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B050752\Downloads\"/>
    </mc:Choice>
  </mc:AlternateContent>
  <xr:revisionPtr revIDLastSave="0" documentId="13_ncr:1_{68B856E7-2C35-4F72-B7EC-5E46C9ABC0A0}" xr6:coauthVersionLast="47" xr6:coauthVersionMax="47" xr10:uidLastSave="{00000000-0000-0000-0000-000000000000}"/>
  <bookViews>
    <workbookView xWindow="-120" yWindow="-120" windowWidth="29040" windowHeight="15840" tabRatio="879" xr2:uid="{00000000-000D-0000-FFFF-FFFF00000000}"/>
  </bookViews>
  <sheets>
    <sheet name="Introduction" sheetId="5" r:id="rId1"/>
    <sheet name="Completion Instructions" sheetId="6" r:id="rId2"/>
    <sheet name="FAQ" sheetId="7" r:id="rId3"/>
    <sheet name="A. HHT General" sheetId="30" r:id="rId4"/>
    <sheet name="B1. HTT Mortgage Assets" sheetId="31" r:id="rId5"/>
    <sheet name="C. HTT Harmonised Glossary" sheetId="12" r:id="rId6"/>
    <sheet name="Disclaimer" sheetId="13" r:id="rId7"/>
    <sheet name="D. Insert Nat Trans Templ" sheetId="14" r:id="rId8"/>
    <sheet name="E. Optional ECB-ECAIs data" sheetId="29" r:id="rId9"/>
    <sheet name="Strat tables Cover Pool" sheetId="25" r:id="rId10"/>
    <sheet name="Funding and substitute assets" sheetId="27" r:id="rId11"/>
    <sheet name="D_CoverPool" sheetId="28" r:id="rId12"/>
  </sheets>
  <externalReferences>
    <externalReference r:id="rId13"/>
    <externalReference r:id="rId14"/>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11"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6">Disclaimer!#REF!</definedName>
    <definedName name="b" localSheetId="11"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9"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#REF!</definedName>
    <definedName name="bg_AIRB_retail_SME">#REF!</definedName>
    <definedName name="bg_IRB_andre">#REF!</definedName>
    <definedName name="bg_IRB_corepskjema_equity">#REF!</definedName>
    <definedName name="bg_IRB_foretak_mindre">#REF!</definedName>
    <definedName name="bg_IRB_foretak_store">#REF!</definedName>
    <definedName name="bg_IRB_inst">#REF!</definedName>
    <definedName name="bg_IRB_retail_pers_andre">#REF!</definedName>
    <definedName name="bg_IRB_retail_pers_eiendom">#REF!</definedName>
    <definedName name="bg_IRB_retail_pers_QRR">#REF!</definedName>
    <definedName name="bg_IRB_retail_SMB">#REF!</definedName>
    <definedName name="bg_IRB_retail_SME">#REF!</definedName>
    <definedName name="bg_IRB_SL">#REF!</definedName>
    <definedName name="bg_IRB_stat">#REF!</definedName>
    <definedName name="bg_retail_pers_annet">#REF!</definedName>
    <definedName name="bg_retail_pers_eiendom">#REF!</definedName>
    <definedName name="bg_retail_pers_QRR">#REF!</definedName>
    <definedName name="bg_retail_QRR">#REF!</definedName>
    <definedName name="bg_unntak_andre">#REF!</definedName>
    <definedName name="bg_unntak_ek">#REF!</definedName>
    <definedName name="bg_unntak_inst">#REF!</definedName>
    <definedName name="bg_unntak_stat">#REF!</definedName>
    <definedName name="CalcDate">#REF!</definedName>
    <definedName name="CHF">#REF!</definedName>
    <definedName name="D" localSheetId="11">{"framside",#N/A,FALSE,"Framside";"hovedtall",#N/A,FALSE,"Hovedtall";"Resultat",#N/A,FALSE,"Resultat";"Balanse",#N/A,FALSE,"Balanse";"Nøkkeltall",#N/A,FALSE,"Nøkkeltall"}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9">{"framside",#N/A,FALSE,"Framside";"hovedtall",#N/A,FALSE,"Hovedtall";"Resultat",#N/A,FALSE,"Resultat";"Balanse",#N/A,FALSE,"Balanse";"Nøkkeltall",#N/A,FALSE,"Nøkkeltall"}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#REF!</definedName>
    <definedName name="DKK">#REF!</definedName>
    <definedName name="EAD_AIRB_retail_SMB">#REF!</definedName>
    <definedName name="EAD_IRB_andre">#REF!</definedName>
    <definedName name="EAD_IRB_corepskjema_equity">#REF!</definedName>
    <definedName name="EAD_IRB_foretak_mindre">#REF!</definedName>
    <definedName name="EAD_IRB_foretak_store">#REF!</definedName>
    <definedName name="EAD_IRB_inst">#REF!</definedName>
    <definedName name="EAD_IRB_retail_pers_andre">#REF!</definedName>
    <definedName name="EAD_IRB_retail_pers_eiendom">#REF!</definedName>
    <definedName name="EAD_IRB_retail_pers_QRR">#REF!</definedName>
    <definedName name="EAD_IRB_retail_SMB">#REF!</definedName>
    <definedName name="EAD_IRB_SL">#REF!</definedName>
    <definedName name="EAD_IRB_stat">#REF!</definedName>
    <definedName name="EAD_unntak_andre">#REF!</definedName>
    <definedName name="EAD_unntak_ek">#REF!</definedName>
    <definedName name="EAD_unntak_inst">#REF!</definedName>
    <definedName name="EAD_unntak_stat">#REF!</definedName>
    <definedName name="ELA_AIRB_retail_SMB">#REF!</definedName>
    <definedName name="ELA_IRB_corepskjema_equity">#REF!</definedName>
    <definedName name="ELA_IRB_foretak_mindre">#REF!</definedName>
    <definedName name="ELA_IRB_foretak_store">#REF!</definedName>
    <definedName name="ELA_IRB_inst">#REF!</definedName>
    <definedName name="ELA_IRB_retail_pers_andre">#REF!</definedName>
    <definedName name="ELA_IRB_retail_pers_annet">#REF!</definedName>
    <definedName name="ELA_IRB_retail_pers_eiendom">#REF!</definedName>
    <definedName name="ELA_IRB_retail_pers_QRR">#REF!</definedName>
    <definedName name="ELA_IRB_retail_SMB">#REF!</definedName>
    <definedName name="ELA_IRB_SL">#REF!</definedName>
    <definedName name="ELA_IRB_stat">#REF!</definedName>
    <definedName name="epsilon">#REF!</definedName>
    <definedName name="EUR">#REF!</definedName>
    <definedName name="feilmargin">#REF!</definedName>
    <definedName name="Forv.prov.">#REF!</definedName>
    <definedName name="GBP">#REF!</definedName>
    <definedName name="general_tc" localSheetId="6">Disclaimer!$A$61</definedName>
    <definedName name="GEVINSTER">'[1]AKS-94'!$X$52:$AD$68</definedName>
    <definedName name="ghfdgf" localSheetId="11"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9"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#REF!</definedName>
    <definedName name="KURVE">'[1]AKS-94'!$C$369:$N$394</definedName>
    <definedName name="L">'[1]AKS-94'!#REF!</definedName>
    <definedName name="LIK">'[1]AKS-94'!$J$64</definedName>
    <definedName name="nedskr_AIRB_retail_SMB">#REF!</definedName>
    <definedName name="nedskr_IRB_andre">#REF!</definedName>
    <definedName name="nedskr_IRB_corepskjema_equity">#REF!</definedName>
    <definedName name="nedskr_IRB_foretak_mindre">#REF!</definedName>
    <definedName name="nedskr_IRB_foretak_store">#REF!</definedName>
    <definedName name="nedskr_IRB_inst">#REF!</definedName>
    <definedName name="nedskr_IRB_retail_pers_andre">#REF!</definedName>
    <definedName name="nedskr_IRB_retail_pers_eiendom">#REF!</definedName>
    <definedName name="nedskr_IRB_retail_pers_QRR">#REF!</definedName>
    <definedName name="nedskr_IRB_retail_SMB">#REF!</definedName>
    <definedName name="nedskr_IRB_SL">#REF!</definedName>
    <definedName name="nedskr_IRB_stat">#REF!</definedName>
    <definedName name="nedskr_unntak_andre">#REF!</definedName>
    <definedName name="nedskr_unntak_ek">#REF!</definedName>
    <definedName name="nedskr_unntak_inst">#REF!</definedName>
    <definedName name="nedskr_unntak_stat">#REF!</definedName>
    <definedName name="OBLIGASJ">#REF!</definedName>
    <definedName name="privacy_policy" localSheetId="6">Disclaimer!$A$136</definedName>
    <definedName name="RAPPORT">'[1]AKS-94'!$A$52:$Q$162</definedName>
    <definedName name="RELATIVKURVE">'[1]AKS-94'!$R$152:$AH$172</definedName>
    <definedName name="s">'[1]AKS-94'!$D$374:$L$374</definedName>
    <definedName name="SEK">#REF!</definedName>
    <definedName name="Sert_CalcDate">#REF!</definedName>
    <definedName name="USD">#REF!</definedName>
    <definedName name="UTSKRIFTSOMR_MI">'[1]AKS-94'!$J$60</definedName>
    <definedName name="_xlnm.Print_Area" localSheetId="5">'C. HTT Harmonised Glossary'!$A$1:$C$57</definedName>
    <definedName name="_xlnm.Print_Area" localSheetId="1">'Completion Instructions'!$B$2:$J$71</definedName>
    <definedName name="_xlnm.Print_Area" localSheetId="6">Disclaimer!$A$1:$A$170</definedName>
    <definedName name="_xlnm.Print_Area" localSheetId="8">'E. Optional ECB-ECAIs data'!$A$2:$G$72</definedName>
    <definedName name="_xlnm.Print_Area" localSheetId="2">FAQ!$A$1:$C$28</definedName>
    <definedName name="_xlnm.Print_Area" localSheetId="0">Introduction!$B$2:$J$43</definedName>
    <definedName name="_xlnm.Print_Area">'[1]AKS-94'!$A$52:$Q$162</definedName>
    <definedName name="_xlnm.Print_Titles" localSheetId="6">Disclaimer!$2:$2</definedName>
    <definedName name="_xlnm.Print_Titles" localSheetId="2">FAQ!$4:$4</definedName>
    <definedName name="_xlnm.Extract">#REF!</definedName>
    <definedName name="varetall">#REF!</definedName>
    <definedName name="Velg_ut_MI">#REF!</definedName>
    <definedName name="Vilkår_MI">#REF!</definedName>
    <definedName name="wrn.Årsregnskap." localSheetId="11"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9"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2" i="25" l="1"/>
  <c r="B52" i="25"/>
  <c r="C15" i="31" l="1"/>
  <c r="C179" i="30"/>
  <c r="D129" i="30"/>
  <c r="C129" i="30"/>
  <c r="D123" i="30"/>
  <c r="C123" i="30"/>
  <c r="C17" i="30" l="1"/>
  <c r="B27" i="27"/>
  <c r="I5" i="27"/>
  <c r="I6" i="27"/>
  <c r="N6" i="27" s="1"/>
  <c r="I7" i="27"/>
  <c r="N7" i="27" s="1"/>
  <c r="I8" i="27"/>
  <c r="N8" i="27" s="1"/>
  <c r="I9" i="27"/>
  <c r="I13" i="27" s="1"/>
  <c r="I11" i="27"/>
  <c r="F7" i="27"/>
  <c r="B26" i="27"/>
  <c r="H18" i="27"/>
  <c r="H17" i="27"/>
  <c r="H22" i="27" s="1"/>
  <c r="F5" i="27"/>
  <c r="F6" i="27"/>
  <c r="F8" i="27"/>
  <c r="F9" i="27"/>
  <c r="F10" i="27"/>
  <c r="F11" i="27"/>
  <c r="N12" i="27"/>
  <c r="G83" i="29"/>
  <c r="G86" i="29"/>
  <c r="G85" i="29"/>
  <c r="G84" i="29"/>
  <c r="G82" i="29"/>
  <c r="C76" i="29"/>
  <c r="C75" i="29"/>
  <c r="C22" i="27"/>
  <c r="C26" i="27" s="1"/>
  <c r="G13" i="27"/>
  <c r="D13" i="27" s="1"/>
  <c r="E13" i="27"/>
  <c r="N11" i="27"/>
  <c r="N10" i="27"/>
  <c r="N5" i="27"/>
  <c r="F13" i="27" l="1"/>
  <c r="K13" i="27"/>
  <c r="C27" i="27"/>
  <c r="N9" i="27"/>
  <c r="Q8" i="27" s="1"/>
  <c r="Q6" i="27"/>
  <c r="Q9" i="27"/>
  <c r="Q5" i="27"/>
  <c r="Q7" i="27" l="1"/>
  <c r="Q10" i="27" s="1"/>
</calcChain>
</file>

<file path=xl/sharedStrings.xml><?xml version="1.0" encoding="utf-8"?>
<sst xmlns="http://schemas.openxmlformats.org/spreadsheetml/2006/main" count="3275" uniqueCount="1839">
  <si>
    <t>Harmonised Transparency Template</t>
  </si>
  <si>
    <t>2022 Version</t>
  </si>
  <si>
    <t>Norway</t>
  </si>
  <si>
    <t>Totens Sparebank Boligkreditt</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</si>
  <si>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</si>
  <si>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</si>
  <si>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</si>
  <si>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</si>
  <si>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</si>
  <si>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</si>
  <si>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</si>
  <si>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</si>
  <si>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</si>
  <si>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</si>
  <si>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Optional Sustainable M data</t>
  </si>
  <si>
    <t>Temp. Optional COVID 19 impact</t>
  </si>
  <si>
    <t>Completion Instructions</t>
  </si>
  <si>
    <t>Please delete this tab once you have completed this file</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</si>
  <si>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</si>
  <si>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</si>
  <si>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</si>
  <si>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</si>
  <si>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</si>
  <si>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</si>
  <si>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</si>
  <si>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</si>
  <si>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</si>
  <si>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</si>
  <si>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</si>
  <si>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</si>
  <si>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</si>
  <si>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</si>
  <si>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</si>
  <si>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</si>
  <si>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</si>
  <si>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</si>
  <si>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</si>
  <si>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</si>
  <si>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</si>
  <si>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</si>
  <si>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</si>
  <si>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</si>
  <si>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</si>
  <si>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</si>
  <si>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</si>
  <si>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</si>
  <si>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</si>
  <si>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2022</t>
  </si>
  <si>
    <t>Here below the list of updates of HTT 2022 with respect to HTT 2021 agreed and implemented in accordance to the Label Committee Meeting decision of 13 September 2021</t>
  </si>
  <si>
    <r>
      <t>1. All worksheets:</t>
    </r>
    <r>
      <rPr>
        <sz val="9"/>
        <color theme="1"/>
        <rFont val="Verdana"/>
        <family val="2"/>
      </rPr>
      <t xml:space="preserve"> Update the year of the HTT template next to the title of each</t>
    </r>
  </si>
  <si>
    <r>
      <t>2. Worksheet “A. HTT General”:</t>
    </r>
    <r>
      <rPr>
        <sz val="9"/>
        <color theme="1"/>
        <rFont val="Verdana"/>
        <family val="2"/>
      </rPr>
      <t xml:space="preserve"> Section 14 cell C242 was unblocked for issuers to insert information </t>
    </r>
  </si>
  <si>
    <r>
      <t xml:space="preserve">3. Worksheets “B1. HTT Mortgage Assets”: </t>
    </r>
    <r>
      <rPr>
        <sz val="9"/>
        <color theme="1"/>
        <rFont val="Verdana"/>
        <family val="2"/>
      </rPr>
      <t>correction of numbering of the rows of sections starting from 7A.18 until 7B.29</t>
    </r>
  </si>
  <si>
    <r>
      <t xml:space="preserve">4. Worksheet “B1. HTT Mortgage Assets”, “F1. HTT – Optional Sustainable Mortgage Data”: </t>
    </r>
    <r>
      <rPr>
        <sz val="9"/>
        <color theme="1"/>
        <rFont val="Verdana"/>
        <family val="2"/>
      </rPr>
      <t>NEW SECTION “CO2 emission (kg of Co2 per year) – optional ”, respectively new section 20 and 29 in tabs B1 and F1. This inclusion has not affected the position of the existing sections.</t>
    </r>
  </si>
  <si>
    <r>
      <t xml:space="preserve">5. Worksheet “B1. HTT Mortgage Assets”, “F1. HTT – Optional Sustainable Mortgage Data”: </t>
    </r>
    <r>
      <rPr>
        <sz val="9"/>
        <color theme="1"/>
        <rFont val="Verdana"/>
        <family val="2"/>
      </rPr>
      <t>Section 17 (Section 27) correction in the breakdown of the age-bucket changing “1945-1960” to “1946-1960”</t>
    </r>
  </si>
  <si>
    <r>
      <t xml:space="preserve">6. Worksheet “B1. HTT Mortgage Assets”, “F1. HTT – Optional Sustainable Mortgage Data”: </t>
    </r>
    <r>
      <rPr>
        <sz val="9"/>
        <color theme="1"/>
        <rFont val="Verdana"/>
        <family val="2"/>
      </rPr>
      <t xml:space="preserve">Section 16 (Section 26) correction of the title in “Average energy use intensity (kWh/m2 </t>
    </r>
    <r>
      <rPr>
        <u/>
        <sz val="9"/>
        <color theme="1"/>
        <rFont val="Verdana"/>
        <family val="2"/>
      </rPr>
      <t>per year</t>
    </r>
    <r>
      <rPr>
        <sz val="9"/>
        <color theme="1"/>
        <rFont val="Verdana"/>
        <family val="2"/>
      </rPr>
      <t>)</t>
    </r>
  </si>
  <si>
    <r>
      <t>7. Worksheet “C. HTT Harmonised Glossary”</t>
    </r>
    <r>
      <rPr>
        <sz val="9"/>
        <color theme="1"/>
        <rFont val="Verdana"/>
        <family val="2"/>
      </rPr>
      <t xml:space="preserve"> – cancellation in section 1 of Glossary entries which are already present in section 2 (ESG-items)</t>
    </r>
  </si>
  <si>
    <r>
      <t xml:space="preserve">8. Worksheet “E. Optional ECB-ECAIs data” – </t>
    </r>
    <r>
      <rPr>
        <sz val="9"/>
        <color theme="1"/>
        <rFont val="Verdana"/>
        <family val="2"/>
      </rPr>
      <t>additional transaction counterparty in Section 1 to be indicated where applicable</t>
    </r>
  </si>
  <si>
    <r>
      <t xml:space="preserve">9. Worksheet “F1. HTT – Optional Sustainable Mortgage Data”: </t>
    </r>
    <r>
      <rPr>
        <sz val="9"/>
        <color theme="1"/>
        <rFont val="Verdana"/>
        <family val="2"/>
      </rPr>
      <t>clarification in section (change the data requirement from “% Total sustainable Mortgage” to “Total sustainable Mortgages”</t>
    </r>
  </si>
  <si>
    <r>
      <t xml:space="preserve">10. Worksheet “F1. HTT – Optional Sustainable Mortgage Data”: </t>
    </r>
    <r>
      <rPr>
        <sz val="9"/>
        <color theme="1"/>
        <rFont val="Verdana"/>
        <family val="2"/>
      </rPr>
      <t xml:space="preserve">elimination of column %CRE as data requirement is redundant here. </t>
    </r>
    <r>
      <rPr>
        <b/>
        <sz val="9"/>
        <color theme="1"/>
        <rFont val="Verdana"/>
        <family val="2"/>
      </rPr>
      <t> </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</si>
  <si>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</si>
  <si>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</si>
  <si>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</si>
  <si>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</si>
  <si>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</si>
  <si>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</si>
  <si>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</si>
  <si>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</si>
  <si>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</si>
  <si>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</si>
  <si>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</si>
  <si>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</si>
  <si>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</si>
  <si>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</si>
  <si>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</si>
  <si>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</si>
  <si>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</si>
  <si>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</si>
  <si>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</si>
  <si>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</si>
  <si>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</si>
  <si>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</si>
  <si>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</si>
  <si>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</si>
  <si>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</si>
  <si>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</si>
  <si>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</si>
  <si>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</si>
  <si>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</si>
  <si>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</si>
  <si>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</si>
  <si>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</si>
  <si>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</si>
  <si>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</si>
  <si>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</si>
  <si>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</si>
  <si>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</si>
  <si>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</si>
  <si>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</si>
  <si>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</si>
  <si>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</si>
  <si>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</si>
  <si>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</si>
  <si>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</si>
  <si>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</si>
  <si>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</si>
  <si>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 xml:space="preserve">A. Harmonised Transparency Template - General Information </t>
  </si>
  <si>
    <t>HTT 2022</t>
  </si>
  <si>
    <t>Reporting in Domestic Currency</t>
  </si>
  <si>
    <t>NOK</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</si>
  <si>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</si>
  <si>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</si>
  <si>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</si>
  <si>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</si>
  <si>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</si>
  <si>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</si>
  <si>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</si>
  <si>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</si>
  <si>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</si>
  <si>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</si>
  <si>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Country</t>
  </si>
  <si>
    <t>G.1.1.2</t>
  </si>
  <si>
    <t>Issuer Name</t>
  </si>
  <si>
    <t>Totens Sparebank Boligkreditt AS</t>
  </si>
  <si>
    <t>G.1.1.3</t>
  </si>
  <si>
    <t>Link to Issuer's Website</t>
  </si>
  <si>
    <t>www.totenbanken.no</t>
  </si>
  <si>
    <t>G.1.1.4</t>
  </si>
  <si>
    <t>Cut-off date</t>
  </si>
  <si>
    <t>OG.1.1.1</t>
  </si>
  <si>
    <t>Optional information e.g. Contact names</t>
  </si>
  <si>
    <t>Johan Røstøen</t>
  </si>
  <si>
    <t>OG.1.1.2</t>
  </si>
  <si>
    <t>Optional information e.g. Parent name</t>
  </si>
  <si>
    <t>Totens Sparebank</t>
  </si>
  <si>
    <t>OG.1.1.3</t>
  </si>
  <si>
    <t>OG.1.1.4</t>
  </si>
  <si>
    <t>OG.1.1.5</t>
  </si>
  <si>
    <t>OG.1.1.6</t>
  </si>
  <si>
    <t>OG.1.1.7</t>
  </si>
  <si>
    <t>OG.1.1.8</t>
  </si>
  <si>
    <t>G.2.1.1</t>
  </si>
  <si>
    <t>UCITS Compliance (Y/N)</t>
  </si>
  <si>
    <t>N</t>
  </si>
  <si>
    <t>G.2.1.2</t>
  </si>
  <si>
    <t>CRR Compliance (Y/N)</t>
  </si>
  <si>
    <t>G.2.1.3</t>
  </si>
  <si>
    <t>LCR status</t>
  </si>
  <si>
    <t>Non LCR issue</t>
  </si>
  <si>
    <t>OG.2.1.1</t>
  </si>
  <si>
    <t>OG.2.1.2</t>
  </si>
  <si>
    <t>OG.2.1.3</t>
  </si>
  <si>
    <t>OG.2.1.4</t>
  </si>
  <si>
    <t>OG.2.1.5</t>
  </si>
  <si>
    <t>OG.2.1.6</t>
  </si>
  <si>
    <t>1.General Information</t>
  </si>
  <si>
    <t>Nominal (mn)</t>
  </si>
  <si>
    <t>G.3.1.1</t>
  </si>
  <si>
    <t>Total Cover Assets</t>
  </si>
  <si>
    <t>G.3.1.2</t>
  </si>
  <si>
    <t>Outstanding Covered Bonds</t>
  </si>
  <si>
    <t>OG.3.1.1</t>
  </si>
  <si>
    <t>Cover Pool Size [NPV] (mn)</t>
  </si>
  <si>
    <t>ND1</t>
  </si>
  <si>
    <t>OG.3.1.2</t>
  </si>
  <si>
    <t>Outstanding Covered Bonds [NPV] (mn)</t>
  </si>
  <si>
    <t>OG.3.1.3</t>
  </si>
  <si>
    <t>OG.3.1.4</t>
  </si>
  <si>
    <t xml:space="preserve">2. Over-collateralisation (OC) </t>
  </si>
  <si>
    <t>Legal / Regulatory</t>
  </si>
  <si>
    <t>Actual</t>
  </si>
  <si>
    <t>Minimum Committed</t>
  </si>
  <si>
    <t>Purpose</t>
  </si>
  <si>
    <t>G.3.2.1</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</si>
  <si>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</si>
  <si>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</si>
  <si>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</si>
  <si>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</si>
  <si>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</si>
  <si>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</si>
  <si>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</si>
  <si>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</si>
  <si>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</si>
  <si>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</si>
  <si>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</si>
  <si>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</si>
  <si>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</si>
  <si>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</si>
  <si>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</si>
  <si>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</si>
  <si>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</si>
  <si>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</si>
  <si>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</si>
  <si>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</si>
  <si>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</si>
  <si>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</si>
  <si>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</si>
  <si>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</si>
  <si>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</si>
  <si>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</si>
  <si>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</si>
  <si>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</si>
  <si>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</si>
  <si>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</si>
  <si>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</si>
  <si>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</si>
  <si>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</si>
  <si>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</si>
  <si>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</si>
  <si>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</si>
  <si>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</si>
  <si>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</si>
  <si>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</si>
  <si>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</si>
  <si>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</si>
  <si>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</si>
  <si>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</si>
  <si>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</si>
  <si>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</si>
  <si>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</si>
  <si>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</si>
  <si>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</si>
  <si>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</si>
  <si>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</si>
  <si>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</si>
  <si>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</si>
  <si>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</si>
  <si>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</si>
  <si>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</si>
  <si>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</si>
  <si>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</si>
  <si>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</si>
  <si>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</si>
  <si>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</si>
  <si>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</si>
  <si>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</si>
  <si>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</si>
  <si>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</si>
  <si>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</si>
  <si>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</si>
  <si>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</si>
  <si>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</si>
  <si>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</si>
  <si>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</si>
  <si>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</si>
  <si>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</si>
  <si>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</si>
  <si>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</si>
  <si>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</si>
  <si>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</si>
  <si>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</si>
  <si>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</si>
  <si>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</si>
  <si>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</si>
  <si>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</si>
  <si>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</si>
  <si>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</si>
  <si>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</si>
  <si>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</si>
  <si>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</si>
  <si>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</si>
  <si>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</si>
  <si>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</si>
  <si>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</si>
  <si>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</si>
  <si>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</si>
  <si>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</si>
  <si>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</si>
  <si>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</si>
  <si>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</si>
  <si>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</si>
  <si>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</si>
  <si>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</si>
  <si>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</si>
  <si>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</si>
  <si>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</si>
  <si>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</si>
  <si>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</si>
  <si>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G.3.6.2</t>
  </si>
  <si>
    <t>AUD</t>
  </si>
  <si>
    <t>G.3.6.3</t>
  </si>
  <si>
    <t>BRL</t>
  </si>
  <si>
    <t>G.3.6.4</t>
  </si>
  <si>
    <t>CAD</t>
  </si>
  <si>
    <t>G.3.6.5</t>
  </si>
  <si>
    <t>CHF</t>
  </si>
  <si>
    <t>G.3.6.6</t>
  </si>
  <si>
    <t>CZK</t>
  </si>
  <si>
    <t>G.3.6.7</t>
  </si>
  <si>
    <t>DKK</t>
  </si>
  <si>
    <t>G.3.6.8</t>
  </si>
  <si>
    <t>GBP</t>
  </si>
  <si>
    <t>G.3.6.9</t>
  </si>
  <si>
    <t>HKD</t>
  </si>
  <si>
    <t>G.3.6.10</t>
  </si>
  <si>
    <t>JPY</t>
  </si>
  <si>
    <t>G.3.6.11</t>
  </si>
  <si>
    <t>KRW</t>
  </si>
  <si>
    <t>G.3.6.12</t>
  </si>
  <si>
    <t>G.3.6.13</t>
  </si>
  <si>
    <t>PLN</t>
  </si>
  <si>
    <t>G.3.6.14</t>
  </si>
  <si>
    <t>SEK</t>
  </si>
  <si>
    <t>G.3.6.15</t>
  </si>
  <si>
    <t>SGD</t>
  </si>
  <si>
    <t>G.3.6.16</t>
  </si>
  <si>
    <t>USD</t>
  </si>
  <si>
    <t>G.3.6.17</t>
  </si>
  <si>
    <t>G.3.6.18</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</si>
  <si>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</si>
  <si>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</si>
  <si>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</si>
  <si>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</si>
  <si>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</si>
  <si>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</si>
  <si>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</si>
  <si>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</si>
  <si>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</si>
  <si>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</si>
  <si>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</si>
  <si>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</si>
  <si>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</si>
  <si>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</si>
  <si>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</si>
  <si>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</si>
  <si>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</si>
  <si>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</si>
  <si>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</si>
  <si>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</si>
  <si>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</si>
  <si>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</si>
  <si>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</si>
  <si>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</si>
  <si>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</si>
  <si>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</si>
  <si>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OG.3.7.1</t>
  </si>
  <si>
    <t>OG.3.7.2</t>
  </si>
  <si>
    <t>OG.3.7.3</t>
  </si>
  <si>
    <t>OG.3.7.4</t>
  </si>
  <si>
    <t>OG.3.7.5</t>
  </si>
  <si>
    <t>OG.3.7.6</t>
  </si>
  <si>
    <t>OG.3.7.7</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</si>
  <si>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</si>
  <si>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</si>
  <si>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</si>
  <si>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</si>
  <si>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</si>
  <si>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</si>
  <si>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</si>
  <si>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</si>
  <si>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</si>
  <si>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</si>
  <si>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</si>
  <si>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</si>
  <si>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</si>
  <si>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</si>
  <si>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</si>
  <si>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</si>
  <si>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</si>
  <si>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</si>
  <si>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</si>
  <si>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</si>
  <si>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</si>
  <si>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</si>
  <si>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</si>
  <si>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</si>
  <si>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</si>
  <si>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</si>
  <si>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</si>
  <si>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</si>
  <si>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</si>
  <si>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</si>
  <si>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</si>
  <si>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</si>
  <si>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</si>
  <si>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</si>
  <si>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</si>
  <si>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</si>
  <si>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</si>
  <si>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</si>
  <si>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</si>
  <si>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</si>
  <si>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</si>
  <si>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</si>
  <si>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</si>
  <si>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</si>
  <si>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</si>
  <si>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</si>
  <si>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</si>
  <si>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</si>
  <si>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</si>
  <si>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</si>
  <si>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</si>
  <si>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</si>
  <si>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</si>
  <si>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</si>
  <si>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</si>
  <si>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</si>
  <si>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</si>
  <si>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</si>
  <si>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</si>
  <si>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</si>
  <si>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</si>
  <si>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</si>
  <si>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</si>
  <si>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</si>
  <si>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</si>
  <si>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</si>
  <si>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</si>
  <si>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</si>
  <si>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</si>
  <si>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</si>
  <si>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</si>
  <si>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</si>
  <si>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</si>
  <si>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</si>
  <si>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</si>
  <si>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</si>
  <si>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</si>
  <si>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</si>
  <si>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</si>
  <si>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</si>
  <si>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</si>
  <si>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</si>
  <si>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</si>
  <si>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</si>
  <si>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</si>
  <si>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</si>
  <si>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</si>
  <si>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</si>
  <si>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</si>
  <si>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</si>
  <si>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</si>
  <si>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</si>
  <si>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</si>
  <si>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</si>
  <si>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</si>
  <si>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</si>
  <si>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</si>
  <si>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</si>
  <si>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</si>
  <si>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</si>
  <si>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</si>
  <si>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</si>
  <si>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</si>
  <si>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ND2</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</si>
  <si>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</si>
  <si>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</si>
  <si>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</si>
  <si>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</si>
  <si>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</si>
  <si>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</si>
  <si>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</si>
  <si>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</si>
  <si>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</si>
  <si>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</si>
  <si>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</si>
  <si>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</si>
  <si>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 - optional</t>
  </si>
  <si>
    <t>G.3.14.1</t>
  </si>
  <si>
    <t>Cover pool involved in a sustainable/special purpose strategy? (Y/N)</t>
  </si>
  <si>
    <t>G.3.14.2</t>
  </si>
  <si>
    <t>If yes to G.3.14.1 is there a commitment (1) or are already sustainable components present (2)?</t>
  </si>
  <si>
    <t>G.3.14.3</t>
  </si>
  <si>
    <t xml:space="preserve">specific criteria </t>
  </si>
  <si>
    <t>G.3.14.4</t>
  </si>
  <si>
    <t>link to the committed objective criteria</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</si>
  <si>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</si>
  <si>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</si>
  <si>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</si>
  <si>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</si>
  <si>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</si>
  <si>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</si>
  <si>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</si>
  <si>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</si>
  <si>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</si>
  <si>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</si>
  <si>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</si>
  <si>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</si>
  <si>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</si>
  <si>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</si>
  <si>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</si>
  <si>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</si>
  <si>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</si>
  <si>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</si>
  <si>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</si>
  <si>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</si>
  <si>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</si>
  <si>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</si>
  <si>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</si>
  <si>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</si>
  <si>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</si>
  <si>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</si>
  <si>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</si>
  <si>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</si>
  <si>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</si>
  <si>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</si>
  <si>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</si>
  <si>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</si>
  <si>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</si>
  <si>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</si>
  <si>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</si>
  <si>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</si>
  <si>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</si>
  <si>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</si>
  <si>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</si>
  <si>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</si>
  <si>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</si>
  <si>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 xml:space="preserve">4. References to Capital Requirements Regulation (CRR) 129(7) </t>
  </si>
  <si>
    <t>Row</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</si>
  <si>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</si>
  <si>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</si>
  <si>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</si>
  <si>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</si>
  <si>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</si>
  <si>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</si>
  <si>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</si>
  <si>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</si>
  <si>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43 for Mortgage Assets</t>
  </si>
  <si>
    <t>G.4.1.4</t>
  </si>
  <si>
    <t>(ii)        Type of cover assets:</t>
  </si>
  <si>
    <t>G.4.1.5</t>
  </si>
  <si>
    <t xml:space="preserve">(ii)        Loan size: </t>
  </si>
  <si>
    <t>186 for Residential Mortgage Assets</t>
  </si>
  <si>
    <t>412 for Commercial Mortgage Assets</t>
  </si>
  <si>
    <t>G.4.1.6</t>
  </si>
  <si>
    <t xml:space="preserve">            (ii)        Interest rate risk - cover pool:</t>
  </si>
  <si>
    <t>149 for Mortgage Assets</t>
  </si>
  <si>
    <t>G.4.1.7</t>
  </si>
  <si>
    <t>(ii)        Currency risk - cover pool:</t>
  </si>
  <si>
    <t>G.4.1.8</t>
  </si>
  <si>
    <t xml:space="preserve">          (ii)         Interest rate risk - covered bond:</t>
  </si>
  <si>
    <t>G.4.1.9</t>
  </si>
  <si>
    <t>(ii)        Currency risk - covered bond:</t>
  </si>
  <si>
    <t>G.4.1.10</t>
  </si>
  <si>
    <t>(Please refer to "Tab D. HTT Harmonised Glossary" for hedging strategy)</t>
  </si>
  <si>
    <t>17 for Harmonised Glossary</t>
  </si>
  <si>
    <t>G.4.1.11</t>
  </si>
  <si>
    <t xml:space="preserve">(iii)        Maturity structure of cover assets: </t>
  </si>
  <si>
    <t>G.4.1.12</t>
  </si>
  <si>
    <t xml:space="preserve">(iii)        Maturity structure of covered bonds: </t>
  </si>
  <si>
    <t>G.4.1.13</t>
  </si>
  <si>
    <t>(iv)        Percentage of loans more than ninety days past due:</t>
  </si>
  <si>
    <t>179 for Mortgage Assets</t>
  </si>
  <si>
    <t>OG.4.1.1</t>
  </si>
  <si>
    <t>OG.4.1.2</t>
  </si>
  <si>
    <t>OG.4.1.3</t>
  </si>
  <si>
    <t>OG.4.1.4</t>
  </si>
  <si>
    <t>OG.4.1.5</t>
  </si>
  <si>
    <t>OG.4.1.6</t>
  </si>
  <si>
    <t>OG.4.1.7</t>
  </si>
  <si>
    <t>OG.4.1.8</t>
  </si>
  <si>
    <t>OG.4.1.9</t>
  </si>
  <si>
    <t>OG.4.1.10</t>
  </si>
  <si>
    <t>G.5.1.1</t>
  </si>
  <si>
    <t>Exposure to credit institute credit quality step 1 &amp; 2</t>
  </si>
  <si>
    <t>[For completion]</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</si>
  <si>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</si>
  <si>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</si>
  <si>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</si>
  <si>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</si>
  <si>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</si>
  <si>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</si>
  <si>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</si>
  <si>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</si>
  <si>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</si>
  <si>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</si>
  <si>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</si>
  <si>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</si>
  <si>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</si>
  <si>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</si>
  <si>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</si>
  <si>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</si>
  <si>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</si>
  <si>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</si>
  <si>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</si>
  <si>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</si>
  <si>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</si>
  <si>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</si>
  <si>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</si>
  <si>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</si>
  <si>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</si>
  <si>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</si>
  <si>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</si>
  <si>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</si>
  <si>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</si>
  <si>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</si>
  <si>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</si>
  <si>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</si>
  <si>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</si>
  <si>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</si>
  <si>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</si>
  <si>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</si>
  <si>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</si>
  <si>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</si>
  <si>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</si>
  <si>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</si>
  <si>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</si>
  <si>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</si>
  <si>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</si>
  <si>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</si>
  <si>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</si>
  <si>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</si>
  <si>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</si>
  <si>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</si>
  <si>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</si>
  <si>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</si>
  <si>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</si>
  <si>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</si>
  <si>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</si>
  <si>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</si>
  <si>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</si>
  <si>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</si>
  <si>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</si>
  <si>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</si>
  <si>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</si>
  <si>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</si>
  <si>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</si>
  <si>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</si>
  <si>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</si>
  <si>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</si>
  <si>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</si>
  <si>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</si>
  <si>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</si>
  <si>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</si>
  <si>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</si>
  <si>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</si>
  <si>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</si>
  <si>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</si>
  <si>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</si>
  <si>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</si>
  <si>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</si>
  <si>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</si>
  <si>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</si>
  <si>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</si>
  <si>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</si>
  <si>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</si>
  <si>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</si>
  <si>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</si>
  <si>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</si>
  <si>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</si>
  <si>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</si>
  <si>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</si>
  <si>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</si>
  <si>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</si>
  <si>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</si>
  <si>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</si>
  <si>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</si>
  <si>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</si>
  <si>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</si>
  <si>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</si>
  <si>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</si>
  <si>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</si>
  <si>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</si>
  <si>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</si>
  <si>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</si>
  <si>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</si>
  <si>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</si>
  <si>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</si>
  <si>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</si>
  <si>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</si>
  <si>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</si>
  <si>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</si>
  <si>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</si>
  <si>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</si>
  <si>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</si>
  <si>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</si>
  <si>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</si>
  <si>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</si>
  <si>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</si>
  <si>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</si>
  <si>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</si>
  <si>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</si>
  <si>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</si>
  <si>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</si>
  <si>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</si>
  <si>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</si>
  <si>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</si>
  <si>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</si>
  <si>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</si>
  <si>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</si>
  <si>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</si>
  <si>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</si>
  <si>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</si>
  <si>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</si>
  <si>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</si>
  <si>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</si>
  <si>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</si>
  <si>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</si>
  <si>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</si>
  <si>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</si>
  <si>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</si>
  <si>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</si>
  <si>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</si>
  <si>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</si>
  <si>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</si>
  <si>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</si>
  <si>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</si>
  <si>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</si>
  <si>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</si>
  <si>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</si>
  <si>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</si>
  <si>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</si>
  <si>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</si>
  <si>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</si>
  <si>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</si>
  <si>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</si>
  <si>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</si>
  <si>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</si>
  <si>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</si>
  <si>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</si>
  <si>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</si>
  <si>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</si>
  <si>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</si>
  <si>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</si>
  <si>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</si>
  <si>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</si>
  <si>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</si>
  <si>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</si>
  <si>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</si>
  <si>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</si>
  <si>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</si>
  <si>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</si>
  <si>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</si>
  <si>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</si>
  <si>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</si>
  <si>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</si>
  <si>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</si>
  <si>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</si>
  <si>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</si>
  <si>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</si>
  <si>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</si>
  <si>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</si>
  <si>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M.7.4.33</t>
  </si>
  <si>
    <t>M.7.4.34</t>
  </si>
  <si>
    <t>M.7.4.35</t>
  </si>
  <si>
    <t>United Kingdom</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</si>
  <si>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</si>
  <si>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</si>
  <si>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</si>
  <si>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</si>
  <si>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</si>
  <si>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</si>
  <si>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</si>
  <si>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</si>
  <si>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</si>
  <si>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</si>
  <si>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</si>
  <si>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</si>
  <si>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</si>
  <si>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</si>
  <si>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</si>
  <si>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</si>
  <si>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</si>
  <si>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</si>
  <si>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</si>
  <si>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main country of origin</t>
  </si>
  <si>
    <t>M.7.5.1</t>
  </si>
  <si>
    <t>Innlandet</t>
  </si>
  <si>
    <t>M.7.5.2</t>
  </si>
  <si>
    <t>Viken</t>
  </si>
  <si>
    <t>M.7.5.3</t>
  </si>
  <si>
    <t xml:space="preserve">Oslo </t>
  </si>
  <si>
    <t>M.7.5.4</t>
  </si>
  <si>
    <t>Resterende av Norge</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</si>
  <si>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</si>
  <si>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</si>
  <si>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</si>
  <si>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</si>
  <si>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</si>
  <si>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</si>
  <si>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</si>
  <si>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</si>
  <si>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</si>
  <si>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</si>
  <si>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</si>
  <si>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</si>
  <si>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</si>
  <si>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</si>
  <si>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</si>
  <si>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</si>
  <si>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</si>
  <si>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</si>
  <si>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</si>
  <si>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</si>
  <si>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</si>
  <si>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</si>
  <si>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</si>
  <si>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</si>
  <si>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</si>
  <si>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</si>
  <si>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</si>
  <si>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</si>
  <si>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</si>
  <si>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</si>
  <si>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</si>
  <si>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</si>
  <si>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</si>
  <si>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</si>
  <si>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</si>
  <si>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</si>
  <si>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</si>
  <si>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</si>
  <si>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</si>
  <si>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</si>
  <si>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</si>
  <si>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</si>
  <si>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</si>
  <si>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</si>
  <si>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</si>
  <si>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</si>
  <si>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</si>
  <si>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</si>
  <si>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</si>
  <si>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</si>
  <si>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</si>
  <si>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</si>
  <si>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</si>
  <si>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</si>
  <si>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</si>
  <si>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</si>
  <si>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</si>
  <si>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</si>
  <si>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</si>
  <si>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</si>
  <si>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</si>
  <si>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</si>
  <si>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</si>
  <si>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</si>
  <si>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</si>
  <si>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</si>
  <si>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</si>
  <si>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</si>
  <si>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</si>
  <si>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</si>
  <si>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</si>
  <si>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</si>
  <si>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</si>
  <si>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</si>
  <si>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</si>
  <si>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</si>
  <si>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</si>
  <si>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</si>
  <si>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</si>
  <si>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</si>
  <si>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</si>
  <si>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</si>
  <si>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</si>
  <si>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</si>
  <si>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</si>
  <si>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</si>
  <si>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</si>
  <si>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</si>
  <si>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</si>
  <si>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</si>
  <si>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</si>
  <si>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</si>
  <si>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</si>
  <si>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</si>
  <si>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</si>
  <si>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</si>
  <si>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</si>
  <si>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</si>
  <si>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</si>
  <si>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</si>
  <si>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&lt; 0,5M</t>
  </si>
  <si>
    <t>M.7A.10.3</t>
  </si>
  <si>
    <t>1 - 3 M</t>
  </si>
  <si>
    <t>M.7A.10.4</t>
  </si>
  <si>
    <t>&gt; 3 M</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</si>
  <si>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</si>
  <si>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</si>
  <si>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</si>
  <si>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</si>
  <si>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</si>
  <si>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</si>
  <si>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</si>
  <si>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</si>
  <si>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</si>
  <si>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</si>
  <si>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</si>
  <si>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</si>
  <si>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</si>
  <si>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</si>
  <si>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</si>
  <si>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</si>
  <si>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</si>
  <si>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</si>
  <si>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</si>
  <si>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</si>
  <si>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</si>
  <si>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</si>
  <si>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</si>
  <si>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</si>
  <si>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</si>
  <si>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</si>
  <si>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</si>
  <si>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</si>
  <si>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</si>
  <si>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</si>
  <si>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</si>
  <si>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</si>
  <si>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</si>
  <si>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</si>
  <si>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</si>
  <si>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</si>
  <si>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</si>
  <si>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</si>
  <si>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</si>
  <si>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</si>
  <si>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</si>
  <si>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</si>
  <si>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</si>
  <si>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</si>
  <si>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</si>
  <si>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</si>
  <si>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</si>
  <si>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</si>
  <si>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</si>
  <si>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</si>
  <si>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</si>
  <si>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</si>
  <si>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</si>
  <si>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</si>
  <si>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</si>
  <si>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</si>
  <si>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</si>
  <si>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</si>
  <si>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</si>
  <si>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</si>
  <si>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</si>
  <si>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</si>
  <si>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</si>
  <si>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</si>
  <si>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</si>
  <si>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</si>
  <si>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</si>
  <si>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</si>
  <si>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</si>
  <si>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</si>
  <si>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</si>
  <si>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</si>
  <si>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</si>
  <si>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</si>
  <si>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</si>
  <si>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</si>
  <si>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</si>
  <si>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</si>
  <si>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</si>
  <si>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</si>
  <si>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</si>
  <si>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</si>
  <si>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</si>
  <si>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</si>
  <si>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</si>
  <si>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</si>
  <si>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</si>
  <si>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</si>
  <si>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</si>
  <si>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</si>
  <si>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</si>
  <si>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</si>
  <si>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</si>
  <si>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</si>
  <si>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</si>
  <si>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</si>
  <si>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</si>
  <si>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</si>
  <si>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</si>
  <si>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</si>
  <si>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</si>
  <si>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</si>
  <si>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</si>
  <si>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</si>
  <si>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</si>
  <si>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</si>
  <si>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</si>
  <si>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</si>
  <si>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</si>
  <si>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</si>
  <si>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</si>
  <si>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</si>
  <si>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</si>
  <si>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</si>
  <si>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</si>
  <si>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</si>
  <si>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</si>
  <si>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</si>
  <si>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</si>
  <si>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</si>
  <si>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TBC at a country level</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</si>
  <si>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</si>
  <si>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</si>
  <si>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</si>
  <si>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</si>
  <si>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</si>
  <si>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</si>
  <si>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</si>
  <si>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</si>
  <si>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</si>
  <si>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</si>
  <si>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</si>
  <si>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</si>
  <si>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</si>
  <si>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</si>
  <si>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</si>
  <si>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</si>
  <si>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</si>
  <si>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</si>
  <si>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</si>
  <si>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</si>
  <si>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</si>
  <si>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</si>
  <si>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</si>
  <si>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</si>
  <si>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</si>
  <si>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</si>
  <si>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</si>
  <si>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</si>
  <si>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</si>
  <si>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</si>
  <si>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</si>
  <si>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</si>
  <si>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</si>
  <si>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</si>
  <si>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</si>
  <si>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</si>
  <si>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</si>
  <si>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</si>
  <si>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</si>
  <si>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</si>
  <si>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</si>
  <si>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</si>
  <si>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</si>
  <si>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</si>
  <si>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</si>
  <si>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</si>
  <si>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</si>
  <si>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</si>
  <si>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</si>
  <si>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</si>
  <si>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</si>
  <si>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</si>
  <si>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</si>
  <si>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</si>
  <si>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</si>
  <si>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</si>
  <si>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</si>
  <si>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</si>
  <si>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</si>
  <si>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</si>
  <si>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</si>
  <si>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</si>
  <si>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</si>
  <si>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and later</t>
  </si>
  <si>
    <t>M.7A.17.10</t>
  </si>
  <si>
    <t>M.7A.17.11</t>
  </si>
  <si>
    <t>OM.7A.17.1</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</si>
  <si>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</si>
  <si>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</si>
  <si>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</si>
  <si>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</si>
  <si>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</si>
  <si>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</si>
  <si>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</si>
  <si>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</si>
  <si>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</si>
  <si>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</si>
  <si>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</si>
  <si>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</si>
  <si>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</si>
  <si>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</si>
  <si>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other</t>
  </si>
  <si>
    <t>M.7A.18.8</t>
  </si>
  <si>
    <t>OM.7A.18.1</t>
  </si>
  <si>
    <t>19. New Residential Property - optional</t>
  </si>
  <si>
    <t>M.7A.19.1</t>
  </si>
  <si>
    <t>New Property</t>
  </si>
  <si>
    <t>M.7A.19.2</t>
  </si>
  <si>
    <t>Existing property</t>
  </si>
  <si>
    <t>M.7A.19.3</t>
  </si>
  <si>
    <t>M.7A.19.4</t>
  </si>
  <si>
    <t>M.7A.19.5</t>
  </si>
  <si>
    <t>M.7A.19.6</t>
  </si>
  <si>
    <t xml:space="preserve">20. CO2 emission (kg of CO2 per year) - optional </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</si>
  <si>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</si>
  <si>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</si>
  <si>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</si>
  <si>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</si>
  <si>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</si>
  <si>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</si>
  <si>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</si>
  <si>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</si>
  <si>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</si>
  <si>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</si>
  <si>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</si>
  <si>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</si>
  <si>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</si>
  <si>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</si>
  <si>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</si>
  <si>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</si>
  <si>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</si>
  <si>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</si>
  <si>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</si>
  <si>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</si>
  <si>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</si>
  <si>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</si>
  <si>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</si>
  <si>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</si>
  <si>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</si>
  <si>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</si>
  <si>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</si>
  <si>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</si>
  <si>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</si>
  <si>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</si>
  <si>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</si>
  <si>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</si>
  <si>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</si>
  <si>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</si>
  <si>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</si>
  <si>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</si>
  <si>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</si>
  <si>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</si>
  <si>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</si>
  <si>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</si>
  <si>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</si>
  <si>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</si>
  <si>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</si>
  <si>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</si>
  <si>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</si>
  <si>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</si>
  <si>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</si>
  <si>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</si>
  <si>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7B Commercial Cover Pool</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</si>
  <si>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</si>
  <si>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</si>
  <si>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</si>
  <si>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</si>
  <si>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</si>
  <si>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</si>
  <si>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</si>
  <si>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</si>
  <si>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</si>
  <si>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</si>
  <si>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</si>
  <si>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</si>
  <si>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</si>
  <si>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</si>
  <si>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</si>
  <si>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</si>
  <si>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</si>
  <si>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</si>
  <si>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</si>
  <si>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</si>
  <si>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</si>
  <si>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</si>
  <si>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</si>
  <si>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</si>
  <si>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</si>
  <si>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</si>
  <si>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</si>
  <si>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</si>
  <si>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</si>
  <si>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</si>
  <si>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</si>
  <si>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</si>
  <si>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</si>
  <si>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</si>
  <si>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</si>
  <si>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</si>
  <si>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</si>
  <si>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</si>
  <si>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</si>
  <si>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</si>
  <si>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</si>
  <si>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</si>
  <si>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</si>
  <si>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</si>
  <si>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</si>
  <si>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</si>
  <si>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</si>
  <si>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</si>
  <si>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</si>
  <si>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[Mark as ND1 if not relevant]</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</si>
  <si>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</si>
  <si>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</si>
  <si>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</si>
  <si>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</si>
  <si>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</si>
  <si>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</si>
  <si>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</si>
  <si>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</si>
  <si>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</si>
  <si>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</si>
  <si>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</si>
  <si>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</si>
  <si>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</si>
  <si>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</si>
  <si>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</si>
  <si>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</si>
  <si>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</si>
  <si>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</si>
  <si>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</si>
  <si>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</si>
  <si>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</si>
  <si>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</si>
  <si>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</si>
  <si>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</si>
  <si>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</si>
  <si>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</si>
  <si>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</si>
  <si>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</si>
  <si>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</si>
  <si>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</si>
  <si>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</si>
  <si>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</si>
  <si>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</si>
  <si>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</si>
  <si>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</si>
  <si>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</si>
  <si>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</si>
  <si>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</si>
  <si>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</si>
  <si>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</si>
  <si>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</si>
  <si>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</si>
  <si>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</si>
  <si>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</si>
  <si>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</si>
  <si>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</si>
  <si>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</si>
  <si>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</si>
  <si>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</si>
  <si>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</si>
  <si>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</si>
  <si>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</si>
  <si>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</si>
  <si>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</si>
  <si>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</si>
  <si>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</si>
  <si>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</si>
  <si>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</si>
  <si>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</si>
  <si>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</si>
  <si>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</si>
  <si>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</si>
  <si>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</si>
  <si>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</si>
  <si>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</si>
  <si>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</si>
  <si>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</si>
  <si>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</si>
  <si>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</si>
  <si>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</si>
  <si>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</si>
  <si>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</si>
  <si>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</si>
  <si>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</si>
  <si>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</si>
  <si>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</si>
  <si>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</si>
  <si>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</si>
  <si>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</si>
  <si>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</si>
  <si>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</si>
  <si>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</si>
  <si>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</si>
  <si>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</si>
  <si>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</si>
  <si>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</si>
  <si>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</si>
  <si>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</si>
  <si>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</si>
  <si>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</si>
  <si>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</si>
  <si>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</si>
  <si>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</si>
  <si>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</si>
  <si>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</si>
  <si>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</si>
  <si>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</si>
  <si>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</si>
  <si>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</si>
  <si>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</si>
  <si>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</si>
  <si>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</si>
  <si>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</si>
  <si>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</si>
  <si>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</si>
  <si>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</si>
  <si>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</si>
  <si>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</si>
  <si>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</si>
  <si>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</si>
  <si>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</si>
  <si>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</si>
  <si>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</si>
  <si>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</si>
  <si>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</si>
  <si>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</si>
  <si>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</si>
  <si>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</si>
  <si>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</si>
  <si>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</si>
  <si>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OM.7B.27.1</t>
  </si>
  <si>
    <t>28. New Commercial Property - optional</t>
  </si>
  <si>
    <t>M.7B.28.1</t>
  </si>
  <si>
    <t>M.7B.28.2</t>
  </si>
  <si>
    <t>Existing Property</t>
  </si>
  <si>
    <t>M.7B.28.3</t>
  </si>
  <si>
    <t>M.7B.28.4</t>
  </si>
  <si>
    <t>M.7B.28.5</t>
  </si>
  <si>
    <t xml:space="preserve">29. CO2 emission (kg of CO2 per year) - optional </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</si>
  <si>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</si>
  <si>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</si>
  <si>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</si>
  <si>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</si>
  <si>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</si>
  <si>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</si>
  <si>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</si>
  <si>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</si>
  <si>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</si>
  <si>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</si>
  <si>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</si>
  <si>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</si>
  <si>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</si>
  <si>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</si>
  <si>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</si>
  <si>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</si>
  <si>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</si>
  <si>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</si>
  <si>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</si>
  <si>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C. Harmonised Transparency Template - Glossary</t>
  </si>
  <si>
    <t>The definitions below reflect the national specificities</t>
  </si>
  <si>
    <t>1. Glossary - Standard Harmonised Items</t>
  </si>
  <si>
    <t>Definition</t>
  </si>
  <si>
    <t>HG.1.1</t>
  </si>
  <si>
    <t>OC Calculation: Actual</t>
  </si>
  <si>
    <t xml:space="preserve">Based on nominal values in reporting currency NOK.
The part of a mortgage loan exceeding 75% and 60%, for residential mortgages and commercial mortgages respectively, is excluded. </t>
  </si>
  <si>
    <t>HG.1.2</t>
  </si>
  <si>
    <t>OC Calculation: Legal minimum</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</si>
  <si>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</si>
  <si>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HG.1.3</t>
  </si>
  <si>
    <t>OC Calculation: Committed</t>
  </si>
  <si>
    <t>See HG.1.2</t>
  </si>
  <si>
    <t>HG.1.4</t>
  </si>
  <si>
    <t>Interest Rate Types</t>
  </si>
  <si>
    <t>Floating rate: Individual rate not directly linked to money market rates. 
Fixed rate: Loans with a fixed rate for a limited period (typically 3, 5 or 10 years).</t>
  </si>
  <si>
    <t>HG.1.5</t>
  </si>
  <si>
    <t>Residual Life Buckets of Cover assets [i.e. how is the contractual and/or expected residual life defined? What assumptions eg, in terms of prepayments? etc.]</t>
  </si>
  <si>
    <t>Only contractual maturity reported.</t>
  </si>
  <si>
    <t>HG.1.6</t>
  </si>
  <si>
    <t xml:space="preserve">Maturity Buckets of Covered Bonds [i.e. how is the contractual and/or expected maturity defined? What maturity structure (hard bullet, soft bullet, conditional pass through)? Under what conditions/circumstances? Etc.] </t>
  </si>
  <si>
    <t>For a soft bullet covered bond issued with 5 year remaining maturity and 1 year extended maturity (5+1), initial maturity is reported as 5 years and extended maturity as 6 years. For hard bullet covered bonds initial maturity and extended maturity is equal.</t>
  </si>
  <si>
    <t>HG.1.7</t>
  </si>
  <si>
    <t>LTVs: Definition</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</si>
  <si>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</si>
  <si>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t>HG.1.8</t>
  </si>
  <si>
    <t>LTVs: Calculation of property/shipping value</t>
  </si>
  <si>
    <r>
      <t xml:space="preserve"> </t>
    </r>
    <r>
      <rPr>
        <u/>
        <sz val="10"/>
        <rFont val="Arial"/>
        <family val="2"/>
      </rPr>
      <t>LO + HP</t>
    </r>
    <r>
      <rPr>
        <sz val="10"/>
        <rFont val="Arial"/>
        <family val="2"/>
      </rPr>
      <t xml:space="preserve">    
    V
LO = Loan balance or facility
HP = Higher priority pledge
V= Value of the property</t>
    </r>
  </si>
  <si>
    <t>HG.1.9</t>
  </si>
  <si>
    <t>LTVs: Applied property/shipping valuation techniques, including whether use of index, Automated Valuation Model (AVM) or on-site audits</t>
  </si>
  <si>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</si>
  <si>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HG.1.10</t>
  </si>
  <si>
    <t>LTVs: Frequency and time of last valuation</t>
  </si>
  <si>
    <t>Every 3 months (frequency of real estate valuation for the purpose of calculating index CLTV).</t>
  </si>
  <si>
    <t>HG.1.11</t>
  </si>
  <si>
    <t>Explain how mortgage types are defined whether for residential housing, multi-family housing, commercial real estate, etc. Same for shipping where relecvant</t>
  </si>
  <si>
    <t>Residential only</t>
  </si>
  <si>
    <t>HG.1.12</t>
  </si>
  <si>
    <t>Hedging Strategy (please explain how you address interest rate and currency risk)</t>
  </si>
  <si>
    <t>Fixed interest rate exposures in the form of fixed rate covered bonds and fixed rate mortgages are swapped to 3 month NIBOR.</t>
  </si>
  <si>
    <t>HG.1.13</t>
  </si>
  <si>
    <t>Non-performing loans</t>
  </si>
  <si>
    <t>Non performing loans over 90 days after due date.</t>
  </si>
  <si>
    <t>OHG.1.1</t>
  </si>
  <si>
    <t>NPV assumptions (when stated)</t>
  </si>
  <si>
    <t>OHG.1.2</t>
  </si>
  <si>
    <t>OHG.1.3</t>
  </si>
  <si>
    <t>OHG.1.4</t>
  </si>
  <si>
    <t>OHG.1.5</t>
  </si>
  <si>
    <t>OHG.1.6</t>
  </si>
  <si>
    <t>OHG.1.7</t>
  </si>
  <si>
    <t>OHG.1.8</t>
  </si>
  <si>
    <t>OHG.1.9</t>
  </si>
  <si>
    <t>2. Glossary - ESG items (optional)</t>
  </si>
  <si>
    <t>HG.2.1</t>
  </si>
  <si>
    <t xml:space="preserve">Sustainability - strategy pursued in the cover pool </t>
  </si>
  <si>
    <t>Green residential properties as defined in the issuer's green covered bond program</t>
  </si>
  <si>
    <t>HG.2.2</t>
  </si>
  <si>
    <t>Subsidised Housing  (definitions of affordable, social housing)</t>
  </si>
  <si>
    <t>HG.2.3</t>
  </si>
  <si>
    <t xml:space="preserve">New Property and Existing Property </t>
  </si>
  <si>
    <t>Both</t>
  </si>
  <si>
    <t>OHG.2.1</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</si>
  <si>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</si>
  <si>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</si>
  <si>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</si>
  <si>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</si>
  <si>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</si>
  <si>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</si>
  <si>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</si>
  <si>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</si>
  <si>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</si>
  <si>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</si>
  <si>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</si>
  <si>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</si>
  <si>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</si>
  <si>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</si>
  <si>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</si>
  <si>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HG.3.2</t>
  </si>
  <si>
    <t>Not relevant for the issuer and/or CB programme at the present time</t>
  </si>
  <si>
    <t>HG.3.3</t>
  </si>
  <si>
    <t>Not available at the present time</t>
  </si>
  <si>
    <t>ND3</t>
  </si>
  <si>
    <t>OHG.3.1</t>
  </si>
  <si>
    <t>OHG.3.2</t>
  </si>
  <si>
    <t>OHG.3.3</t>
  </si>
  <si>
    <t>4. Glossary - Extra national and/or Issuer Items</t>
  </si>
  <si>
    <t>HG.4.1</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</si>
  <si>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</si>
  <si>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</si>
  <si>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OHG.4.1</t>
  </si>
  <si>
    <t>Currency risk</t>
  </si>
  <si>
    <t>A mortgage credit institution shall not assume greater foreign exchange risk than is prudent at any and all times. A mortgage credit institution is obliged to establish limits on foreign exchange risk.</t>
  </si>
  <si>
    <t>OHG.4.2</t>
  </si>
  <si>
    <t>Bullet/interest only loans</t>
  </si>
  <si>
    <t>Interest only loans are defined as loans with a limited repayment exemption exceeding three months.</t>
  </si>
  <si>
    <t>OHG.4.3</t>
  </si>
  <si>
    <t>Buy-to-let</t>
  </si>
  <si>
    <t>Buy-to-let refers to properties that are purchased and declared by borrowers for investment purposes. Approvals of such loans are subjected to the same regulatory requirements and assessment criteria as owner-occupied properties.</t>
  </si>
  <si>
    <t>OHG.4.4</t>
  </si>
  <si>
    <t>Seasoning</t>
  </si>
  <si>
    <t>Seasoning is calculated based on the number of months since collateral for the loan was established.</t>
  </si>
  <si>
    <t>OHG.4.5</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</si>
  <si>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</si>
  <si>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</si>
  <si>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</si>
  <si>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</si>
  <si>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</si>
  <si>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</si>
  <si>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</si>
  <si>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</si>
  <si>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</si>
  <si>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</si>
  <si>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</si>
  <si>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</si>
  <si>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</si>
  <si>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</si>
  <si>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</si>
  <si>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</si>
  <si>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</si>
  <si>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</si>
  <si>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</si>
  <si>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</si>
  <si>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</si>
  <si>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</si>
  <si>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</si>
  <si>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</si>
  <si>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</si>
  <si>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</si>
  <si>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</si>
  <si>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</si>
  <si>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</si>
  <si>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</si>
  <si>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</si>
  <si>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</si>
  <si>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</si>
  <si>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</si>
  <si>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</si>
  <si>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</si>
  <si>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</si>
  <si>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</si>
  <si>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</si>
  <si>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</si>
  <si>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</si>
  <si>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</si>
  <si>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</si>
  <si>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</si>
  <si>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</si>
  <si>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</si>
  <si>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</si>
  <si>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</si>
  <si>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</si>
  <si>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</si>
  <si>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</si>
  <si>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</si>
  <si>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</si>
  <si>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</si>
  <si>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</si>
  <si>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</si>
  <si>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</si>
  <si>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</si>
  <si>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</si>
  <si>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</si>
  <si>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</si>
  <si>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</si>
  <si>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</si>
  <si>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</si>
  <si>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</si>
  <si>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</si>
  <si>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</si>
  <si>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</si>
  <si>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</si>
  <si>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</si>
  <si>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</si>
  <si>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</si>
  <si>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</si>
  <si>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</si>
  <si>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</si>
  <si>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</si>
  <si>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</si>
  <si>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</si>
  <si>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</si>
  <si>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</si>
  <si>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</si>
  <si>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</si>
  <si>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</si>
  <si>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</si>
  <si>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</si>
  <si>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</si>
  <si>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</si>
  <si>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</si>
  <si>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</si>
  <si>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</si>
  <si>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</si>
  <si>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</si>
  <si>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</si>
  <si>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</si>
  <si>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</si>
  <si>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</si>
  <si>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</si>
  <si>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</si>
  <si>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</si>
  <si>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</si>
  <si>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</si>
  <si>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</si>
  <si>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</si>
  <si>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</si>
  <si>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</si>
  <si>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</si>
  <si>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</si>
  <si>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</si>
  <si>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</si>
  <si>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</si>
  <si>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</si>
  <si>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</si>
  <si>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</si>
  <si>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</si>
  <si>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</si>
  <si>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</si>
  <si>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</si>
  <si>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</si>
  <si>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</si>
  <si>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</si>
  <si>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</si>
  <si>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</si>
  <si>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</si>
  <si>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</si>
  <si>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</si>
  <si>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</si>
  <si>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</si>
  <si>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</si>
  <si>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</si>
  <si>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</si>
  <si>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</si>
  <si>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</si>
  <si>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</si>
  <si>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</si>
  <si>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</si>
  <si>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</si>
  <si>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</si>
  <si>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</si>
  <si>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</si>
  <si>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</si>
  <si>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</si>
  <si>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</si>
  <si>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</si>
  <si>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</si>
  <si>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</si>
  <si>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</si>
  <si>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</si>
  <si>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</si>
  <si>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</si>
  <si>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</si>
  <si>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</si>
  <si>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</si>
  <si>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</si>
  <si>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</si>
  <si>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</si>
  <si>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</si>
  <si>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</si>
  <si>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</si>
  <si>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</si>
  <si>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</si>
  <si>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</si>
  <si>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</si>
  <si>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</si>
  <si>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</si>
  <si>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</si>
  <si>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</si>
  <si>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</si>
  <si>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</si>
  <si>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</si>
  <si>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</si>
  <si>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</si>
  <si>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</si>
  <si>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</si>
  <si>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</si>
  <si>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</si>
  <si>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</si>
  <si>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This addendum is optional</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</si>
  <si>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</si>
  <si>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</si>
  <si>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</si>
  <si>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</si>
  <si>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</si>
  <si>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</si>
  <si>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</si>
  <si>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</si>
  <si>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</si>
  <si>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</si>
  <si>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</si>
  <si>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</si>
  <si>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</si>
  <si>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</si>
  <si>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</si>
  <si>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</si>
  <si>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213800WAVVOPS85N2205</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</si>
  <si>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</si>
  <si>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</si>
  <si>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</si>
  <si>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</si>
  <si>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</si>
  <si>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</si>
  <si>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</si>
  <si>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</si>
  <si>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</si>
  <si>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</si>
  <si>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</si>
  <si>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</si>
  <si>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</si>
  <si>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</si>
  <si>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</si>
  <si>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</si>
  <si>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</si>
  <si>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Nordic Trustee</t>
  </si>
  <si>
    <t>E.1.1.11</t>
  </si>
  <si>
    <t>Cover Pool Monitor</t>
  </si>
  <si>
    <t>KPMG</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</si>
  <si>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</si>
  <si>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</si>
  <si>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</si>
  <si>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</si>
  <si>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</si>
  <si>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</si>
  <si>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</si>
  <si>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</si>
  <si>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</si>
  <si>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</si>
  <si>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</si>
  <si>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</si>
  <si>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</si>
  <si>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</si>
  <si>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</si>
  <si>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</si>
  <si>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</si>
  <si>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</si>
  <si>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Counterparty 7</t>
  </si>
  <si>
    <t>E.2.1.7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</si>
  <si>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</si>
  <si>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</si>
  <si>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</si>
  <si>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</si>
  <si>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</si>
  <si>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</si>
  <si>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</si>
  <si>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</si>
  <si>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</si>
  <si>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</si>
  <si>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</si>
  <si>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</si>
  <si>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</si>
  <si>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</si>
  <si>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</si>
  <si>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</si>
  <si>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</si>
  <si>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</si>
  <si>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</si>
  <si>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</si>
  <si>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</si>
  <si>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</si>
  <si>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</si>
  <si>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</si>
  <si>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</si>
  <si>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</si>
  <si>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</si>
  <si>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</si>
  <si>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</si>
  <si>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</si>
  <si>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</si>
  <si>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</si>
  <si>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</si>
  <si>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</si>
  <si>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</si>
  <si>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</si>
  <si>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</si>
  <si>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</si>
  <si>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</si>
  <si>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</si>
  <si>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</si>
  <si>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</si>
  <si>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</si>
  <si>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</si>
  <si>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</si>
  <si>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</si>
  <si>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</si>
  <si>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</si>
  <si>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</si>
  <si>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1. General Information</t>
  </si>
  <si>
    <t>Total Assets</t>
  </si>
  <si>
    <t>E.3.1.1</t>
  </si>
  <si>
    <t>Weighted Average Seasoning (months)</t>
  </si>
  <si>
    <t>E.3.1.2</t>
  </si>
  <si>
    <t>Weighted Average Maturity (months)**</t>
  </si>
  <si>
    <t>OE.3.1.1</t>
  </si>
  <si>
    <t>OE.3.1.2</t>
  </si>
  <si>
    <t>OE.3.1.3</t>
  </si>
  <si>
    <t>OE.3.1.4</t>
  </si>
  <si>
    <t>2. Arrears</t>
  </si>
  <si>
    <t>% Public Sector Assets</t>
  </si>
  <si>
    <t>% Shipping Loans</t>
  </si>
  <si>
    <t>% Total Loans</t>
  </si>
  <si>
    <t>E.3.2.1</t>
  </si>
  <si>
    <t>1-&lt;30 days</t>
  </si>
  <si>
    <t>E.3.2.2</t>
  </si>
  <si>
    <t>30-&lt;60 days</t>
  </si>
  <si>
    <t>E.3.2.3</t>
  </si>
  <si>
    <t>60-&lt;90 days</t>
  </si>
  <si>
    <t>E.3.2.4</t>
  </si>
  <si>
    <t>90-&lt;180 days</t>
  </si>
  <si>
    <t>E.3.2.5</t>
  </si>
  <si>
    <t>&gt;= 180 days</t>
  </si>
  <si>
    <t>OE.3.2.1</t>
  </si>
  <si>
    <t>OE.3.2.2</t>
  </si>
  <si>
    <t>OE.3.2.3</t>
  </si>
  <si>
    <t>OE.3.2.4</t>
  </si>
  <si>
    <t>LTV, indexed</t>
  </si>
  <si>
    <t>Volume</t>
  </si>
  <si>
    <t>% of volume</t>
  </si>
  <si>
    <t>Number</t>
  </si>
  <si>
    <t>% of number</t>
  </si>
  <si>
    <t>A 0 - 40</t>
  </si>
  <si>
    <t>B 40 - 50</t>
  </si>
  <si>
    <t>C 50 - 60</t>
  </si>
  <si>
    <t>D 60 - 70</t>
  </si>
  <si>
    <t>E 70 - 80</t>
  </si>
  <si>
    <t>F 80 - 90</t>
  </si>
  <si>
    <t>F 90 - 100</t>
  </si>
  <si>
    <t>H 100 +</t>
  </si>
  <si>
    <t>Totalsum</t>
  </si>
  <si>
    <t>LTV, original</t>
  </si>
  <si>
    <t>G 90 - 100</t>
  </si>
  <si>
    <t>H &gt; 100</t>
  </si>
  <si>
    <t>Loan Size</t>
  </si>
  <si>
    <t>A &lt; 1 mill</t>
  </si>
  <si>
    <t>B 1-2 mill</t>
  </si>
  <si>
    <t>C 2-3 mill</t>
  </si>
  <si>
    <t>D 3-4 mill</t>
  </si>
  <si>
    <t>E 4-5 mill</t>
  </si>
  <si>
    <t>F &gt;5 mill</t>
  </si>
  <si>
    <t>A &lt; 1</t>
  </si>
  <si>
    <t>B 1-2</t>
  </si>
  <si>
    <t>C 2-3</t>
  </si>
  <si>
    <t>D 3-5</t>
  </si>
  <si>
    <t>E 5 +</t>
  </si>
  <si>
    <t>Time to Maturity</t>
  </si>
  <si>
    <t>A 0 - 1 Y</t>
  </si>
  <si>
    <t>B 1 - 2 Y</t>
  </si>
  <si>
    <t>C 2 - 3 Y</t>
  </si>
  <si>
    <t>D 3 - 4 Y</t>
  </si>
  <si>
    <t>E 4 - 5 Y</t>
  </si>
  <si>
    <t>F 5 - 10 Y</t>
  </si>
  <si>
    <t>G 10+ Y</t>
  </si>
  <si>
    <t>Skjules</t>
  </si>
  <si>
    <t>Covered Bonds</t>
  </si>
  <si>
    <t>Flyt</t>
  </si>
  <si>
    <t>Portwin</t>
  </si>
  <si>
    <t>FIXED/FLOAT</t>
  </si>
  <si>
    <t>Ticker</t>
  </si>
  <si>
    <t>Spread</t>
  </si>
  <si>
    <t>Nominal outstanding</t>
  </si>
  <si>
    <t>Repurchased/Retained</t>
  </si>
  <si>
    <t>Net Volume</t>
  </si>
  <si>
    <t>Maturity (call)</t>
  </si>
  <si>
    <t>TTM</t>
  </si>
  <si>
    <t>Extended maturity</t>
  </si>
  <si>
    <t>TTM (extended)</t>
  </si>
  <si>
    <t>maturity bucket</t>
  </si>
  <si>
    <t>Flytende rente</t>
  </si>
  <si>
    <t>NO0010846876</t>
  </si>
  <si>
    <t>TOTBK 15 PRO</t>
  </si>
  <si>
    <t>NO0010853195</t>
  </si>
  <si>
    <t>TOTBK 16 PRO</t>
  </si>
  <si>
    <t>NO0010907769</t>
  </si>
  <si>
    <t>TOTBK 19 PRO</t>
  </si>
  <si>
    <t>NO0010874688</t>
  </si>
  <si>
    <t>TOTBK 17 PRO</t>
  </si>
  <si>
    <t>NO0010890858</t>
  </si>
  <si>
    <t>TOTBK 18 PRO</t>
  </si>
  <si>
    <t>NO0010922883</t>
  </si>
  <si>
    <t>TOTBK 20 PRO</t>
  </si>
  <si>
    <t>NO0012523119</t>
  </si>
  <si>
    <t>TOTBK 21 PRO</t>
  </si>
  <si>
    <t>SUM</t>
  </si>
  <si>
    <t>ISIN</t>
  </si>
  <si>
    <t>Issuer</t>
  </si>
  <si>
    <t>Coupon</t>
  </si>
  <si>
    <t>Rating</t>
  </si>
  <si>
    <t>Year</t>
  </si>
  <si>
    <t>NO0010917115</t>
  </si>
  <si>
    <t>Municipality Finans</t>
  </si>
  <si>
    <t>AA</t>
  </si>
  <si>
    <t>NO0011017725</t>
  </si>
  <si>
    <t>Danske Bank /26</t>
  </si>
  <si>
    <t>AAA</t>
  </si>
  <si>
    <t>Exposure</t>
  </si>
  <si>
    <t>SSA (0 RW)</t>
  </si>
  <si>
    <t>SNPST_DT</t>
  </si>
  <si>
    <t>Total Loan Blance</t>
  </si>
  <si>
    <t>Avg Loan Size</t>
  </si>
  <si>
    <t>No Loans</t>
  </si>
  <si>
    <t>No of Borrowers</t>
  </si>
  <si>
    <t>LTV_orig</t>
  </si>
  <si>
    <t>LTV_coverpool</t>
  </si>
  <si>
    <t>Coverpool_balance</t>
  </si>
  <si>
    <t>(within 75% LTV)</t>
  </si>
  <si>
    <t>time_to_maturity</t>
  </si>
  <si>
    <t xml:space="preserve"> </t>
  </si>
  <si>
    <t>HTT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</si>
</sst>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 #,##0.00_ ;_ * \-#,##0.00_ ;_ * &quot;-&quot;??_ ;_ @_ "/>
    <numFmt numFmtId="165" formatCode="0.0%"/>
    <numFmt numFmtId="166" formatCode="#,##0.0"/>
    <numFmt numFmtId="167" formatCode="0.0"/>
    <numFmt numFmtId="168" formatCode="_ * #,##0_ ;_ * \-#,##0_ ;_ * &quot;-&quot;??_ ;_ @_ "/>
    <numFmt numFmtId="169" formatCode="_-* #,##0_-;\-* #,##0_-;_-* &quot;-&quot;??_-;_-@_-"/>
    <numFmt numFmtId="170" formatCode="_(* #,##0.000_);_(* \(#,##0.000\);_(* &quot;-&quot;??_);_(@_)"/>
    <numFmt numFmtId="171" formatCode="0.000"/>
    <numFmt numFmtId="172" formatCode="_(* #,##0_);_(* \(#,##0\);_(* &quot;-&quot;??_);_(@_)"/>
    <numFmt numFmtId="173" formatCode="ddd/dd/mm/yy"/>
    <numFmt numFmtId="174" formatCode="dd/mm/yyyy;@"/>
    <numFmt numFmtId="175" formatCode="_ * #,##0.000_ ;_ * \-#,##0.000_ ;_ * &quot;-&quot;??_ ;_ @_ "/>
    <numFmt numFmtId="176" formatCode="[$-409]ddmmmyyyy"/>
    <numFmt numFmtId="177" formatCode="0.000%_);\(0.000%\)"/>
    <numFmt numFmtId="178" formatCode="0.00000"/>
    <numFmt numFmtId="179" formatCode="0.0\ %"/>
    <numFmt numFmtId="180" formatCode="_-* #,##0.0_-;\-* #,##0.0_-;_-* &quot;-&quot;??_-;_-@_-"/>
  </numFmts>
  <fonts count="68" x14ac:knownFonts="1">
    <font>
      <sz val="11"/>
      <color theme="1"/>
      <name val="Calibri"/>
      <family val="2"/>
      <scheme val="minor"/>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u/>
      <sz val="9"/>
      <color theme="1"/>
      <name val="Verdana"/>
      <family val="2"/>
    </font>
    <font>
      <sz val="14"/>
      <color theme="1"/>
      <name val="Calibri"/>
      <family val="2"/>
      <scheme val="minor"/>
    </font>
    <font>
      <sz val="11"/>
      <color rgb="FFFF0000"/>
      <name val="Calibri"/>
      <family val="2"/>
      <scheme val="minor"/>
    </font>
    <font>
      <b/>
      <sz val="10"/>
      <name val="Arial"/>
      <family val="2"/>
    </font>
    <font>
      <b/>
      <sz val="10"/>
      <color theme="0"/>
      <name val="Arial"/>
      <family val="2"/>
    </font>
    <font>
      <sz val="10"/>
      <color rgb="FF9C6500"/>
      <name val="Arial"/>
      <family val="2"/>
    </font>
    <font>
      <sz val="10"/>
      <color rgb="FF002060"/>
      <name val="Arial"/>
      <family val="2"/>
    </font>
    <font>
      <sz val="11"/>
      <color rgb="FF9C0006"/>
      <name val="Calibri"/>
      <family val="2"/>
      <scheme val="minor"/>
    </font>
    <font>
      <sz val="11"/>
      <color rgb="FF006100"/>
      <name val="Calibri"/>
      <family val="2"/>
      <scheme val="minor"/>
    </font>
    <font>
      <sz val="10"/>
      <color rgb="FF006100"/>
      <name val="Arial"/>
      <family val="2"/>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i/>
      <sz val="11"/>
      <color rgb="FF0070C0"/>
      <name val="Calibri"/>
      <family val="2"/>
      <scheme val="minor"/>
    </font>
    <font>
      <sz val="8"/>
      <name val="Lucida Sans"/>
      <family val="2"/>
    </font>
    <font>
      <sz val="15"/>
      <color rgb="FF52575C"/>
      <name val="Source Sans Pro"/>
      <family val="2"/>
    </font>
    <font>
      <sz val="10"/>
      <color rgb="FFFF0000"/>
      <name val="Arial"/>
      <family val="2"/>
    </font>
  </fonts>
  <fills count="15">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00"/>
        <bgColor indexed="64"/>
      </patternFill>
    </fill>
    <fill>
      <patternFill patternType="solid">
        <fgColor theme="1" tint="0.499984740745262"/>
        <bgColor indexed="64"/>
      </patternFill>
    </fill>
    <fill>
      <patternFill patternType="solid">
        <fgColor indexed="9"/>
        <bgColor indexed="64"/>
      </patternFill>
    </fill>
    <fill>
      <patternFill patternType="solid">
        <fgColor theme="6" tint="0.39997558519241921"/>
        <bgColor indexed="64"/>
      </patternFill>
    </fill>
  </fills>
  <borders count="6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22">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9" fillId="0" borderId="0"/>
    <xf numFmtId="0" fontId="29" fillId="0" borderId="0"/>
    <xf numFmtId="0" fontId="29" fillId="0" borderId="0"/>
    <xf numFmtId="0" fontId="43" fillId="0" borderId="0"/>
    <xf numFmtId="0" fontId="29" fillId="0" borderId="0">
      <alignment horizontal="left" wrapText="1"/>
    </xf>
    <xf numFmtId="164" fontId="5" fillId="0" borderId="0" applyFont="0" applyFill="0" applyBorder="0" applyAlignment="0" applyProtection="0"/>
    <xf numFmtId="43" fontId="5" fillId="0" borderId="0" applyFont="0" applyFill="0" applyBorder="0" applyAlignment="0" applyProtection="0"/>
    <xf numFmtId="0" fontId="53" fillId="10" borderId="0" applyNumberFormat="0" applyBorder="0" applyAlignment="0" applyProtection="0"/>
    <xf numFmtId="0" fontId="29" fillId="0" borderId="0"/>
    <xf numFmtId="164" fontId="29" fillId="0" borderId="0" applyFont="0" applyFill="0" applyBorder="0" applyAlignment="0" applyProtection="0"/>
    <xf numFmtId="0" fontId="55" fillId="9" borderId="0" applyNumberFormat="0" applyBorder="0" applyAlignment="0" applyProtection="0"/>
    <xf numFmtId="0" fontId="56" fillId="8" borderId="0" applyNumberFormat="0" applyBorder="0" applyAlignment="0" applyProtection="0"/>
    <xf numFmtId="0" fontId="57" fillId="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15" fillId="0" borderId="0" applyNumberFormat="0" applyFill="0" applyBorder="0" applyAlignment="0" applyProtection="0"/>
  </cellStyleXfs>
  <cellXfs count="375">
    <xf numFmtId="0" fontId="0" fillId="0" borderId="0" xfId="0"/>
    <xf numFmtId="0" fontId="0" fillId="0" borderId="0" xfId="0" applyAlignment="1">
      <alignment horizontal="center"/>
    </xf>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xf numFmtId="0" fontId="8" fillId="0" borderId="5" xfId="0" applyFont="1" applyBorder="1"/>
    <xf numFmtId="0" fontId="9" fillId="0" borderId="0" xfId="0" applyFont="1" applyAlignment="1">
      <alignment horizontal="center"/>
    </xf>
    <xf numFmtId="0" fontId="10" fillId="0" borderId="0" xfId="0" applyFont="1" applyAlignment="1">
      <alignment horizontal="center" vertical="center"/>
    </xf>
    <xf numFmtId="17" fontId="11" fillId="0" borderId="0" xfId="0" applyNumberFormat="1" applyFont="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1" fillId="0" borderId="0" xfId="0" applyFont="1" applyAlignment="1">
      <alignment horizontal="center"/>
    </xf>
    <xf numFmtId="0" fontId="14" fillId="0" borderId="0" xfId="0" applyFo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4" fillId="0" borderId="0" xfId="0" applyFont="1"/>
    <xf numFmtId="0" fontId="8" fillId="0" borderId="0" xfId="0" quotePrefix="1" applyFont="1" applyAlignment="1">
      <alignment horizontal="right"/>
    </xf>
    <xf numFmtId="0" fontId="11" fillId="0" borderId="7" xfId="0" applyFont="1" applyBorder="1" applyAlignment="1">
      <alignment horizontal="center"/>
    </xf>
    <xf numFmtId="0" fontId="17" fillId="0" borderId="0" xfId="0" applyFont="1"/>
    <xf numFmtId="0" fontId="12" fillId="0" borderId="0" xfId="0" applyFont="1" applyAlignment="1">
      <alignment horizontal="left" vertical="center"/>
    </xf>
    <xf numFmtId="0" fontId="16" fillId="0" borderId="0" xfId="0" applyFont="1" applyAlignment="1">
      <alignment horizontal="left"/>
    </xf>
    <xf numFmtId="0" fontId="17" fillId="0" borderId="0" xfId="0" applyFont="1" applyAlignment="1">
      <alignment horizontal="center" vertical="center"/>
    </xf>
    <xf numFmtId="0" fontId="17" fillId="0" borderId="0" xfId="0" applyFont="1" applyAlignment="1">
      <alignment vertical="center" wrapText="1"/>
    </xf>
    <xf numFmtId="0" fontId="18" fillId="0" borderId="9" xfId="0" applyFont="1" applyBorder="1" applyAlignment="1">
      <alignment horizontal="center" vertical="center" wrapTex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8" fillId="0" borderId="0" xfId="0" applyFont="1"/>
    <xf numFmtId="0" fontId="20" fillId="5" borderId="10" xfId="0" quotePrefix="1" applyFont="1" applyFill="1" applyBorder="1" applyAlignment="1">
      <alignment horizontal="left" vertical="center"/>
    </xf>
    <xf numFmtId="0" fontId="20" fillId="5" borderId="12" xfId="0" quotePrefix="1" applyFont="1" applyFill="1" applyBorder="1" applyAlignment="1">
      <alignment horizontal="center" vertical="center" wrapText="1"/>
    </xf>
    <xf numFmtId="0" fontId="20" fillId="5" borderId="11" xfId="0" quotePrefix="1" applyFont="1" applyFill="1" applyBorder="1" applyAlignment="1">
      <alignment horizontal="center" vertical="center" wrapText="1"/>
    </xf>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Border="1" applyAlignment="1">
      <alignment vertical="center" wrapText="1"/>
    </xf>
    <xf numFmtId="0" fontId="17" fillId="0" borderId="13" xfId="0" applyFont="1" applyBorder="1" applyAlignment="1">
      <alignment horizontal="center" vertical="center"/>
    </xf>
    <xf numFmtId="0" fontId="3" fillId="0" borderId="13" xfId="0" applyFont="1" applyBorder="1" applyAlignment="1">
      <alignment vertical="center" wrapText="1"/>
    </xf>
    <xf numFmtId="0" fontId="22" fillId="5" borderId="11" xfId="0" quotePrefix="1" applyFont="1" applyFill="1" applyBorder="1" applyAlignment="1">
      <alignment horizontal="center" vertical="center" wrapText="1"/>
    </xf>
    <xf numFmtId="0" fontId="17" fillId="0" borderId="0" xfId="0" applyFont="1" applyAlignment="1">
      <alignment horizontal="center" vertical="center" wrapText="1"/>
    </xf>
    <xf numFmtId="0" fontId="0" fillId="0" borderId="0" xfId="0" quotePrefix="1" applyAlignment="1">
      <alignment horizontal="center" vertical="center" wrapText="1"/>
    </xf>
    <xf numFmtId="0" fontId="10" fillId="0" borderId="0" xfId="0" applyFont="1" applyAlignment="1">
      <alignment horizontal="left" vertical="center"/>
    </xf>
    <xf numFmtId="0" fontId="0" fillId="0" borderId="0" xfId="0" applyAlignment="1">
      <alignment horizontal="center" vertical="center" wrapText="1"/>
    </xf>
    <xf numFmtId="0" fontId="3" fillId="0" borderId="0" xfId="0" applyFont="1" applyAlignment="1">
      <alignment horizontal="center" vertical="center" wrapText="1"/>
    </xf>
    <xf numFmtId="0" fontId="19" fillId="2" borderId="16" xfId="0" applyFont="1" applyFill="1" applyBorder="1" applyAlignment="1">
      <alignment horizontal="center" vertical="center" wrapText="1"/>
    </xf>
    <xf numFmtId="0" fontId="23" fillId="0" borderId="0" xfId="0" applyFont="1" applyAlignment="1">
      <alignment horizontal="center" vertical="center" wrapText="1"/>
    </xf>
    <xf numFmtId="0" fontId="15" fillId="0" borderId="17" xfId="2" quotePrefix="1" applyFill="1" applyBorder="1" applyAlignment="1">
      <alignment horizontal="center" vertical="center" wrapText="1"/>
    </xf>
    <xf numFmtId="0" fontId="15" fillId="0" borderId="18" xfId="2" quotePrefix="1" applyFill="1" applyBorder="1" applyAlignment="1">
      <alignment horizontal="center" vertical="center" wrapText="1"/>
    </xf>
    <xf numFmtId="0" fontId="19" fillId="2" borderId="0" xfId="0" applyFont="1" applyFill="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3" fillId="0" borderId="0" xfId="0" quotePrefix="1" applyFont="1" applyAlignment="1">
      <alignment horizontal="center" vertical="center" wrapText="1"/>
    </xf>
    <xf numFmtId="0" fontId="24" fillId="0" borderId="0" xfId="0" quotePrefix="1" applyFont="1" applyAlignment="1">
      <alignment horizontal="center" vertical="center" wrapText="1"/>
    </xf>
    <xf numFmtId="0" fontId="21"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6" fillId="2" borderId="0" xfId="0" applyFont="1" applyFill="1" applyAlignment="1">
      <alignment horizontal="center" vertical="center" wrapText="1"/>
    </xf>
    <xf numFmtId="0" fontId="23" fillId="0" borderId="0" xfId="0" quotePrefix="1" applyFont="1" applyAlignment="1">
      <alignment horizontal="center" vertical="center" wrapText="1"/>
    </xf>
    <xf numFmtId="0" fontId="3" fillId="7" borderId="0" xfId="0" quotePrefix="1" applyFont="1" applyFill="1" applyAlignment="1">
      <alignment horizontal="center" vertical="center" wrapText="1"/>
    </xf>
    <xf numFmtId="0" fontId="34" fillId="0" borderId="0" xfId="0" applyFont="1" applyAlignment="1">
      <alignment horizontal="center" vertical="center"/>
    </xf>
    <xf numFmtId="0" fontId="35" fillId="0" borderId="0" xfId="0" applyFont="1" applyAlignment="1">
      <alignment vertical="center" wrapText="1"/>
    </xf>
    <xf numFmtId="0" fontId="36" fillId="0" borderId="0" xfId="0" applyFont="1" applyAlignment="1">
      <alignment horizontal="left" vertical="center" wrapText="1"/>
    </xf>
    <xf numFmtId="0" fontId="37" fillId="0" borderId="0" xfId="0" applyFont="1" applyAlignment="1">
      <alignment wrapText="1"/>
    </xf>
    <xf numFmtId="0" fontId="35" fillId="0" borderId="0" xfId="0" applyFont="1" applyAlignment="1">
      <alignment horizontal="left" vertical="center" wrapText="1"/>
    </xf>
    <xf numFmtId="0" fontId="39" fillId="0" borderId="0" xfId="0" applyFont="1" applyAlignment="1">
      <alignment vertical="center" wrapText="1"/>
    </xf>
    <xf numFmtId="0" fontId="40" fillId="0" borderId="0" xfId="0" applyFont="1" applyAlignment="1">
      <alignment horizontal="left" vertical="center" wrapText="1"/>
    </xf>
    <xf numFmtId="0" fontId="40" fillId="0" borderId="0" xfId="0" applyFont="1" applyAlignment="1">
      <alignment wrapText="1"/>
    </xf>
    <xf numFmtId="0" fontId="37" fillId="0" borderId="0" xfId="0" applyFont="1" applyAlignment="1">
      <alignment vertical="center" wrapText="1"/>
    </xf>
    <xf numFmtId="0" fontId="41" fillId="0" borderId="0" xfId="0" applyFont="1" applyAlignment="1">
      <alignment vertical="center" wrapText="1"/>
    </xf>
    <xf numFmtId="0" fontId="40" fillId="0" borderId="0" xfId="0" applyFont="1" applyAlignment="1">
      <alignment vertical="center" wrapText="1"/>
    </xf>
    <xf numFmtId="0" fontId="4" fillId="0" borderId="0" xfId="0" applyFont="1" applyAlignment="1">
      <alignment horizontal="center" vertical="center" wrapText="1"/>
    </xf>
    <xf numFmtId="0" fontId="0" fillId="0" borderId="14" xfId="0" applyBorder="1" applyAlignment="1">
      <alignment horizontal="center" vertical="center" wrapText="1"/>
    </xf>
    <xf numFmtId="0" fontId="19" fillId="0" borderId="0" xfId="0" applyFont="1" applyAlignment="1">
      <alignment vertical="center" wrapText="1"/>
    </xf>
    <xf numFmtId="0" fontId="19" fillId="3" borderId="0" xfId="0" applyFont="1" applyFill="1" applyAlignment="1">
      <alignment horizontal="center" vertical="center" wrapText="1"/>
    </xf>
    <xf numFmtId="0" fontId="3" fillId="0" borderId="15" xfId="0" applyFont="1" applyBorder="1" applyAlignment="1">
      <alignment horizontal="center" vertical="center" wrapText="1"/>
    </xf>
    <xf numFmtId="0" fontId="19" fillId="0" borderId="0" xfId="0" applyFont="1" applyAlignment="1">
      <alignment horizontal="center" vertical="center" wrapText="1"/>
    </xf>
    <xf numFmtId="0" fontId="24" fillId="6" borderId="0" xfId="0" applyFont="1" applyFill="1" applyAlignment="1">
      <alignment horizontal="center" vertical="center" wrapText="1"/>
    </xf>
    <xf numFmtId="166" fontId="3" fillId="0" borderId="0" xfId="0" applyNumberFormat="1" applyFont="1" applyAlignment="1">
      <alignment horizontal="center" vertical="center" wrapText="1"/>
    </xf>
    <xf numFmtId="0" fontId="27" fillId="0" borderId="0" xfId="0" applyFont="1" applyAlignment="1">
      <alignment horizontal="center" vertical="center" wrapText="1"/>
    </xf>
    <xf numFmtId="0" fontId="45" fillId="0" borderId="0" xfId="0" applyFont="1" applyAlignment="1">
      <alignment horizontal="center" vertical="center"/>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9" fillId="0" borderId="0" xfId="0" applyFont="1"/>
    <xf numFmtId="0" fontId="18" fillId="0" borderId="0" xfId="0" applyFont="1" applyAlignment="1">
      <alignment horizontal="left" vertical="center" indent="1"/>
    </xf>
    <xf numFmtId="0" fontId="49" fillId="0" borderId="0" xfId="0" applyFont="1"/>
    <xf numFmtId="1" fontId="3" fillId="0" borderId="0" xfId="0" applyNumberFormat="1" applyFont="1" applyAlignment="1">
      <alignment horizontal="center" vertical="center" wrapText="1"/>
    </xf>
    <xf numFmtId="0" fontId="3" fillId="0" borderId="0" xfId="0" applyFont="1" applyAlignment="1">
      <alignment horizontal="left"/>
    </xf>
    <xf numFmtId="168" fontId="3" fillId="0" borderId="0" xfId="0" applyNumberFormat="1" applyFont="1" applyAlignment="1">
      <alignment horizontal="right"/>
    </xf>
    <xf numFmtId="10" fontId="3" fillId="0" borderId="0" xfId="0" applyNumberFormat="1" applyFont="1" applyAlignment="1">
      <alignment horizontal="right"/>
    </xf>
    <xf numFmtId="0" fontId="3" fillId="0" borderId="0" xfId="0" applyFont="1" applyAlignment="1">
      <alignment horizontal="right"/>
    </xf>
    <xf numFmtId="14" fontId="51" fillId="0" borderId="13" xfId="4" applyNumberFormat="1" applyFont="1" applyBorder="1"/>
    <xf numFmtId="0" fontId="52" fillId="12" borderId="20" xfId="4" applyFont="1" applyFill="1" applyBorder="1"/>
    <xf numFmtId="0" fontId="29" fillId="0" borderId="0" xfId="4"/>
    <xf numFmtId="0" fontId="51" fillId="11" borderId="0" xfId="4" applyFont="1" applyFill="1" applyAlignment="1">
      <alignment horizontal="center"/>
    </xf>
    <xf numFmtId="2" fontId="29" fillId="4" borderId="27" xfId="11" applyNumberFormat="1" applyFont="1" applyFill="1" applyBorder="1"/>
    <xf numFmtId="2" fontId="29" fillId="4" borderId="28" xfId="11" applyNumberFormat="1" applyFont="1" applyFill="1" applyBorder="1"/>
    <xf numFmtId="2" fontId="29" fillId="4" borderId="29" xfId="11" applyNumberFormat="1" applyFont="1" applyFill="1" applyBorder="1"/>
    <xf numFmtId="168" fontId="0" fillId="4" borderId="28" xfId="9" applyNumberFormat="1" applyFont="1" applyFill="1" applyBorder="1" applyAlignment="1">
      <alignment horizontal="right"/>
    </xf>
    <xf numFmtId="14" fontId="29" fillId="0" borderId="0" xfId="4" applyNumberFormat="1" applyAlignment="1">
      <alignment horizontal="right"/>
    </xf>
    <xf numFmtId="2" fontId="29" fillId="13" borderId="31" xfId="4" applyNumberFormat="1" applyFill="1" applyBorder="1"/>
    <xf numFmtId="169" fontId="0" fillId="0" borderId="0" xfId="10" applyNumberFormat="1" applyFont="1"/>
    <xf numFmtId="170" fontId="29" fillId="4" borderId="28" xfId="9" applyNumberFormat="1" applyFont="1" applyFill="1" applyBorder="1"/>
    <xf numFmtId="3" fontId="29" fillId="4" borderId="29" xfId="4" applyNumberFormat="1" applyFill="1" applyBorder="1"/>
    <xf numFmtId="169" fontId="0" fillId="0" borderId="32" xfId="10" applyNumberFormat="1" applyFont="1" applyBorder="1"/>
    <xf numFmtId="169" fontId="4" fillId="0" borderId="0" xfId="0" applyNumberFormat="1" applyFont="1"/>
    <xf numFmtId="2" fontId="29" fillId="4" borderId="4" xfId="11" applyNumberFormat="1" applyFont="1" applyFill="1" applyBorder="1"/>
    <xf numFmtId="2" fontId="29" fillId="4" borderId="0" xfId="11" applyNumberFormat="1" applyFont="1" applyFill="1"/>
    <xf numFmtId="14" fontId="0" fillId="0" borderId="28" xfId="0" applyNumberFormat="1" applyBorder="1" applyAlignment="1">
      <alignment horizontal="right"/>
    </xf>
    <xf numFmtId="172" fontId="5" fillId="0" borderId="0" xfId="9" applyNumberFormat="1"/>
    <xf numFmtId="172" fontId="0" fillId="0" borderId="0" xfId="9" applyNumberFormat="1" applyFont="1"/>
    <xf numFmtId="3" fontId="29" fillId="0" borderId="0" xfId="4" applyNumberFormat="1"/>
    <xf numFmtId="173" fontId="29" fillId="0" borderId="0" xfId="4" applyNumberFormat="1"/>
    <xf numFmtId="14" fontId="29" fillId="0" borderId="0" xfId="4" applyNumberFormat="1"/>
    <xf numFmtId="0" fontId="29" fillId="0" borderId="0" xfId="12"/>
    <xf numFmtId="0" fontId="54" fillId="0" borderId="28" xfId="4" applyFont="1" applyBorder="1"/>
    <xf numFmtId="3" fontId="54" fillId="0" borderId="28" xfId="4" applyNumberFormat="1" applyFont="1" applyBorder="1"/>
    <xf numFmtId="170" fontId="54" fillId="0" borderId="38" xfId="13" applyNumberFormat="1" applyFont="1" applyBorder="1"/>
    <xf numFmtId="0" fontId="53" fillId="4" borderId="30" xfId="11" applyFill="1" applyBorder="1"/>
    <xf numFmtId="14" fontId="54" fillId="0" borderId="0" xfId="13" applyNumberFormat="1" applyFont="1"/>
    <xf numFmtId="164" fontId="54" fillId="0" borderId="39" xfId="13" applyFont="1" applyBorder="1"/>
    <xf numFmtId="164" fontId="0" fillId="0" borderId="0" xfId="0" applyNumberFormat="1"/>
    <xf numFmtId="164" fontId="0" fillId="0" borderId="0" xfId="9" applyFont="1"/>
    <xf numFmtId="0" fontId="53" fillId="4" borderId="28" xfId="11" applyFill="1" applyBorder="1"/>
    <xf numFmtId="0" fontId="29" fillId="0" borderId="27" xfId="12" applyBorder="1"/>
    <xf numFmtId="164" fontId="54" fillId="0" borderId="38" xfId="9" applyFont="1" applyBorder="1" applyAlignment="1">
      <alignment horizontal="right"/>
    </xf>
    <xf numFmtId="174" fontId="54" fillId="0" borderId="29" xfId="9" applyNumberFormat="1" applyFont="1" applyBorder="1" applyAlignment="1">
      <alignment horizontal="left"/>
    </xf>
    <xf numFmtId="175" fontId="0" fillId="0" borderId="39" xfId="9" applyNumberFormat="1" applyFont="1" applyBorder="1"/>
    <xf numFmtId="0" fontId="0" fillId="0" borderId="27" xfId="0" applyBorder="1"/>
    <xf numFmtId="0" fontId="0" fillId="0" borderId="28" xfId="0" applyBorder="1"/>
    <xf numFmtId="0" fontId="0" fillId="0" borderId="29" xfId="0" applyBorder="1"/>
    <xf numFmtId="164" fontId="0" fillId="0" borderId="39" xfId="9" applyFont="1" applyBorder="1"/>
    <xf numFmtId="0" fontId="51" fillId="0" borderId="0" xfId="4" applyFont="1"/>
    <xf numFmtId="168" fontId="29" fillId="0" borderId="0" xfId="9" applyNumberFormat="1" applyFont="1"/>
    <xf numFmtId="9" fontId="29" fillId="0" borderId="0" xfId="1" applyFont="1"/>
    <xf numFmtId="0" fontId="3" fillId="0" borderId="0" xfId="0" applyFont="1" applyAlignment="1">
      <alignment vertical="center" wrapText="1"/>
    </xf>
    <xf numFmtId="0" fontId="3" fillId="0" borderId="0" xfId="0" applyFont="1" applyAlignment="1">
      <alignment horizontal="left" vertical="center" wrapText="1"/>
    </xf>
    <xf numFmtId="0" fontId="0" fillId="4" borderId="49" xfId="0" applyFill="1" applyBorder="1"/>
    <xf numFmtId="0" fontId="4" fillId="4" borderId="32" xfId="0" applyFont="1" applyFill="1" applyBorder="1" applyAlignment="1">
      <alignment vertical="center"/>
    </xf>
    <xf numFmtId="168" fontId="0" fillId="4" borderId="54" xfId="10" applyNumberFormat="1" applyFont="1" applyFill="1" applyBorder="1" applyAlignment="1">
      <alignment vertical="center"/>
    </xf>
    <xf numFmtId="0" fontId="0" fillId="4" borderId="44" xfId="0" applyFill="1" applyBorder="1"/>
    <xf numFmtId="0" fontId="0" fillId="4" borderId="46" xfId="0" applyFill="1" applyBorder="1"/>
    <xf numFmtId="0" fontId="0" fillId="4" borderId="47" xfId="0" applyFill="1" applyBorder="1"/>
    <xf numFmtId="0" fontId="60" fillId="4" borderId="0" xfId="0" applyFont="1" applyFill="1"/>
    <xf numFmtId="0" fontId="0" fillId="4" borderId="48" xfId="0" applyFill="1" applyBorder="1"/>
    <xf numFmtId="0" fontId="62" fillId="4" borderId="49" xfId="0" applyFont="1" applyFill="1" applyBorder="1"/>
    <xf numFmtId="0" fontId="63" fillId="4" borderId="49" xfId="0" applyFont="1" applyFill="1" applyBorder="1"/>
    <xf numFmtId="0" fontId="15" fillId="0" borderId="0" xfId="2" quotePrefix="1" applyFill="1" applyBorder="1" applyAlignment="1">
      <alignment horizontal="center" vertical="center" wrapText="1"/>
    </xf>
    <xf numFmtId="0" fontId="3" fillId="0" borderId="0" xfId="0" applyFont="1" applyAlignment="1" applyProtection="1">
      <alignment horizontal="center" vertical="center" wrapText="1"/>
      <protection locked="0"/>
    </xf>
    <xf numFmtId="0" fontId="24" fillId="0" borderId="0" xfId="0" quotePrefix="1" applyFont="1" applyAlignment="1">
      <alignment horizontal="left" vertical="center" wrapText="1"/>
    </xf>
    <xf numFmtId="0" fontId="24" fillId="0" borderId="0" xfId="0" applyFont="1" applyAlignment="1">
      <alignment horizontal="left" vertical="center" wrapText="1"/>
    </xf>
    <xf numFmtId="0" fontId="23" fillId="2" borderId="0" xfId="0" applyFont="1" applyFill="1" applyAlignment="1">
      <alignment horizontal="center" vertical="center" wrapText="1"/>
    </xf>
    <xf numFmtId="0" fontId="21" fillId="6" borderId="0" xfId="0" quotePrefix="1" applyFont="1" applyFill="1" applyAlignment="1">
      <alignment horizontal="center" vertical="center" wrapText="1"/>
    </xf>
    <xf numFmtId="0" fontId="23" fillId="6" borderId="0" xfId="0" applyFont="1" applyFill="1" applyAlignment="1">
      <alignment horizontal="center" vertical="center" wrapText="1"/>
    </xf>
    <xf numFmtId="0" fontId="4" fillId="6" borderId="0" xfId="0" applyFont="1" applyFill="1" applyAlignment="1">
      <alignment horizontal="center" vertical="center" wrapText="1"/>
    </xf>
    <xf numFmtId="0" fontId="25" fillId="0" borderId="0" xfId="0" applyFont="1" applyAlignment="1" applyProtection="1">
      <alignment horizontal="center" vertical="center" wrapText="1"/>
      <protection locked="0"/>
    </xf>
    <xf numFmtId="14" fontId="64" fillId="0" borderId="0" xfId="0" applyNumberFormat="1" applyFont="1" applyAlignment="1">
      <alignment horizontal="center" vertical="center" wrapText="1"/>
    </xf>
    <xf numFmtId="10" fontId="3" fillId="0" borderId="0" xfId="1" applyNumberFormat="1" applyFont="1" applyAlignment="1">
      <alignment horizontal="center" vertical="center" wrapText="1"/>
    </xf>
    <xf numFmtId="10" fontId="3" fillId="0" borderId="0" xfId="1" applyNumberFormat="1" applyFont="1" applyAlignment="1" applyProtection="1">
      <alignment horizontal="center" vertical="center" wrapText="1"/>
    </xf>
    <xf numFmtId="3" fontId="29" fillId="4" borderId="28" xfId="4" applyNumberFormat="1" applyFill="1" applyBorder="1"/>
    <xf numFmtId="0" fontId="50" fillId="0" borderId="0" xfId="0" applyFont="1"/>
    <xf numFmtId="0" fontId="50" fillId="0" borderId="0" xfId="0" applyFont="1" applyAlignment="1">
      <alignment horizontal="right"/>
    </xf>
    <xf numFmtId="0" fontId="44" fillId="0" borderId="0" xfId="0" applyFont="1"/>
    <xf numFmtId="168" fontId="50" fillId="0" borderId="0" xfId="0" applyNumberFormat="1" applyFont="1"/>
    <xf numFmtId="0" fontId="50" fillId="0" borderId="0" xfId="0" applyFont="1" applyAlignment="1">
      <alignment horizontal="left"/>
    </xf>
    <xf numFmtId="10" fontId="50" fillId="0" borderId="0" xfId="0" applyNumberFormat="1" applyFont="1"/>
    <xf numFmtId="168" fontId="50" fillId="0" borderId="0" xfId="0" applyNumberFormat="1" applyFont="1" applyAlignment="1">
      <alignment horizontal="right"/>
    </xf>
    <xf numFmtId="10" fontId="50" fillId="0" borderId="0" xfId="0" applyNumberFormat="1" applyFont="1" applyAlignment="1">
      <alignment horizontal="right"/>
    </xf>
    <xf numFmtId="168" fontId="3" fillId="0" borderId="0" xfId="0" applyNumberFormat="1" applyFont="1"/>
    <xf numFmtId="10" fontId="3" fillId="0" borderId="0" xfId="0" applyNumberFormat="1" applyFont="1"/>
    <xf numFmtId="0" fontId="3" fillId="0" borderId="0" xfId="0" applyFont="1"/>
    <xf numFmtId="0" fontId="24" fillId="7" borderId="0" xfId="0" applyFont="1" applyFill="1"/>
    <xf numFmtId="9" fontId="3" fillId="7" borderId="0" xfId="1" applyFont="1" applyFill="1" applyAlignment="1">
      <alignment horizontal="right"/>
    </xf>
    <xf numFmtId="0" fontId="3" fillId="7" borderId="0" xfId="1" applyNumberFormat="1" applyFont="1" applyFill="1" applyAlignment="1">
      <alignment horizontal="right"/>
    </xf>
    <xf numFmtId="0" fontId="3" fillId="0" borderId="19" xfId="0" applyFont="1" applyBorder="1" applyAlignment="1">
      <alignment horizontal="left"/>
    </xf>
    <xf numFmtId="168" fontId="3" fillId="0" borderId="19" xfId="0" applyNumberFormat="1" applyFont="1" applyBorder="1" applyAlignment="1">
      <alignment horizontal="right"/>
    </xf>
    <xf numFmtId="9" fontId="3" fillId="0" borderId="19" xfId="1" applyFont="1" applyBorder="1" applyAlignment="1">
      <alignment horizontal="right"/>
    </xf>
    <xf numFmtId="0" fontId="3" fillId="0" borderId="19" xfId="0" applyFont="1" applyBorder="1" applyAlignment="1">
      <alignment horizontal="right"/>
    </xf>
    <xf numFmtId="168" fontId="3" fillId="7" borderId="0" xfId="0" applyNumberFormat="1" applyFont="1" applyFill="1" applyAlignment="1">
      <alignment horizontal="right"/>
    </xf>
    <xf numFmtId="0" fontId="3" fillId="7" borderId="0" xfId="0" applyFont="1" applyFill="1" applyAlignment="1">
      <alignment horizontal="right"/>
    </xf>
    <xf numFmtId="10" fontId="3" fillId="0" borderId="19" xfId="0" applyNumberFormat="1" applyFont="1" applyBorder="1" applyAlignment="1">
      <alignment horizontal="right"/>
    </xf>
    <xf numFmtId="0" fontId="24" fillId="7" borderId="0" xfId="0" applyFont="1" applyFill="1" applyAlignment="1">
      <alignment horizontal="left"/>
    </xf>
    <xf numFmtId="10" fontId="3" fillId="0" borderId="0" xfId="1" applyNumberFormat="1" applyFont="1"/>
    <xf numFmtId="168" fontId="3" fillId="0" borderId="0" xfId="9" applyNumberFormat="1" applyFont="1"/>
    <xf numFmtId="1" fontId="3" fillId="0" borderId="0" xfId="0" applyNumberFormat="1" applyFont="1"/>
    <xf numFmtId="14" fontId="3" fillId="0" borderId="0" xfId="0" applyNumberFormat="1" applyFont="1"/>
    <xf numFmtId="168" fontId="3" fillId="0" borderId="0" xfId="14" applyNumberFormat="1" applyFont="1" applyFill="1" applyAlignment="1">
      <alignment horizontal="right"/>
    </xf>
    <xf numFmtId="49" fontId="3" fillId="0" borderId="0" xfId="0" applyNumberFormat="1" applyFont="1"/>
    <xf numFmtId="2" fontId="3" fillId="0" borderId="0" xfId="0" applyNumberFormat="1" applyFont="1"/>
    <xf numFmtId="176" fontId="3" fillId="0" borderId="0" xfId="0" applyNumberFormat="1" applyFont="1"/>
    <xf numFmtId="177" fontId="3" fillId="0" borderId="0" xfId="0" applyNumberFormat="1" applyFont="1"/>
    <xf numFmtId="178" fontId="3" fillId="0" borderId="0" xfId="0" applyNumberFormat="1" applyFont="1"/>
    <xf numFmtId="168" fontId="3" fillId="0" borderId="0" xfId="15" applyNumberFormat="1" applyFont="1" applyFill="1" applyAlignment="1">
      <alignment horizontal="right"/>
    </xf>
    <xf numFmtId="168" fontId="3" fillId="0" borderId="0" xfId="16" applyNumberFormat="1" applyFont="1" applyFill="1" applyAlignment="1">
      <alignment horizontal="right"/>
    </xf>
    <xf numFmtId="10" fontId="3" fillId="0" borderId="0" xfId="16" applyNumberFormat="1" applyFont="1" applyFill="1" applyAlignment="1">
      <alignment horizontal="right"/>
    </xf>
    <xf numFmtId="0" fontId="10" fillId="0" borderId="0" xfId="20" applyFont="1" applyAlignment="1">
      <alignment horizontal="left" vertical="center"/>
    </xf>
    <xf numFmtId="0" fontId="5" fillId="0" borderId="0" xfId="20" applyAlignment="1">
      <alignment horizontal="center" vertical="center" wrapText="1"/>
    </xf>
    <xf numFmtId="0" fontId="45" fillId="0" borderId="0" xfId="20" applyFont="1" applyAlignment="1">
      <alignment horizontal="center" vertical="center"/>
    </xf>
    <xf numFmtId="0" fontId="27" fillId="0" borderId="0" xfId="20" applyFont="1" applyAlignment="1">
      <alignment horizontal="center" vertical="center" wrapText="1"/>
    </xf>
    <xf numFmtId="0" fontId="5" fillId="0" borderId="14" xfId="20" applyBorder="1" applyAlignment="1">
      <alignment horizontal="center" vertical="center" wrapText="1"/>
    </xf>
    <xf numFmtId="0" fontId="3" fillId="0" borderId="0" xfId="20" applyFont="1" applyAlignment="1">
      <alignment horizontal="center" vertical="center" wrapText="1"/>
    </xf>
    <xf numFmtId="0" fontId="19" fillId="0" borderId="0" xfId="20" applyFont="1" applyAlignment="1">
      <alignment vertical="center" wrapText="1"/>
    </xf>
    <xf numFmtId="0" fontId="19" fillId="3" borderId="0" xfId="20" applyFont="1" applyFill="1" applyAlignment="1">
      <alignment horizontal="center" vertical="center" wrapText="1"/>
    </xf>
    <xf numFmtId="0" fontId="3" fillId="0" borderId="15" xfId="20" applyFont="1" applyBorder="1" applyAlignment="1">
      <alignment horizontal="center" vertical="center" wrapText="1"/>
    </xf>
    <xf numFmtId="0" fontId="19" fillId="0" borderId="0" xfId="20" applyFont="1" applyAlignment="1">
      <alignment horizontal="center" vertical="center" wrapText="1"/>
    </xf>
    <xf numFmtId="0" fontId="19" fillId="2" borderId="16" xfId="20" applyFont="1" applyFill="1" applyBorder="1" applyAlignment="1">
      <alignment horizontal="center" vertical="center" wrapText="1"/>
    </xf>
    <xf numFmtId="0" fontId="23" fillId="0" borderId="0" xfId="20" applyFont="1" applyAlignment="1">
      <alignment horizontal="center" vertical="center" wrapText="1"/>
    </xf>
    <xf numFmtId="0" fontId="15" fillId="0" borderId="17" xfId="21" quotePrefix="1" applyFill="1" applyBorder="1" applyAlignment="1">
      <alignment horizontal="center" vertical="center" wrapText="1"/>
    </xf>
    <xf numFmtId="0" fontId="15" fillId="0" borderId="17" xfId="21" applyFill="1" applyBorder="1" applyAlignment="1">
      <alignment horizontal="center" vertical="center" wrapText="1"/>
    </xf>
    <xf numFmtId="0" fontId="15" fillId="0" borderId="18" xfId="21" quotePrefix="1" applyFill="1" applyBorder="1" applyAlignment="1">
      <alignment horizontal="center" vertical="center" wrapText="1"/>
    </xf>
    <xf numFmtId="0" fontId="15" fillId="0" borderId="0" xfId="21" quotePrefix="1" applyFill="1" applyBorder="1" applyAlignment="1">
      <alignment horizontal="center" vertical="center" wrapText="1"/>
    </xf>
    <xf numFmtId="0" fontId="19" fillId="2" borderId="0" xfId="20" applyFont="1" applyFill="1" applyAlignment="1">
      <alignment horizontal="center" vertical="center" wrapText="1"/>
    </xf>
    <xf numFmtId="0" fontId="23" fillId="2" borderId="0" xfId="20" applyFont="1" applyFill="1" applyAlignment="1">
      <alignment horizontal="center" vertical="center" wrapText="1"/>
    </xf>
    <xf numFmtId="0" fontId="5" fillId="2" borderId="0" xfId="20" applyFill="1" applyAlignment="1">
      <alignment horizontal="center" vertical="center" wrapText="1"/>
    </xf>
    <xf numFmtId="0" fontId="24" fillId="0" borderId="0" xfId="20" applyFont="1" applyAlignment="1">
      <alignment horizontal="center" vertical="center" wrapText="1"/>
    </xf>
    <xf numFmtId="14" fontId="3" fillId="0" borderId="0" xfId="20" applyNumberFormat="1" applyFont="1" applyAlignment="1">
      <alignment horizontal="center" vertical="center" wrapText="1"/>
    </xf>
    <xf numFmtId="0" fontId="25" fillId="0" borderId="0" xfId="20" applyFont="1" applyAlignment="1">
      <alignment horizontal="center" vertical="center" wrapText="1"/>
    </xf>
    <xf numFmtId="0" fontId="26" fillId="0" borderId="0" xfId="21" quotePrefix="1" applyFont="1" applyFill="1" applyBorder="1" applyAlignment="1">
      <alignment horizontal="center" vertical="center" wrapText="1"/>
    </xf>
    <xf numFmtId="0" fontId="3" fillId="0" borderId="0" xfId="20" quotePrefix="1" applyFont="1" applyAlignment="1">
      <alignment horizontal="center" vertical="center" wrapText="1"/>
    </xf>
    <xf numFmtId="0" fontId="24" fillId="0" borderId="0" xfId="20" quotePrefix="1" applyFont="1" applyAlignment="1">
      <alignment horizontal="center" vertical="center" wrapText="1"/>
    </xf>
    <xf numFmtId="0" fontId="24" fillId="6" borderId="0" xfId="20" applyFont="1" applyFill="1" applyAlignment="1">
      <alignment horizontal="center" vertical="center" wrapText="1"/>
    </xf>
    <xf numFmtId="0" fontId="21" fillId="6" borderId="0" xfId="20" quotePrefix="1" applyFont="1" applyFill="1" applyAlignment="1">
      <alignment horizontal="center" vertical="center" wrapText="1"/>
    </xf>
    <xf numFmtId="0" fontId="23" fillId="6" borderId="0" xfId="20" applyFont="1" applyFill="1" applyAlignment="1">
      <alignment horizontal="center" vertical="center" wrapText="1"/>
    </xf>
    <xf numFmtId="0" fontId="4" fillId="6" borderId="0" xfId="20" applyFont="1" applyFill="1" applyAlignment="1">
      <alignment horizontal="center" vertical="center" wrapText="1"/>
    </xf>
    <xf numFmtId="166" fontId="3" fillId="0" borderId="0" xfId="20" applyNumberFormat="1" applyFont="1" applyAlignment="1">
      <alignment horizontal="center" vertical="center" wrapText="1"/>
    </xf>
    <xf numFmtId="0" fontId="25" fillId="0" borderId="0" xfId="20" quotePrefix="1" applyFont="1" applyAlignment="1">
      <alignment horizontal="center" vertical="center" wrapText="1"/>
    </xf>
    <xf numFmtId="0" fontId="24" fillId="6" borderId="0" xfId="20" quotePrefix="1" applyFont="1" applyFill="1" applyAlignment="1">
      <alignment horizontal="center" vertical="center" wrapText="1"/>
    </xf>
    <xf numFmtId="9" fontId="3" fillId="0" borderId="0" xfId="19" applyFont="1" applyFill="1" applyBorder="1" applyAlignment="1" applyProtection="1">
      <alignment horizontal="center" vertical="center" wrapText="1"/>
    </xf>
    <xf numFmtId="165" fontId="3" fillId="0" borderId="0" xfId="19" applyNumberFormat="1" applyFont="1" applyFill="1" applyBorder="1" applyAlignment="1">
      <alignment horizontal="center" vertical="center" wrapText="1"/>
    </xf>
    <xf numFmtId="165" fontId="3" fillId="0" borderId="0" xfId="19" applyNumberFormat="1" applyFont="1" applyFill="1" applyBorder="1" applyAlignment="1" applyProtection="1">
      <alignment horizontal="center" vertical="center" wrapText="1"/>
    </xf>
    <xf numFmtId="9" fontId="3" fillId="0" borderId="0" xfId="19" applyFont="1" applyFill="1" applyBorder="1" applyAlignment="1">
      <alignment horizontal="center" vertical="center" wrapText="1"/>
    </xf>
    <xf numFmtId="3" fontId="3" fillId="0" borderId="0" xfId="20" quotePrefix="1" applyNumberFormat="1" applyFont="1" applyAlignment="1">
      <alignment horizontal="center" vertical="center" wrapText="1"/>
    </xf>
    <xf numFmtId="165" fontId="3" fillId="0" borderId="0" xfId="20" quotePrefix="1" applyNumberFormat="1" applyFont="1" applyAlignment="1">
      <alignment horizontal="center" vertical="center" wrapText="1"/>
    </xf>
    <xf numFmtId="10" fontId="3" fillId="0" borderId="0" xfId="20" quotePrefix="1" applyNumberFormat="1" applyFont="1" applyAlignment="1">
      <alignment horizontal="center" vertical="center" wrapText="1"/>
    </xf>
    <xf numFmtId="0" fontId="3" fillId="0" borderId="0" xfId="20" quotePrefix="1" applyFont="1" applyAlignment="1">
      <alignment horizontal="right" vertical="center" wrapText="1"/>
    </xf>
    <xf numFmtId="166" fontId="3" fillId="0" borderId="0" xfId="20" quotePrefix="1" applyNumberFormat="1" applyFont="1" applyAlignment="1">
      <alignment horizontal="center" vertical="center" wrapText="1"/>
    </xf>
    <xf numFmtId="165" fontId="3" fillId="0" borderId="0" xfId="19" quotePrefix="1" applyNumberFormat="1" applyFont="1" applyFill="1" applyBorder="1" applyAlignment="1">
      <alignment horizontal="center" vertical="center" wrapText="1"/>
    </xf>
    <xf numFmtId="0" fontId="25" fillId="0" borderId="0" xfId="20" applyFont="1" applyAlignment="1">
      <alignment horizontal="right" vertical="center" wrapText="1"/>
    </xf>
    <xf numFmtId="166" fontId="27" fillId="0" borderId="0" xfId="20" applyNumberFormat="1" applyFont="1" applyAlignment="1">
      <alignment horizontal="center" vertical="center" wrapText="1"/>
    </xf>
    <xf numFmtId="9" fontId="3" fillId="0" borderId="0" xfId="19" quotePrefix="1" applyFont="1" applyFill="1" applyBorder="1" applyAlignment="1">
      <alignment horizontal="center" vertical="center" wrapText="1"/>
    </xf>
    <xf numFmtId="0" fontId="28" fillId="6" borderId="0" xfId="20" applyFont="1" applyFill="1" applyAlignment="1">
      <alignment horizontal="center" vertical="center" wrapText="1"/>
    </xf>
    <xf numFmtId="167" fontId="3" fillId="0" borderId="0" xfId="20" applyNumberFormat="1" applyFont="1" applyAlignment="1">
      <alignment horizontal="center" vertical="center" wrapText="1"/>
    </xf>
    <xf numFmtId="0" fontId="4" fillId="0" borderId="0" xfId="20" quotePrefix="1" applyFont="1" applyAlignment="1">
      <alignment horizontal="center" vertical="center" wrapText="1"/>
    </xf>
    <xf numFmtId="0" fontId="4" fillId="0" borderId="0" xfId="20" applyFont="1" applyAlignment="1">
      <alignment horizontal="center" vertical="center" wrapText="1"/>
    </xf>
    <xf numFmtId="0" fontId="5" fillId="0" borderId="0" xfId="20" quotePrefix="1" applyAlignment="1">
      <alignment horizontal="center" vertical="center" wrapText="1"/>
    </xf>
    <xf numFmtId="0" fontId="5" fillId="0" borderId="0" xfId="20" quotePrefix="1" applyAlignment="1">
      <alignment horizontal="right" vertical="center" wrapText="1"/>
    </xf>
    <xf numFmtId="0" fontId="2" fillId="0" borderId="0" xfId="20" quotePrefix="1" applyFont="1" applyAlignment="1">
      <alignment horizontal="right" vertical="center" wrapText="1"/>
    </xf>
    <xf numFmtId="165" fontId="4" fillId="0" borderId="0" xfId="20" quotePrefix="1" applyNumberFormat="1" applyFont="1" applyAlignment="1">
      <alignment horizontal="center" vertical="center" wrapText="1"/>
    </xf>
    <xf numFmtId="165" fontId="4" fillId="0" borderId="0" xfId="20" applyNumberFormat="1" applyFont="1" applyAlignment="1">
      <alignment horizontal="center" vertical="center" wrapText="1"/>
    </xf>
    <xf numFmtId="167" fontId="24" fillId="0" borderId="0" xfId="20" applyNumberFormat="1" applyFont="1" applyAlignment="1">
      <alignment horizontal="center" vertical="center" wrapText="1"/>
    </xf>
    <xf numFmtId="0" fontId="21" fillId="6" borderId="0" xfId="20" applyFont="1" applyFill="1" applyAlignment="1">
      <alignment horizontal="center" vertical="center" wrapText="1"/>
    </xf>
    <xf numFmtId="0" fontId="29" fillId="0" borderId="0" xfId="20" applyFont="1" applyAlignment="1">
      <alignment horizontal="center" vertical="center" wrapText="1"/>
    </xf>
    <xf numFmtId="9" fontId="0" fillId="0" borderId="0" xfId="19" quotePrefix="1" applyFont="1" applyFill="1" applyBorder="1" applyAlignment="1">
      <alignment horizontal="center" vertical="center" wrapText="1"/>
    </xf>
    <xf numFmtId="0" fontId="5" fillId="0" borderId="0" xfId="20" applyAlignment="1">
      <alignment horizontal="right" vertical="center" wrapText="1"/>
    </xf>
    <xf numFmtId="166" fontId="5" fillId="0" borderId="0" xfId="20" applyNumberFormat="1" applyAlignment="1">
      <alignment horizontal="center" vertical="center" wrapText="1"/>
    </xf>
    <xf numFmtId="165" fontId="0" fillId="0" borderId="0" xfId="19" quotePrefix="1" applyNumberFormat="1" applyFont="1" applyFill="1" applyBorder="1" applyAlignment="1">
      <alignment horizontal="center" vertical="center" wrapText="1"/>
    </xf>
    <xf numFmtId="0" fontId="25" fillId="0" borderId="0" xfId="20" quotePrefix="1" applyFont="1" applyAlignment="1">
      <alignment horizontal="right" vertical="center" wrapText="1"/>
    </xf>
    <xf numFmtId="166" fontId="25" fillId="0" borderId="0" xfId="20" quotePrefix="1" applyNumberFormat="1" applyFont="1" applyAlignment="1">
      <alignment horizontal="right" vertical="center" wrapText="1"/>
    </xf>
    <xf numFmtId="1" fontId="3" fillId="0" borderId="0" xfId="20" applyNumberFormat="1" applyFont="1" applyAlignment="1">
      <alignment horizontal="center" vertical="center" wrapText="1"/>
    </xf>
    <xf numFmtId="0" fontId="5" fillId="0" borderId="0" xfId="20" applyAlignment="1">
      <alignment horizontal="center"/>
    </xf>
    <xf numFmtId="0" fontId="5" fillId="0" borderId="0" xfId="20"/>
    <xf numFmtId="0" fontId="30" fillId="0" borderId="0" xfId="20" applyFont="1" applyAlignment="1">
      <alignment horizontal="left" vertical="center"/>
    </xf>
    <xf numFmtId="0" fontId="30" fillId="0" borderId="0" xfId="20" applyFont="1" applyAlignment="1">
      <alignment horizontal="center" vertical="center" wrapText="1"/>
    </xf>
    <xf numFmtId="0" fontId="31" fillId="0" borderId="0" xfId="20" applyFont="1" applyAlignment="1">
      <alignment horizontal="center" vertical="center" wrapText="1"/>
    </xf>
    <xf numFmtId="0" fontId="15" fillId="0" borderId="0" xfId="21" applyFill="1" applyBorder="1" applyAlignment="1">
      <alignment horizontal="center" vertical="center" wrapText="1"/>
    </xf>
    <xf numFmtId="0" fontId="32" fillId="0" borderId="0" xfId="20" applyFont="1" applyAlignment="1">
      <alignment horizontal="center" vertical="center" wrapText="1"/>
    </xf>
    <xf numFmtId="0" fontId="15" fillId="0" borderId="0" xfId="21" applyAlignment="1">
      <alignment horizontal="center"/>
    </xf>
    <xf numFmtId="0" fontId="3" fillId="0" borderId="15" xfId="20" applyFont="1" applyBorder="1" applyAlignment="1" applyProtection="1">
      <alignment horizontal="center" vertical="center" wrapText="1"/>
      <protection locked="0"/>
    </xf>
    <xf numFmtId="0" fontId="15" fillId="0" borderId="17" xfId="21" applyFill="1" applyBorder="1" applyAlignment="1" applyProtection="1">
      <alignment horizontal="center" vertical="center" wrapText="1"/>
    </xf>
    <xf numFmtId="0" fontId="15" fillId="0" borderId="17" xfId="21" quotePrefix="1" applyFill="1" applyBorder="1" applyAlignment="1" applyProtection="1">
      <alignment horizontal="right" vertical="center" wrapText="1"/>
    </xf>
    <xf numFmtId="0" fontId="15" fillId="0" borderId="18" xfId="21" quotePrefix="1" applyFill="1" applyBorder="1" applyAlignment="1" applyProtection="1">
      <alignment horizontal="right" vertical="center" wrapText="1"/>
    </xf>
    <xf numFmtId="0" fontId="15" fillId="0" borderId="0" xfId="21" quotePrefix="1" applyFill="1" applyBorder="1" applyAlignment="1" applyProtection="1">
      <alignment horizontal="center" vertical="center" wrapText="1"/>
    </xf>
    <xf numFmtId="0" fontId="3" fillId="0" borderId="0" xfId="20" applyFont="1" applyAlignment="1">
      <alignment horizontal="right" vertical="center" wrapText="1"/>
    </xf>
    <xf numFmtId="165" fontId="3" fillId="0" borderId="0" xfId="20" applyNumberFormat="1" applyFont="1" applyAlignment="1">
      <alignment horizontal="center" vertical="center" wrapText="1"/>
    </xf>
    <xf numFmtId="0" fontId="33" fillId="0" borderId="0" xfId="20" applyFont="1" applyAlignment="1">
      <alignment horizontal="center" vertical="center" wrapText="1"/>
    </xf>
    <xf numFmtId="165" fontId="33" fillId="0" borderId="0" xfId="19" applyNumberFormat="1" applyFont="1" applyFill="1" applyBorder="1" applyAlignment="1" applyProtection="1">
      <alignment horizontal="center" vertical="center" wrapText="1"/>
    </xf>
    <xf numFmtId="0" fontId="65" fillId="0" borderId="29" xfId="0" applyFont="1" applyBorder="1" applyAlignment="1">
      <alignment vertical="center"/>
    </xf>
    <xf numFmtId="165" fontId="0" fillId="0" borderId="0" xfId="19" applyNumberFormat="1" applyFont="1" applyFill="1" applyBorder="1" applyAlignment="1" applyProtection="1">
      <alignment horizontal="center" vertical="center" wrapText="1"/>
    </xf>
    <xf numFmtId="9" fontId="25" fillId="0" borderId="0" xfId="19" applyFont="1" applyFill="1" applyBorder="1" applyAlignment="1" applyProtection="1">
      <alignment horizontal="center" vertical="center" wrapText="1"/>
    </xf>
    <xf numFmtId="0" fontId="24" fillId="5" borderId="0" xfId="20" applyFont="1" applyFill="1" applyAlignment="1">
      <alignment horizontal="center" vertical="center" wrapText="1"/>
    </xf>
    <xf numFmtId="0" fontId="20" fillId="5" borderId="0" xfId="20" quotePrefix="1" applyFont="1" applyFill="1" applyAlignment="1">
      <alignment horizontal="center" vertical="center" wrapText="1"/>
    </xf>
    <xf numFmtId="0" fontId="4" fillId="5" borderId="0" xfId="20" applyFont="1" applyFill="1" applyAlignment="1">
      <alignment horizontal="center" vertical="center" wrapText="1"/>
    </xf>
    <xf numFmtId="3" fontId="3" fillId="0" borderId="0" xfId="20" applyNumberFormat="1" applyFont="1" applyAlignment="1">
      <alignment horizontal="center" vertical="center" wrapText="1"/>
    </xf>
    <xf numFmtId="0" fontId="21" fillId="0" borderId="0" xfId="20" quotePrefix="1" applyFont="1" applyAlignment="1">
      <alignment horizontal="center" vertical="center" wrapText="1"/>
    </xf>
    <xf numFmtId="165" fontId="3" fillId="0" borderId="0" xfId="19" quotePrefix="1" applyNumberFormat="1" applyFont="1" applyFill="1" applyBorder="1" applyAlignment="1" applyProtection="1">
      <alignment horizontal="center" vertical="center" wrapText="1"/>
    </xf>
    <xf numFmtId="165" fontId="27" fillId="0" borderId="0" xfId="19" applyNumberFormat="1" applyFont="1" applyFill="1" applyBorder="1" applyAlignment="1" applyProtection="1">
      <alignment horizontal="center" vertical="center" wrapText="1"/>
    </xf>
    <xf numFmtId="0" fontId="5" fillId="0" borderId="0" xfId="20" quotePrefix="1" applyAlignment="1">
      <alignment horizontal="center"/>
    </xf>
    <xf numFmtId="165" fontId="3" fillId="0" borderId="0" xfId="19" applyNumberFormat="1" applyFont="1" applyFill="1" applyAlignment="1">
      <alignment horizontal="center" vertical="center" wrapText="1"/>
    </xf>
    <xf numFmtId="0" fontId="66" fillId="0" borderId="0" xfId="0" applyFont="1"/>
    <xf numFmtId="10" fontId="3" fillId="0" borderId="0" xfId="15" applyNumberFormat="1" applyFont="1" applyFill="1" applyAlignment="1">
      <alignment horizontal="right"/>
    </xf>
    <xf numFmtId="14" fontId="13" fillId="0" borderId="0" xfId="0" applyNumberFormat="1" applyFont="1" applyAlignment="1">
      <alignment horizontal="center" vertical="center"/>
    </xf>
    <xf numFmtId="165" fontId="3" fillId="11" borderId="0" xfId="19" applyNumberFormat="1" applyFont="1" applyFill="1" applyBorder="1" applyAlignment="1" applyProtection="1">
      <alignment horizontal="center" vertical="center" wrapText="1"/>
    </xf>
    <xf numFmtId="0" fontId="24" fillId="0" borderId="0" xfId="20" applyFont="1" applyFill="1" applyAlignment="1">
      <alignment horizontal="center" vertical="center" wrapText="1"/>
    </xf>
    <xf numFmtId="0" fontId="4" fillId="0" borderId="0" xfId="20" applyFont="1" applyFill="1" applyAlignment="1">
      <alignment horizontal="center" vertical="center" wrapText="1"/>
    </xf>
    <xf numFmtId="3" fontId="3" fillId="0" borderId="0" xfId="20" applyNumberFormat="1" applyFont="1" applyFill="1" applyAlignment="1">
      <alignment horizontal="center" vertical="center" wrapText="1"/>
    </xf>
    <xf numFmtId="0" fontId="3" fillId="0" borderId="0" xfId="20" applyFont="1" applyFill="1" applyAlignment="1">
      <alignment horizontal="center" vertical="center" wrapText="1"/>
    </xf>
    <xf numFmtId="165" fontId="3" fillId="0" borderId="0" xfId="20" quotePrefix="1" applyNumberFormat="1" applyFont="1" applyFill="1" applyAlignment="1">
      <alignment horizontal="center" vertical="center" wrapText="1"/>
    </xf>
    <xf numFmtId="166" fontId="3" fillId="0" borderId="0" xfId="20" applyNumberFormat="1" applyFont="1" applyFill="1" applyAlignment="1">
      <alignment horizontal="center" vertical="center" wrapText="1"/>
    </xf>
    <xf numFmtId="2" fontId="27" fillId="11" borderId="31" xfId="4" applyNumberFormat="1" applyFont="1" applyFill="1" applyBorder="1"/>
    <xf numFmtId="170" fontId="67" fillId="11" borderId="28" xfId="9" applyNumberFormat="1" applyFont="1" applyFill="1" applyBorder="1"/>
    <xf numFmtId="0" fontId="51" fillId="14" borderId="21" xfId="4" applyFont="1" applyFill="1" applyBorder="1"/>
    <xf numFmtId="0" fontId="51" fillId="14" borderId="22" xfId="4" applyFont="1" applyFill="1" applyBorder="1"/>
    <xf numFmtId="0" fontId="51" fillId="14" borderId="23" xfId="4" applyFont="1" applyFill="1" applyBorder="1" applyAlignment="1">
      <alignment horizontal="center"/>
    </xf>
    <xf numFmtId="0" fontId="51" fillId="14" borderId="24" xfId="4" applyFont="1" applyFill="1" applyBorder="1" applyAlignment="1">
      <alignment horizontal="center"/>
    </xf>
    <xf numFmtId="0" fontId="51" fillId="14" borderId="25" xfId="4" applyFont="1" applyFill="1" applyBorder="1" applyAlignment="1">
      <alignment horizontal="center" wrapText="1"/>
    </xf>
    <xf numFmtId="0" fontId="51" fillId="14" borderId="23" xfId="4" applyFont="1" applyFill="1" applyBorder="1" applyAlignment="1">
      <alignment horizontal="center" wrapText="1"/>
    </xf>
    <xf numFmtId="0" fontId="51" fillId="14" borderId="25" xfId="4" applyFont="1" applyFill="1" applyBorder="1" applyAlignment="1">
      <alignment horizontal="center"/>
    </xf>
    <xf numFmtId="0" fontId="51" fillId="14" borderId="26" xfId="4" applyFont="1" applyFill="1" applyBorder="1" applyAlignment="1">
      <alignment horizontal="center"/>
    </xf>
    <xf numFmtId="0" fontId="51" fillId="14" borderId="6" xfId="4" applyFont="1" applyFill="1" applyBorder="1"/>
    <xf numFmtId="0" fontId="51" fillId="14" borderId="33" xfId="4" applyFont="1" applyFill="1" applyBorder="1"/>
    <xf numFmtId="0" fontId="51" fillId="14" borderId="7" xfId="4" applyFont="1" applyFill="1" applyBorder="1"/>
    <xf numFmtId="171" fontId="51" fillId="14" borderId="33" xfId="4" applyNumberFormat="1" applyFont="1" applyFill="1" applyBorder="1"/>
    <xf numFmtId="3" fontId="51" fillId="14" borderId="33" xfId="4" applyNumberFormat="1" applyFont="1" applyFill="1" applyBorder="1"/>
    <xf numFmtId="3" fontId="51" fillId="14" borderId="34" xfId="4" applyNumberFormat="1" applyFont="1" applyFill="1" applyBorder="1"/>
    <xf numFmtId="14" fontId="51" fillId="14" borderId="33" xfId="4" applyNumberFormat="1" applyFont="1" applyFill="1" applyBorder="1"/>
    <xf numFmtId="164" fontId="24" fillId="14" borderId="35" xfId="9" applyFont="1" applyFill="1" applyBorder="1"/>
    <xf numFmtId="0" fontId="51" fillId="14" borderId="36" xfId="4" applyFont="1" applyFill="1" applyBorder="1"/>
    <xf numFmtId="3" fontId="51" fillId="14" borderId="25" xfId="4" applyNumberFormat="1" applyFont="1" applyFill="1" applyBorder="1" applyAlignment="1">
      <alignment horizontal="center"/>
    </xf>
    <xf numFmtId="0" fontId="51" fillId="14" borderId="37" xfId="4" applyFont="1" applyFill="1" applyBorder="1" applyAlignment="1">
      <alignment horizontal="center"/>
    </xf>
    <xf numFmtId="0" fontId="51" fillId="14" borderId="21" xfId="4" applyFont="1" applyFill="1" applyBorder="1" applyAlignment="1">
      <alignment horizontal="center"/>
    </xf>
    <xf numFmtId="0" fontId="51" fillId="14" borderId="40" xfId="4" applyFont="1" applyFill="1" applyBorder="1"/>
    <xf numFmtId="0" fontId="51" fillId="14" borderId="41" xfId="4" applyFont="1" applyFill="1" applyBorder="1"/>
    <xf numFmtId="3" fontId="51" fillId="14" borderId="42" xfId="4" applyNumberFormat="1" applyFont="1" applyFill="1" applyBorder="1"/>
    <xf numFmtId="14" fontId="51" fillId="14" borderId="42" xfId="4" applyNumberFormat="1" applyFont="1" applyFill="1" applyBorder="1"/>
    <xf numFmtId="164" fontId="4" fillId="14" borderId="42" xfId="9" applyFont="1" applyFill="1" applyBorder="1"/>
    <xf numFmtId="164" fontId="51" fillId="14" borderId="43" xfId="9" applyFont="1" applyFill="1" applyBorder="1"/>
    <xf numFmtId="164" fontId="3" fillId="0" borderId="0" xfId="15" applyNumberFormat="1" applyFont="1" applyFill="1"/>
    <xf numFmtId="176" fontId="3" fillId="0" borderId="0" xfId="20" applyNumberFormat="1" applyFont="1"/>
    <xf numFmtId="0" fontId="4" fillId="11" borderId="32" xfId="0" applyFont="1" applyFill="1" applyBorder="1" applyAlignment="1">
      <alignment vertical="center"/>
    </xf>
    <xf numFmtId="9" fontId="4" fillId="11" borderId="32" xfId="1" applyFont="1" applyFill="1" applyBorder="1" applyAlignment="1">
      <alignment vertical="center"/>
    </xf>
    <xf numFmtId="180" fontId="3" fillId="11" borderId="53" xfId="10" applyNumberFormat="1" applyFont="1" applyFill="1" applyBorder="1" applyAlignment="1">
      <alignment vertical="center"/>
    </xf>
    <xf numFmtId="179" fontId="3" fillId="11" borderId="58" xfId="1" applyNumberFormat="1" applyFont="1" applyFill="1" applyBorder="1" applyAlignment="1">
      <alignment vertical="center"/>
    </xf>
    <xf numFmtId="180" fontId="3" fillId="11" borderId="58" xfId="10" applyNumberFormat="1" applyFont="1" applyFill="1" applyBorder="1" applyAlignment="1">
      <alignment vertical="center"/>
    </xf>
    <xf numFmtId="0" fontId="7" fillId="3" borderId="0" xfId="2" applyFont="1" applyFill="1" applyBorder="1" applyAlignment="1">
      <alignment horizontal="center"/>
    </xf>
    <xf numFmtId="0" fontId="7" fillId="0" borderId="0" xfId="2" applyFont="1" applyAlignment="1"/>
    <xf numFmtId="0" fontId="45" fillId="0" borderId="0" xfId="0" applyFont="1" applyAlignment="1">
      <alignment horizontal="center" vertical="center"/>
    </xf>
    <xf numFmtId="0" fontId="7" fillId="3" borderId="0" xfId="0" applyFont="1" applyFill="1" applyAlignment="1">
      <alignment horizontal="center"/>
    </xf>
    <xf numFmtId="0" fontId="0" fillId="0" borderId="0" xfId="0" applyAlignment="1"/>
    <xf numFmtId="0" fontId="7" fillId="2" borderId="0" xfId="2" applyFont="1" applyFill="1" applyBorder="1" applyAlignment="1">
      <alignment horizontal="center"/>
    </xf>
    <xf numFmtId="0" fontId="0" fillId="0" borderId="0" xfId="0" applyAlignment="1">
      <alignment horizontal="left" wrapText="1"/>
    </xf>
    <xf numFmtId="0" fontId="18" fillId="0" borderId="0" xfId="0" applyFont="1" applyAlignment="1">
      <alignment horizontal="left" vertical="center" wrapText="1" indent="1"/>
    </xf>
    <xf numFmtId="0" fontId="10" fillId="0" borderId="0" xfId="0" applyFont="1" applyAlignment="1">
      <alignment horizontal="left"/>
    </xf>
    <xf numFmtId="0" fontId="16" fillId="0" borderId="0" xfId="0" applyFont="1" applyAlignment="1">
      <alignment horizontal="left"/>
    </xf>
    <xf numFmtId="0" fontId="0" fillId="4" borderId="47" xfId="0" applyFill="1" applyBorder="1" applyAlignment="1">
      <alignment horizontal="center"/>
    </xf>
    <xf numFmtId="0" fontId="0" fillId="4" borderId="0" xfId="0" applyFill="1" applyAlignment="1">
      <alignment horizontal="center"/>
    </xf>
    <xf numFmtId="0" fontId="0" fillId="4" borderId="48" xfId="0" applyFill="1" applyBorder="1" applyAlignment="1">
      <alignment horizontal="center"/>
    </xf>
    <xf numFmtId="0" fontId="0" fillId="4" borderId="59" xfId="0" applyFill="1" applyBorder="1" applyAlignment="1">
      <alignment horizontal="center"/>
    </xf>
    <xf numFmtId="0" fontId="0" fillId="4" borderId="49" xfId="0" applyFill="1" applyBorder="1" applyAlignment="1">
      <alignment horizontal="center"/>
    </xf>
    <xf numFmtId="0" fontId="0" fillId="4" borderId="60" xfId="0" applyFill="1" applyBorder="1" applyAlignment="1">
      <alignment horizontal="center"/>
    </xf>
    <xf numFmtId="49" fontId="0" fillId="4" borderId="55" xfId="0" applyNumberFormat="1" applyFill="1" applyBorder="1" applyAlignment="1">
      <alignment horizontal="center" vertical="center"/>
    </xf>
    <xf numFmtId="49" fontId="0" fillId="4" borderId="56" xfId="0" applyNumberFormat="1" applyFill="1" applyBorder="1" applyAlignment="1">
      <alignment horizontal="center" vertical="center"/>
    </xf>
    <xf numFmtId="49" fontId="0" fillId="4" borderId="57" xfId="0" applyNumberFormat="1" applyFill="1" applyBorder="1" applyAlignment="1">
      <alignment horizontal="center" vertical="center"/>
    </xf>
    <xf numFmtId="49" fontId="0" fillId="4" borderId="55" xfId="0" applyNumberFormat="1" applyFill="1" applyBorder="1" applyAlignment="1">
      <alignment horizontal="left" vertical="center"/>
    </xf>
    <xf numFmtId="49" fontId="0" fillId="4" borderId="56" xfId="0" applyNumberFormat="1" applyFill="1" applyBorder="1" applyAlignment="1">
      <alignment horizontal="left" vertical="center"/>
    </xf>
    <xf numFmtId="49" fontId="0" fillId="4" borderId="57" xfId="0" applyNumberFormat="1" applyFill="1" applyBorder="1" applyAlignment="1">
      <alignment horizontal="left" vertical="center"/>
    </xf>
    <xf numFmtId="0" fontId="59" fillId="4" borderId="45" xfId="0" applyFont="1" applyFill="1" applyBorder="1" applyAlignment="1">
      <alignment horizontal="center"/>
    </xf>
    <xf numFmtId="0" fontId="61" fillId="4" borderId="0" xfId="0" applyFont="1" applyFill="1" applyAlignment="1">
      <alignment horizontal="center" vertical="center"/>
    </xf>
    <xf numFmtId="0" fontId="0" fillId="4" borderId="50" xfId="0" applyFill="1" applyBorder="1" applyAlignment="1">
      <alignment horizontal="left" vertical="center"/>
    </xf>
    <xf numFmtId="0" fontId="0" fillId="4" borderId="51" xfId="0" applyFill="1" applyBorder="1" applyAlignment="1">
      <alignment horizontal="left" vertical="center"/>
    </xf>
    <xf numFmtId="0" fontId="0" fillId="4" borderId="52" xfId="0" applyFill="1" applyBorder="1" applyAlignment="1">
      <alignment horizontal="left" vertical="center"/>
    </xf>
    <xf numFmtId="0" fontId="0" fillId="4" borderId="55" xfId="0" applyFill="1" applyBorder="1" applyAlignment="1">
      <alignment horizontal="left" vertical="center"/>
    </xf>
    <xf numFmtId="0" fontId="0" fillId="4" borderId="56" xfId="0" applyFill="1" applyBorder="1" applyAlignment="1">
      <alignment horizontal="left" vertical="center"/>
    </xf>
    <xf numFmtId="0" fontId="0" fillId="4" borderId="57" xfId="0" applyFill="1" applyBorder="1" applyAlignment="1">
      <alignment horizontal="left" vertical="center"/>
    </xf>
    <xf numFmtId="49" fontId="0" fillId="4" borderId="55" xfId="0" quotePrefix="1" applyNumberFormat="1" applyFill="1" applyBorder="1" applyAlignment="1">
      <alignment horizontal="left" vertical="center"/>
    </xf>
    <xf numFmtId="0" fontId="44" fillId="0" borderId="0" xfId="0" applyFont="1" applyAlignment="1">
      <alignment horizontal="left" vertical="center" wrapText="1"/>
    </xf>
    <xf numFmtId="0" fontId="0" fillId="11" borderId="0" xfId="0" applyFill="1" applyAlignment="1">
      <alignment horizontal="center"/>
    </xf>
  </cellXfs>
  <cellStyles count="22">
    <cellStyle name="Bad" xfId="14" xr:uid="{6A38BCEF-04CF-40EE-A647-309950D78A05}"/>
    <cellStyle name="Comma 2" xfId="3" xr:uid="{00000000-0005-0000-0000-000000000000}"/>
    <cellStyle name="God 2" xfId="16" xr:uid="{C1537FAA-60A0-4299-8F64-F1B3E7110E70}"/>
    <cellStyle name="Good" xfId="15" xr:uid="{54B49281-7D02-42E5-9889-E243E31E4E9B}"/>
    <cellStyle name="Hyperkobling" xfId="2" builtinId="8"/>
    <cellStyle name="Hyperkobling 2" xfId="21" xr:uid="{C2D201A3-3607-4880-A84C-7CC049428784}"/>
    <cellStyle name="Komma 2" xfId="9" xr:uid="{78DB91AA-184F-4EDE-8BE1-B3816DA49E49}"/>
    <cellStyle name="Komma 3" xfId="10" xr:uid="{41AC1553-C630-4B9F-A3CB-92F25C12929F}"/>
    <cellStyle name="Komma 4" xfId="18" xr:uid="{224F3AAB-E9C2-44C1-8FEA-DE58468CC6A5}"/>
    <cellStyle name="Komma 7" xfId="13" xr:uid="{422E9900-E2A8-4266-A410-820225237E5E}"/>
    <cellStyle name="Normal" xfId="0" builtinId="0"/>
    <cellStyle name="Normal 2" xfId="4" xr:uid="{00000000-0005-0000-0000-000003000000}"/>
    <cellStyle name="Normal 3" xfId="5" xr:uid="{00000000-0005-0000-0000-000004000000}"/>
    <cellStyle name="Normal 3 2" xfId="20" xr:uid="{13B94370-A854-4DF8-9369-D453B748CD82}"/>
    <cellStyle name="Normal 4" xfId="6" xr:uid="{00000000-0005-0000-0000-000005000000}"/>
    <cellStyle name="Normal 5" xfId="17" xr:uid="{80B718A6-BCAD-4966-AD87-DF79B6AE4E73}"/>
    <cellStyle name="Normal 7" xfId="7" xr:uid="{00000000-0005-0000-0000-000006000000}"/>
    <cellStyle name="Normal_Likviditetsportefølje" xfId="12" xr:uid="{E0B843AE-A226-4D56-AD77-620864DEB1C4}"/>
    <cellStyle name="Nøytral 2" xfId="11" xr:uid="{E814EF6D-AD95-4CCB-B80D-16B2DFAED6C1}"/>
    <cellStyle name="Prosent" xfId="1" builtinId="5"/>
    <cellStyle name="Prosent 2" xfId="19" xr:uid="{296BD2BC-641F-455E-B0C4-9795113C53E7}"/>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A90BF7AF-41E6-4FCF-AA54-4953FD77B4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election activeCell="F10" sqref="F10"/>
    </sheetView>
  </sheetViews>
  <sheetFormatPr baseColWidth="10" defaultColWidth="9.140625" defaultRowHeight="15" x14ac:dyDescent="0.25"/>
  <cols>
    <col min="2" max="5" width="12.42578125" customWidth="1"/>
    <col min="6" max="6" width="73.140625" bestFit="1" customWidth="1"/>
    <col min="7"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0</v>
      </c>
      <c r="G5" s="6"/>
      <c r="H5" s="6"/>
      <c r="I5" s="6"/>
      <c r="J5" s="7"/>
    </row>
    <row r="6" spans="2:10" ht="41.25" customHeight="1" x14ac:dyDescent="0.25">
      <c r="B6" s="5"/>
      <c r="C6" s="6"/>
      <c r="D6" s="6"/>
      <c r="E6" s="344" t="s">
        <v>1</v>
      </c>
      <c r="F6" s="344"/>
      <c r="G6" s="344"/>
      <c r="H6" s="6"/>
      <c r="I6" s="6"/>
      <c r="J6" s="7"/>
    </row>
    <row r="7" spans="2:10" ht="26.25" x14ac:dyDescent="0.25">
      <c r="B7" s="5"/>
      <c r="C7" s="6"/>
      <c r="D7" s="6"/>
      <c r="E7" s="6"/>
      <c r="F7" s="11" t="s">
        <v>2</v>
      </c>
      <c r="G7" s="6"/>
      <c r="H7" s="6"/>
      <c r="I7" s="6"/>
      <c r="J7" s="7"/>
    </row>
    <row r="8" spans="2:10" ht="26.25" x14ac:dyDescent="0.25">
      <c r="B8" s="5"/>
      <c r="C8" s="6"/>
      <c r="D8" s="6"/>
      <c r="E8" s="6"/>
      <c r="F8" s="11" t="s">
        <v>3</v>
      </c>
      <c r="G8" s="6"/>
      <c r="H8" s="6"/>
      <c r="I8" s="6"/>
      <c r="J8" s="7"/>
    </row>
    <row r="9" spans="2:10" ht="21" x14ac:dyDescent="0.25">
      <c r="B9" s="5"/>
      <c r="C9" s="6"/>
      <c r="D9" s="6"/>
      <c r="E9" s="6"/>
      <c r="F9" s="299">
        <v>45107</v>
      </c>
      <c r="G9" s="6"/>
      <c r="H9" s="6"/>
      <c r="I9" s="6"/>
      <c r="J9" s="7"/>
    </row>
    <row r="10" spans="2:10" ht="21" x14ac:dyDescent="0.25">
      <c r="B10" s="5"/>
      <c r="C10" s="6"/>
      <c r="D10" s="6"/>
      <c r="E10" s="6"/>
      <c r="F10" s="299" t="s">
        <v>1837</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4</v>
      </c>
      <c r="G22" s="6"/>
      <c r="H22" s="6"/>
      <c r="I22" s="6"/>
      <c r="J22" s="7"/>
    </row>
    <row r="23" spans="2:10" x14ac:dyDescent="0.25">
      <c r="B23" s="5"/>
      <c r="C23" s="6"/>
      <c r="D23" s="6"/>
      <c r="E23" s="6"/>
      <c r="F23" s="14"/>
      <c r="G23" s="6"/>
      <c r="H23" s="6"/>
      <c r="I23" s="6"/>
      <c r="J23" s="7"/>
    </row>
    <row r="24" spans="2:10" x14ac:dyDescent="0.25">
      <c r="B24" s="5"/>
      <c r="C24" s="6"/>
      <c r="D24" s="347" t="s">
        <v>5</v>
      </c>
      <c r="E24" s="343" t="s">
        <v>6</v>
      </c>
      <c r="F24" s="343"/>
      <c r="G24" s="343"/>
      <c r="H24" s="343"/>
      <c r="I24" s="6"/>
      <c r="J24" s="7"/>
    </row>
    <row r="25" spans="2:10" x14ac:dyDescent="0.25">
      <c r="B25" s="5"/>
      <c r="C25" s="6"/>
      <c r="D25" s="6"/>
      <c r="H25" s="6"/>
      <c r="I25" s="6"/>
      <c r="J25" s="7"/>
    </row>
    <row r="26" spans="2:10" x14ac:dyDescent="0.25">
      <c r="B26" s="5"/>
      <c r="C26" s="6"/>
      <c r="D26" s="347" t="s">
        <v>7</v>
      </c>
      <c r="E26" s="343"/>
      <c r="F26" s="343"/>
      <c r="G26" s="343"/>
      <c r="H26" s="343"/>
      <c r="I26" s="6"/>
      <c r="J26" s="7"/>
    </row>
    <row r="27" spans="2:10" x14ac:dyDescent="0.25">
      <c r="B27" s="5"/>
      <c r="C27" s="6"/>
      <c r="D27" s="15"/>
      <c r="E27" s="15"/>
      <c r="F27" s="15"/>
      <c r="G27" s="15"/>
      <c r="H27" s="15"/>
      <c r="I27" s="6"/>
      <c r="J27" s="7"/>
    </row>
    <row r="28" spans="2:10" x14ac:dyDescent="0.25">
      <c r="B28" s="5"/>
      <c r="C28" s="6"/>
      <c r="D28" s="347" t="s">
        <v>8</v>
      </c>
      <c r="E28" s="343" t="s">
        <v>6</v>
      </c>
      <c r="F28" s="343"/>
      <c r="G28" s="343"/>
      <c r="H28" s="343"/>
      <c r="I28" s="6"/>
      <c r="J28" s="7"/>
    </row>
    <row r="29" spans="2:10" x14ac:dyDescent="0.25">
      <c r="B29" s="5"/>
      <c r="C29" s="6"/>
      <c r="D29" s="15"/>
      <c r="E29" s="15"/>
      <c r="F29" s="15"/>
      <c r="G29" s="15"/>
      <c r="H29" s="15"/>
      <c r="I29" s="6"/>
      <c r="J29" s="7"/>
    </row>
    <row r="30" spans="2:10" x14ac:dyDescent="0.25">
      <c r="B30" s="5"/>
      <c r="C30" s="6"/>
      <c r="D30" s="347" t="s">
        <v>9</v>
      </c>
      <c r="E30" s="343" t="s">
        <v>6</v>
      </c>
      <c r="F30" s="343"/>
      <c r="G30" s="343"/>
      <c r="H30" s="343"/>
      <c r="I30" s="6"/>
      <c r="J30" s="7"/>
    </row>
    <row r="31" spans="2:10" x14ac:dyDescent="0.25">
      <c r="B31" s="5"/>
      <c r="C31" s="6"/>
      <c r="D31" s="15"/>
      <c r="E31" s="15"/>
      <c r="F31" s="15"/>
      <c r="G31" s="15"/>
      <c r="H31" s="15"/>
      <c r="I31" s="6"/>
      <c r="J31" s="7"/>
    </row>
    <row r="32" spans="2:10" x14ac:dyDescent="0.25">
      <c r="B32" s="5"/>
      <c r="C32" s="6"/>
      <c r="D32" s="347" t="s">
        <v>10</v>
      </c>
      <c r="E32" s="343" t="s">
        <v>6</v>
      </c>
      <c r="F32" s="343"/>
      <c r="G32" s="343"/>
      <c r="H32" s="343"/>
      <c r="I32" s="6"/>
      <c r="J32" s="7"/>
    </row>
    <row r="33" spans="2:10" x14ac:dyDescent="0.25">
      <c r="B33" s="5"/>
      <c r="C33" s="6"/>
      <c r="I33" s="6"/>
      <c r="J33" s="7"/>
    </row>
    <row r="34" spans="2:10" x14ac:dyDescent="0.25">
      <c r="B34" s="5"/>
      <c r="C34" s="6"/>
      <c r="D34" s="347" t="s">
        <v>11</v>
      </c>
      <c r="E34" s="343" t="s">
        <v>6</v>
      </c>
      <c r="F34" s="343"/>
      <c r="G34" s="343"/>
      <c r="H34" s="343"/>
      <c r="I34" s="6"/>
      <c r="J34" s="7"/>
    </row>
    <row r="35" spans="2:10" x14ac:dyDescent="0.25">
      <c r="B35" s="5"/>
      <c r="C35" s="6"/>
      <c r="D35" s="6"/>
      <c r="E35" s="6"/>
      <c r="F35" s="6"/>
      <c r="G35" s="6"/>
      <c r="H35" s="6"/>
      <c r="I35" s="6"/>
      <c r="J35" s="7"/>
    </row>
    <row r="36" spans="2:10" x14ac:dyDescent="0.25">
      <c r="B36" s="5"/>
      <c r="C36" s="6"/>
      <c r="D36" s="345" t="s">
        <v>12</v>
      </c>
      <c r="E36" s="346"/>
      <c r="F36" s="346"/>
      <c r="G36" s="346"/>
      <c r="H36" s="346"/>
      <c r="I36" s="6"/>
      <c r="J36" s="7"/>
    </row>
    <row r="37" spans="2:10" x14ac:dyDescent="0.25">
      <c r="B37" s="5"/>
      <c r="C37" s="6"/>
      <c r="D37" s="6"/>
      <c r="E37" s="6"/>
      <c r="F37" s="14"/>
      <c r="G37" s="6"/>
      <c r="H37" s="6"/>
      <c r="I37" s="6"/>
      <c r="J37" s="7"/>
    </row>
    <row r="38" spans="2:10" x14ac:dyDescent="0.25">
      <c r="B38" s="5"/>
      <c r="C38" s="6"/>
      <c r="D38" s="345" t="s">
        <v>13</v>
      </c>
      <c r="E38" s="346"/>
      <c r="F38" s="346"/>
      <c r="G38" s="346"/>
      <c r="H38" s="346"/>
      <c r="I38" s="6"/>
      <c r="J38" s="7"/>
    </row>
    <row r="39" spans="2:10" x14ac:dyDescent="0.25">
      <c r="B39" s="5"/>
      <c r="C39" s="6"/>
      <c r="I39" s="6"/>
      <c r="J39" s="7"/>
    </row>
    <row r="40" spans="2:10" x14ac:dyDescent="0.25">
      <c r="B40" s="5"/>
      <c r="C40" s="6"/>
      <c r="D40" s="342" t="s">
        <v>14</v>
      </c>
      <c r="E40" s="343" t="s">
        <v>6</v>
      </c>
      <c r="F40" s="343"/>
      <c r="G40" s="343"/>
      <c r="H40" s="343"/>
      <c r="I40" s="6"/>
      <c r="J40" s="7"/>
    </row>
    <row r="41" spans="2:10" x14ac:dyDescent="0.25">
      <c r="B41" s="5"/>
      <c r="C41" s="6"/>
      <c r="D41" s="6"/>
      <c r="E41" s="15"/>
      <c r="F41" s="15"/>
      <c r="G41" s="15"/>
      <c r="H41" s="15"/>
      <c r="I41" s="6"/>
      <c r="J41" s="7"/>
    </row>
    <row r="42" spans="2:10" x14ac:dyDescent="0.25">
      <c r="B42" s="5"/>
      <c r="C42" s="6"/>
      <c r="D42" s="342" t="s">
        <v>15</v>
      </c>
      <c r="E42" s="343"/>
      <c r="F42" s="343"/>
      <c r="G42" s="343"/>
      <c r="H42" s="343"/>
      <c r="I42" s="6"/>
      <c r="J42" s="7"/>
    </row>
    <row r="43" spans="2:10" ht="15.75" thickBot="1" x14ac:dyDescent="0.3">
      <c r="B43" s="16"/>
      <c r="C43" s="17"/>
      <c r="D43" s="17"/>
      <c r="E43" s="17"/>
      <c r="F43" s="17"/>
      <c r="G43" s="17"/>
      <c r="H43" s="17"/>
      <c r="I43" s="17"/>
      <c r="J43" s="18"/>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 ref="D42:H42" location="'F1. Optional Sustainable M data'!A1" display="Temp. Optional COVID 19 impact"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9576C-8C6C-4771-BF3A-CEF612FB0C89}">
  <dimension ref="A1:L67"/>
  <sheetViews>
    <sheetView showGridLines="0" zoomScale="85" zoomScaleNormal="85" workbookViewId="0"/>
  </sheetViews>
  <sheetFormatPr baseColWidth="10" defaultColWidth="11.42578125" defaultRowHeight="15" x14ac:dyDescent="0.25"/>
  <cols>
    <col min="1" max="1" width="23.7109375" style="169" bestFit="1" customWidth="1"/>
    <col min="2" max="2" width="30.5703125" style="169" customWidth="1"/>
    <col min="3" max="3" width="29.7109375" style="169" customWidth="1"/>
    <col min="4" max="4" width="26.5703125" style="169" customWidth="1"/>
    <col min="5" max="5" width="27.5703125" style="169" customWidth="1"/>
    <col min="6" max="6" width="11.42578125" style="169"/>
    <col min="7" max="7" width="14.42578125" style="169" customWidth="1"/>
    <col min="8" max="8" width="30.5703125" style="169" customWidth="1"/>
    <col min="9" max="9" width="29.7109375" style="169" customWidth="1"/>
    <col min="10" max="10" width="26.5703125" style="169" customWidth="1"/>
    <col min="11" max="11" width="27.5703125" style="169" bestFit="1" customWidth="1"/>
    <col min="12" max="16384" width="11.42578125" style="169"/>
  </cols>
  <sheetData>
    <row r="1" spans="1:12" x14ac:dyDescent="0.25">
      <c r="B1" s="170"/>
      <c r="C1" s="170"/>
      <c r="D1" s="170"/>
      <c r="E1" s="170"/>
    </row>
    <row r="2" spans="1:12" x14ac:dyDescent="0.25">
      <c r="B2" s="170"/>
      <c r="C2" s="170"/>
      <c r="D2" s="170"/>
      <c r="E2" s="170"/>
    </row>
    <row r="3" spans="1:12" x14ac:dyDescent="0.25">
      <c r="B3" s="170"/>
      <c r="C3" s="170"/>
      <c r="D3" s="170"/>
      <c r="E3" s="170"/>
      <c r="H3" s="171"/>
    </row>
    <row r="4" spans="1:12" x14ac:dyDescent="0.25">
      <c r="A4" s="180" t="s">
        <v>1746</v>
      </c>
      <c r="B4" s="181" t="s">
        <v>1747</v>
      </c>
      <c r="C4" s="181" t="s">
        <v>1748</v>
      </c>
      <c r="D4" s="182" t="s">
        <v>1749</v>
      </c>
      <c r="E4" s="181" t="s">
        <v>1750</v>
      </c>
      <c r="H4" s="172"/>
    </row>
    <row r="5" spans="1:12" x14ac:dyDescent="0.25">
      <c r="A5" s="96" t="s">
        <v>1751</v>
      </c>
      <c r="B5" s="177">
        <v>936.23257990000059</v>
      </c>
      <c r="C5" s="178">
        <v>0.21543220484500744</v>
      </c>
      <c r="D5" s="179">
        <v>913</v>
      </c>
      <c r="E5" s="178">
        <v>0.37479474548440067</v>
      </c>
      <c r="G5" s="173"/>
      <c r="H5" s="172"/>
      <c r="I5" s="174"/>
      <c r="K5" s="174"/>
      <c r="L5" s="174"/>
    </row>
    <row r="6" spans="1:12" x14ac:dyDescent="0.25">
      <c r="A6" s="96" t="s">
        <v>1752</v>
      </c>
      <c r="B6" s="177">
        <v>779.34914447000062</v>
      </c>
      <c r="C6" s="178">
        <v>0.17933247372696173</v>
      </c>
      <c r="D6" s="179">
        <v>406</v>
      </c>
      <c r="E6" s="178">
        <v>0.16666666666666666</v>
      </c>
      <c r="G6" s="173"/>
      <c r="H6" s="172"/>
      <c r="I6" s="174"/>
      <c r="K6" s="174"/>
      <c r="L6" s="174"/>
    </row>
    <row r="7" spans="1:12" x14ac:dyDescent="0.25">
      <c r="A7" s="96" t="s">
        <v>1753</v>
      </c>
      <c r="B7" s="177">
        <v>1204.0873045700027</v>
      </c>
      <c r="C7" s="178">
        <v>0.27706703272076283</v>
      </c>
      <c r="D7" s="179">
        <v>541</v>
      </c>
      <c r="E7" s="178">
        <v>0.22208538587848933</v>
      </c>
      <c r="G7" s="173"/>
      <c r="H7" s="172"/>
      <c r="I7" s="174"/>
      <c r="K7" s="174"/>
      <c r="L7" s="174"/>
    </row>
    <row r="8" spans="1:12" x14ac:dyDescent="0.25">
      <c r="A8" s="96" t="s">
        <v>1754</v>
      </c>
      <c r="B8" s="177">
        <v>1204.6286169300001</v>
      </c>
      <c r="C8" s="178">
        <v>0.27719159163670715</v>
      </c>
      <c r="D8" s="179">
        <v>492</v>
      </c>
      <c r="E8" s="178">
        <v>0.2019704433497537</v>
      </c>
      <c r="G8" s="173"/>
      <c r="H8" s="172"/>
      <c r="I8" s="174"/>
      <c r="K8" s="174"/>
      <c r="L8" s="174"/>
    </row>
    <row r="9" spans="1:12" x14ac:dyDescent="0.25">
      <c r="A9" s="96" t="s">
        <v>1755</v>
      </c>
      <c r="B9" s="177">
        <v>213.1536278800013</v>
      </c>
      <c r="C9" s="178">
        <v>4.9047808216421691E-2</v>
      </c>
      <c r="D9" s="179">
        <v>81</v>
      </c>
      <c r="E9" s="178">
        <v>3.3251231527093597E-2</v>
      </c>
      <c r="G9" s="173"/>
      <c r="H9" s="172"/>
      <c r="I9" s="174"/>
      <c r="K9" s="174"/>
      <c r="L9" s="174"/>
    </row>
    <row r="10" spans="1:12" x14ac:dyDescent="0.25">
      <c r="A10" s="96" t="s">
        <v>1756</v>
      </c>
      <c r="B10" s="177">
        <v>8.3826305800021146</v>
      </c>
      <c r="C10" s="178">
        <v>1.9288888541391356E-3</v>
      </c>
      <c r="D10" s="179">
        <v>3</v>
      </c>
      <c r="E10" s="178">
        <v>1.2315270935960591E-3</v>
      </c>
      <c r="G10" s="173"/>
      <c r="H10" s="172"/>
      <c r="I10" s="174"/>
      <c r="K10" s="174"/>
      <c r="L10" s="174"/>
    </row>
    <row r="11" spans="1:12" x14ac:dyDescent="0.25">
      <c r="A11" s="96" t="s">
        <v>1757</v>
      </c>
      <c r="B11" s="177">
        <v>0</v>
      </c>
      <c r="C11" s="178">
        <v>0</v>
      </c>
      <c r="D11" s="179">
        <v>0</v>
      </c>
      <c r="E11" s="178">
        <v>0</v>
      </c>
      <c r="G11" s="173"/>
      <c r="H11" s="172"/>
      <c r="I11" s="174"/>
      <c r="K11" s="174"/>
      <c r="L11" s="174"/>
    </row>
    <row r="12" spans="1:12" x14ac:dyDescent="0.25">
      <c r="A12" s="96" t="s">
        <v>1758</v>
      </c>
      <c r="B12" s="177">
        <v>0</v>
      </c>
      <c r="C12" s="178">
        <v>0</v>
      </c>
      <c r="D12" s="179">
        <v>0</v>
      </c>
      <c r="E12" s="178">
        <v>0</v>
      </c>
      <c r="G12" s="173"/>
      <c r="H12" s="172"/>
      <c r="I12" s="174"/>
      <c r="K12" s="174"/>
      <c r="L12" s="174"/>
    </row>
    <row r="13" spans="1:12" ht="15.75" thickBot="1" x14ac:dyDescent="0.3">
      <c r="A13" s="183" t="s">
        <v>1759</v>
      </c>
      <c r="B13" s="184">
        <v>4345.8339043300075</v>
      </c>
      <c r="C13" s="185">
        <v>1</v>
      </c>
      <c r="D13" s="186">
        <v>2436</v>
      </c>
      <c r="E13" s="185">
        <v>1</v>
      </c>
      <c r="G13" s="173"/>
      <c r="H13" s="172"/>
      <c r="I13" s="174"/>
      <c r="K13" s="174"/>
      <c r="L13" s="174"/>
    </row>
    <row r="14" spans="1:12" x14ac:dyDescent="0.25">
      <c r="B14" s="170"/>
      <c r="C14" s="170"/>
      <c r="D14" s="170"/>
      <c r="E14" s="170"/>
      <c r="L14" s="174"/>
    </row>
    <row r="15" spans="1:12" x14ac:dyDescent="0.25">
      <c r="B15" s="170"/>
      <c r="C15" s="170"/>
      <c r="D15" s="170"/>
      <c r="E15" s="170"/>
      <c r="L15" s="174"/>
    </row>
    <row r="16" spans="1:12" x14ac:dyDescent="0.25">
      <c r="B16" s="170"/>
      <c r="C16" s="170"/>
      <c r="D16" s="170"/>
      <c r="E16" s="170"/>
      <c r="L16" s="174"/>
    </row>
    <row r="17" spans="1:12" x14ac:dyDescent="0.25">
      <c r="A17" s="180" t="s">
        <v>1760</v>
      </c>
      <c r="B17" s="187" t="s">
        <v>1747</v>
      </c>
      <c r="C17" s="187" t="s">
        <v>1748</v>
      </c>
      <c r="D17" s="188" t="s">
        <v>1749</v>
      </c>
      <c r="E17" s="187" t="s">
        <v>1750</v>
      </c>
      <c r="L17" s="174"/>
    </row>
    <row r="18" spans="1:12" x14ac:dyDescent="0.25">
      <c r="A18" s="96" t="s">
        <v>1751</v>
      </c>
      <c r="B18" s="177">
        <v>897.80726966000043</v>
      </c>
      <c r="C18" s="178">
        <v>0.20659033212600755</v>
      </c>
      <c r="D18" s="179">
        <v>913</v>
      </c>
      <c r="E18" s="178">
        <v>0.37479474548440067</v>
      </c>
      <c r="L18" s="174"/>
    </row>
    <row r="19" spans="1:12" x14ac:dyDescent="0.25">
      <c r="A19" s="96" t="s">
        <v>1752</v>
      </c>
      <c r="B19" s="177">
        <v>739.70654256000148</v>
      </c>
      <c r="C19" s="178">
        <v>0.1702104955789932</v>
      </c>
      <c r="D19" s="179">
        <v>406</v>
      </c>
      <c r="E19" s="178">
        <v>0.16666666666666666</v>
      </c>
      <c r="L19" s="174"/>
    </row>
    <row r="20" spans="1:12" x14ac:dyDescent="0.25">
      <c r="A20" s="96" t="s">
        <v>1753</v>
      </c>
      <c r="B20" s="177">
        <v>1172.0774156400016</v>
      </c>
      <c r="C20" s="178">
        <v>0.26970138331154181</v>
      </c>
      <c r="D20" s="179">
        <v>541</v>
      </c>
      <c r="E20" s="178">
        <v>0.22208538587848933</v>
      </c>
      <c r="L20" s="174"/>
    </row>
    <row r="21" spans="1:12" x14ac:dyDescent="0.25">
      <c r="A21" s="96" t="s">
        <v>1754</v>
      </c>
      <c r="B21" s="177">
        <v>1244.7152011899989</v>
      </c>
      <c r="C21" s="178">
        <v>0.28641573253635316</v>
      </c>
      <c r="D21" s="179">
        <v>492</v>
      </c>
      <c r="E21" s="178">
        <v>0.2019704433497537</v>
      </c>
      <c r="L21" s="174"/>
    </row>
    <row r="22" spans="1:12" x14ac:dyDescent="0.25">
      <c r="A22" s="96" t="s">
        <v>1755</v>
      </c>
      <c r="B22" s="177">
        <v>276.01072499000293</v>
      </c>
      <c r="C22" s="178">
        <v>6.3511567875384603E-2</v>
      </c>
      <c r="D22" s="179">
        <v>81</v>
      </c>
      <c r="E22" s="178">
        <v>3.3251231527093597E-2</v>
      </c>
      <c r="L22" s="174"/>
    </row>
    <row r="23" spans="1:12" x14ac:dyDescent="0.25">
      <c r="A23" s="96" t="s">
        <v>1756</v>
      </c>
      <c r="B23" s="177">
        <v>11.047714970000925</v>
      </c>
      <c r="C23" s="178">
        <v>2.542139256402193E-3</v>
      </c>
      <c r="D23" s="179">
        <v>3</v>
      </c>
      <c r="E23" s="178">
        <v>1.2315270935960591E-3</v>
      </c>
      <c r="L23" s="174"/>
    </row>
    <row r="24" spans="1:12" x14ac:dyDescent="0.25">
      <c r="A24" s="96" t="s">
        <v>1761</v>
      </c>
      <c r="B24" s="177">
        <v>4.4690353200012396</v>
      </c>
      <c r="C24" s="178">
        <v>1.0283493153174766E-3</v>
      </c>
      <c r="D24" s="179">
        <v>0</v>
      </c>
      <c r="E24" s="178">
        <v>0</v>
      </c>
      <c r="L24" s="174"/>
    </row>
    <row r="25" spans="1:12" x14ac:dyDescent="0.25">
      <c r="A25" s="96" t="s">
        <v>1762</v>
      </c>
      <c r="B25" s="177">
        <v>0</v>
      </c>
      <c r="C25" s="178">
        <v>0</v>
      </c>
      <c r="D25" s="179">
        <v>0</v>
      </c>
      <c r="E25" s="178">
        <v>0</v>
      </c>
      <c r="L25" s="174"/>
    </row>
    <row r="26" spans="1:12" x14ac:dyDescent="0.25">
      <c r="A26" s="96"/>
      <c r="B26" s="97"/>
      <c r="C26" s="98"/>
      <c r="D26" s="99"/>
      <c r="E26" s="98"/>
      <c r="L26" s="174"/>
    </row>
    <row r="27" spans="1:12" ht="15.75" thickBot="1" x14ac:dyDescent="0.3">
      <c r="A27" s="183" t="s">
        <v>1759</v>
      </c>
      <c r="B27" s="184">
        <v>4345.8339043300075</v>
      </c>
      <c r="C27" s="185">
        <v>1</v>
      </c>
      <c r="D27" s="186">
        <v>2436</v>
      </c>
      <c r="E27" s="185">
        <v>1</v>
      </c>
      <c r="L27" s="174"/>
    </row>
    <row r="28" spans="1:12" x14ac:dyDescent="0.25">
      <c r="B28" s="170"/>
      <c r="C28" s="170"/>
      <c r="D28" s="170"/>
      <c r="E28" s="170"/>
    </row>
    <row r="29" spans="1:12" x14ac:dyDescent="0.25">
      <c r="B29" s="170"/>
      <c r="C29" s="170"/>
      <c r="D29" s="170"/>
      <c r="E29" s="170"/>
    </row>
    <row r="30" spans="1:12" x14ac:dyDescent="0.25">
      <c r="B30" s="170"/>
      <c r="C30" s="170"/>
      <c r="D30" s="170"/>
      <c r="E30" s="170"/>
    </row>
    <row r="31" spans="1:12" x14ac:dyDescent="0.25">
      <c r="A31" s="179"/>
      <c r="B31" s="99"/>
      <c r="C31" s="99"/>
      <c r="D31" s="99"/>
      <c r="E31" s="99"/>
    </row>
    <row r="32" spans="1:12" x14ac:dyDescent="0.25">
      <c r="A32" s="180" t="s">
        <v>1763</v>
      </c>
      <c r="B32" s="187" t="s">
        <v>1747</v>
      </c>
      <c r="C32" s="188" t="s">
        <v>1748</v>
      </c>
      <c r="D32" s="188" t="s">
        <v>1749</v>
      </c>
      <c r="E32" s="188" t="s">
        <v>1750</v>
      </c>
    </row>
    <row r="33" spans="1:11" x14ac:dyDescent="0.25">
      <c r="A33" s="96" t="s">
        <v>1764</v>
      </c>
      <c r="B33" s="177">
        <v>397.8027263899998</v>
      </c>
      <c r="C33" s="178">
        <v>9.1536569309205715E-2</v>
      </c>
      <c r="D33" s="179">
        <v>682</v>
      </c>
      <c r="E33" s="178">
        <v>0.2799671592775041</v>
      </c>
    </row>
    <row r="34" spans="1:11" x14ac:dyDescent="0.25">
      <c r="A34" s="96" t="s">
        <v>1765</v>
      </c>
      <c r="B34" s="177">
        <v>1434.5982525600041</v>
      </c>
      <c r="C34" s="178">
        <v>0.3301088546275619</v>
      </c>
      <c r="D34" s="179">
        <v>950</v>
      </c>
      <c r="E34" s="178">
        <v>0.38998357963875208</v>
      </c>
    </row>
    <row r="35" spans="1:11" x14ac:dyDescent="0.25">
      <c r="A35" s="96" t="s">
        <v>1766</v>
      </c>
      <c r="B35" s="177">
        <v>1214.7544643000022</v>
      </c>
      <c r="C35" s="178">
        <v>0.27952160414820998</v>
      </c>
      <c r="D35" s="179">
        <v>501</v>
      </c>
      <c r="E35" s="178">
        <v>0.20566502463054187</v>
      </c>
    </row>
    <row r="36" spans="1:11" x14ac:dyDescent="0.25">
      <c r="A36" s="96" t="s">
        <v>1767</v>
      </c>
      <c r="B36" s="177">
        <v>609.69430124999599</v>
      </c>
      <c r="C36" s="178">
        <v>0.14029397226675461</v>
      </c>
      <c r="D36" s="179">
        <v>177</v>
      </c>
      <c r="E36" s="178">
        <v>7.2660098522167482E-2</v>
      </c>
    </row>
    <row r="37" spans="1:11" x14ac:dyDescent="0.25">
      <c r="A37" s="96" t="s">
        <v>1768</v>
      </c>
      <c r="B37" s="177">
        <v>302.61624794999898</v>
      </c>
      <c r="C37" s="178">
        <v>6.9633643303414053E-2</v>
      </c>
      <c r="D37" s="179">
        <v>68</v>
      </c>
      <c r="E37" s="178">
        <v>2.7914614121510674E-2</v>
      </c>
    </row>
    <row r="38" spans="1:11" x14ac:dyDescent="0.25">
      <c r="A38" s="96" t="s">
        <v>1769</v>
      </c>
      <c r="B38" s="177">
        <v>386.36791188000643</v>
      </c>
      <c r="C38" s="178">
        <v>8.8905356344853761E-2</v>
      </c>
      <c r="D38" s="179">
        <v>58</v>
      </c>
      <c r="E38" s="178">
        <v>2.3809523809523808E-2</v>
      </c>
    </row>
    <row r="39" spans="1:11" x14ac:dyDescent="0.25">
      <c r="A39" s="96"/>
      <c r="B39" s="97"/>
      <c r="C39" s="98"/>
      <c r="D39" s="99"/>
      <c r="E39" s="98"/>
    </row>
    <row r="40" spans="1:11" ht="15.75" thickBot="1" x14ac:dyDescent="0.3">
      <c r="A40" s="183" t="s">
        <v>1759</v>
      </c>
      <c r="B40" s="184">
        <v>4345.8339043300075</v>
      </c>
      <c r="C40" s="189">
        <v>1</v>
      </c>
      <c r="D40" s="186">
        <v>2436</v>
      </c>
      <c r="E40" s="189">
        <v>1</v>
      </c>
    </row>
    <row r="41" spans="1:11" x14ac:dyDescent="0.25">
      <c r="B41" s="170"/>
      <c r="C41" s="170"/>
      <c r="D41" s="170"/>
      <c r="E41" s="170"/>
    </row>
    <row r="42" spans="1:11" x14ac:dyDescent="0.25">
      <c r="B42" s="170"/>
      <c r="C42" s="170"/>
      <c r="D42" s="170"/>
      <c r="E42" s="170"/>
    </row>
    <row r="43" spans="1:11" x14ac:dyDescent="0.25">
      <c r="B43" s="170"/>
      <c r="C43" s="170"/>
      <c r="D43" s="170"/>
      <c r="E43" s="170"/>
    </row>
    <row r="44" spans="1:11" x14ac:dyDescent="0.25">
      <c r="B44" s="170"/>
      <c r="C44" s="170"/>
      <c r="D44" s="170"/>
      <c r="E44" s="170"/>
    </row>
    <row r="45" spans="1:11" x14ac:dyDescent="0.25">
      <c r="A45" s="180" t="s">
        <v>1431</v>
      </c>
      <c r="B45" s="187" t="s">
        <v>1747</v>
      </c>
      <c r="C45" s="188" t="s">
        <v>1748</v>
      </c>
      <c r="D45" s="188" t="s">
        <v>1749</v>
      </c>
      <c r="E45" s="188" t="s">
        <v>1750</v>
      </c>
      <c r="H45" s="172"/>
    </row>
    <row r="46" spans="1:11" x14ac:dyDescent="0.25">
      <c r="A46" s="96" t="s">
        <v>1770</v>
      </c>
      <c r="B46" s="177">
        <v>837.57105100000001</v>
      </c>
      <c r="C46" s="178">
        <v>0.19271987385445508</v>
      </c>
      <c r="D46" s="179">
        <v>391</v>
      </c>
      <c r="E46" s="178">
        <v>0.16050903119868637</v>
      </c>
      <c r="G46" s="173"/>
      <c r="H46" s="172"/>
      <c r="I46" s="174"/>
      <c r="K46" s="174"/>
    </row>
    <row r="47" spans="1:11" x14ac:dyDescent="0.25">
      <c r="A47" s="96" t="s">
        <v>1771</v>
      </c>
      <c r="B47" s="177">
        <v>1239.0988070000001</v>
      </c>
      <c r="C47" s="178">
        <v>0.28510890563884034</v>
      </c>
      <c r="D47" s="179">
        <v>610</v>
      </c>
      <c r="E47" s="178">
        <v>0.25041050903119871</v>
      </c>
      <c r="G47" s="173"/>
      <c r="H47" s="172"/>
      <c r="I47" s="174"/>
      <c r="K47" s="174"/>
    </row>
    <row r="48" spans="1:11" x14ac:dyDescent="0.25">
      <c r="A48" s="96" t="s">
        <v>1772</v>
      </c>
      <c r="B48" s="177">
        <v>818.12659399999995</v>
      </c>
      <c r="C48" s="178">
        <v>0.18824582563287942</v>
      </c>
      <c r="D48" s="179">
        <v>439</v>
      </c>
      <c r="E48" s="178">
        <v>0.18021346469622332</v>
      </c>
      <c r="G48" s="173"/>
      <c r="H48" s="172"/>
      <c r="I48" s="174"/>
      <c r="K48" s="174"/>
    </row>
    <row r="49" spans="1:11" x14ac:dyDescent="0.25">
      <c r="A49" s="96" t="s">
        <v>1773</v>
      </c>
      <c r="B49" s="177">
        <v>933.961185</v>
      </c>
      <c r="C49" s="178">
        <v>0.21489864240408446</v>
      </c>
      <c r="D49" s="179">
        <v>363</v>
      </c>
      <c r="E49" s="178">
        <v>0.14901477832512317</v>
      </c>
      <c r="G49" s="173"/>
      <c r="H49" s="172"/>
      <c r="I49" s="174"/>
      <c r="K49" s="174"/>
    </row>
    <row r="50" spans="1:11" x14ac:dyDescent="0.25">
      <c r="A50" s="96" t="s">
        <v>1774</v>
      </c>
      <c r="B50" s="177">
        <v>517.296738</v>
      </c>
      <c r="C50" s="178">
        <v>0.11902675246974072</v>
      </c>
      <c r="D50" s="179">
        <v>633</v>
      </c>
      <c r="E50" s="178">
        <v>0.25985221674876846</v>
      </c>
      <c r="G50" s="173"/>
      <c r="H50" s="172"/>
      <c r="I50" s="174"/>
      <c r="K50" s="174"/>
    </row>
    <row r="51" spans="1:11" x14ac:dyDescent="0.25">
      <c r="A51" s="96"/>
      <c r="B51" s="97"/>
      <c r="C51" s="98"/>
      <c r="D51" s="99"/>
      <c r="E51" s="98"/>
      <c r="G51" s="173"/>
      <c r="H51" s="172"/>
      <c r="I51" s="174"/>
      <c r="K51" s="174"/>
    </row>
    <row r="52" spans="1:11" ht="15.75" thickBot="1" x14ac:dyDescent="0.3">
      <c r="A52" s="183" t="s">
        <v>1759</v>
      </c>
      <c r="B52" s="184">
        <f>SUM(B46:B51)</f>
        <v>4346.0543749999997</v>
      </c>
      <c r="C52" s="189">
        <v>1</v>
      </c>
      <c r="D52" s="184">
        <f>SUM(D46:D51)</f>
        <v>2436</v>
      </c>
      <c r="E52" s="189">
        <v>1</v>
      </c>
      <c r="G52" s="173"/>
      <c r="H52" s="172"/>
      <c r="I52" s="174"/>
      <c r="K52" s="174"/>
    </row>
    <row r="53" spans="1:11" x14ac:dyDescent="0.25">
      <c r="A53" s="173"/>
      <c r="B53" s="175"/>
      <c r="C53" s="176"/>
      <c r="D53" s="170"/>
      <c r="E53" s="176"/>
    </row>
    <row r="54" spans="1:11" x14ac:dyDescent="0.25">
      <c r="A54" s="173"/>
      <c r="B54" s="175"/>
      <c r="C54" s="176"/>
      <c r="D54" s="170"/>
      <c r="E54" s="176"/>
    </row>
    <row r="55" spans="1:11" x14ac:dyDescent="0.25">
      <c r="B55" s="170"/>
      <c r="C55" s="170"/>
      <c r="D55" s="170"/>
      <c r="E55" s="170"/>
    </row>
    <row r="56" spans="1:11" x14ac:dyDescent="0.25">
      <c r="A56" s="190" t="s">
        <v>1775</v>
      </c>
      <c r="B56" s="187" t="s">
        <v>1747</v>
      </c>
      <c r="C56" s="188" t="s">
        <v>1748</v>
      </c>
      <c r="D56" s="188" t="s">
        <v>1749</v>
      </c>
      <c r="E56" s="188" t="s">
        <v>1750</v>
      </c>
    </row>
    <row r="57" spans="1:11" x14ac:dyDescent="0.25">
      <c r="A57" s="96" t="s">
        <v>1776</v>
      </c>
      <c r="B57" s="177">
        <v>3.3014706</v>
      </c>
      <c r="C57" s="178">
        <v>7.5968632779788311E-4</v>
      </c>
      <c r="D57" s="179">
        <v>1</v>
      </c>
      <c r="E57" s="178">
        <v>4.1050903119868636E-4</v>
      </c>
    </row>
    <row r="58" spans="1:11" x14ac:dyDescent="0.25">
      <c r="A58" s="96" t="s">
        <v>1777</v>
      </c>
      <c r="B58" s="177">
        <v>3.5131725899999982</v>
      </c>
      <c r="C58" s="178">
        <v>8.0840010624879603E-4</v>
      </c>
      <c r="D58" s="179">
        <v>15</v>
      </c>
      <c r="E58" s="178">
        <v>6.1576354679802959E-3</v>
      </c>
    </row>
    <row r="59" spans="1:11" x14ac:dyDescent="0.25">
      <c r="A59" s="96" t="s">
        <v>1778</v>
      </c>
      <c r="B59" s="177">
        <v>4.8560838400000055</v>
      </c>
      <c r="C59" s="178">
        <v>1.1174112832894065E-3</v>
      </c>
      <c r="D59" s="179">
        <v>20</v>
      </c>
      <c r="E59" s="178">
        <v>8.2101806239737278E-3</v>
      </c>
    </row>
    <row r="60" spans="1:11" x14ac:dyDescent="0.25">
      <c r="A60" s="96" t="s">
        <v>1779</v>
      </c>
      <c r="B60" s="177">
        <v>17.206312439999998</v>
      </c>
      <c r="C60" s="178">
        <v>3.9592660048181653E-3</v>
      </c>
      <c r="D60" s="179">
        <v>32</v>
      </c>
      <c r="E60" s="178">
        <v>1.3136288998357963E-2</v>
      </c>
    </row>
    <row r="61" spans="1:11" x14ac:dyDescent="0.25">
      <c r="A61" s="96" t="s">
        <v>1780</v>
      </c>
      <c r="B61" s="177">
        <v>26.93776656</v>
      </c>
      <c r="C61" s="178">
        <v>6.1985264860583682E-3</v>
      </c>
      <c r="D61" s="179">
        <v>36</v>
      </c>
      <c r="E61" s="178">
        <v>1.4778325123152709E-2</v>
      </c>
    </row>
    <row r="62" spans="1:11" x14ac:dyDescent="0.25">
      <c r="A62" s="96" t="s">
        <v>1781</v>
      </c>
      <c r="B62" s="177">
        <v>132.73123155999994</v>
      </c>
      <c r="C62" s="178">
        <v>3.0542177745852661E-2</v>
      </c>
      <c r="D62" s="179">
        <v>191</v>
      </c>
      <c r="E62" s="178">
        <v>7.8407224958949098E-2</v>
      </c>
    </row>
    <row r="63" spans="1:11" x14ac:dyDescent="0.25">
      <c r="A63" s="96" t="s">
        <v>1782</v>
      </c>
      <c r="B63" s="177">
        <v>4157.2878667400073</v>
      </c>
      <c r="C63" s="178">
        <v>0.95661453204593461</v>
      </c>
      <c r="D63" s="179">
        <v>2141</v>
      </c>
      <c r="E63" s="178">
        <v>0.87889983579638753</v>
      </c>
    </row>
    <row r="64" spans="1:11" x14ac:dyDescent="0.25">
      <c r="A64" s="96"/>
      <c r="B64" s="97"/>
      <c r="C64" s="98"/>
      <c r="D64" s="99"/>
      <c r="E64" s="98"/>
    </row>
    <row r="65" spans="1:5" ht="15.75" thickBot="1" x14ac:dyDescent="0.3">
      <c r="A65" s="183" t="s">
        <v>1759</v>
      </c>
      <c r="B65" s="184">
        <v>4345.8339043300075</v>
      </c>
      <c r="C65" s="189">
        <v>0.99999999999999989</v>
      </c>
      <c r="D65" s="186">
        <v>2436</v>
      </c>
      <c r="E65" s="189">
        <v>1</v>
      </c>
    </row>
    <row r="66" spans="1:5" x14ac:dyDescent="0.25">
      <c r="B66" s="170"/>
      <c r="C66" s="170"/>
      <c r="D66" s="170"/>
      <c r="E66" s="170"/>
    </row>
    <row r="67" spans="1:5" x14ac:dyDescent="0.25">
      <c r="B67" s="170"/>
      <c r="C67" s="170"/>
      <c r="D67" s="170"/>
      <c r="E67" s="170"/>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D1D7A-9086-46E7-A662-3539A333112A}">
  <dimension ref="A1:R27"/>
  <sheetViews>
    <sheetView showGridLines="0" zoomScale="80" zoomScaleNormal="80" workbookViewId="0">
      <selection activeCell="V22" sqref="V22"/>
    </sheetView>
  </sheetViews>
  <sheetFormatPr baseColWidth="10" defaultColWidth="11.42578125" defaultRowHeight="15" outlineLevelCol="1" x14ac:dyDescent="0.25"/>
  <cols>
    <col min="1" max="1" width="31.7109375" bestFit="1" customWidth="1"/>
    <col min="2" max="2" width="40.140625" bestFit="1" customWidth="1"/>
    <col min="3" max="3" width="14.28515625" bestFit="1" customWidth="1"/>
    <col min="5" max="5" width="14.28515625" customWidth="1"/>
    <col min="6" max="6" width="14.140625" bestFit="1" customWidth="1"/>
    <col min="7" max="7" width="14.5703125" bestFit="1" customWidth="1"/>
    <col min="8" max="8" width="13.42578125" bestFit="1" customWidth="1"/>
    <col min="9" max="9" width="13.5703125" bestFit="1" customWidth="1"/>
    <col min="10" max="10" width="17.7109375" bestFit="1" customWidth="1"/>
    <col min="11" max="11" width="16.7109375" bestFit="1" customWidth="1"/>
    <col min="14" max="16" width="11.42578125" hidden="1" customWidth="1" outlineLevel="1"/>
    <col min="17" max="17" width="15.140625" hidden="1" customWidth="1" outlineLevel="1"/>
    <col min="18" max="18" width="11.42578125" collapsed="1"/>
  </cols>
  <sheetData>
    <row r="1" spans="1:17" x14ac:dyDescent="0.25">
      <c r="A1" s="100">
        <v>45107</v>
      </c>
      <c r="N1" s="374" t="s">
        <v>1783</v>
      </c>
      <c r="O1" s="374"/>
      <c r="P1" s="374"/>
      <c r="Q1" s="374"/>
    </row>
    <row r="3" spans="1:17" ht="15.75" thickBot="1" x14ac:dyDescent="0.3">
      <c r="A3" s="101" t="s">
        <v>1784</v>
      </c>
      <c r="B3" s="102"/>
      <c r="P3" t="s">
        <v>1785</v>
      </c>
    </row>
    <row r="4" spans="1:17" ht="26.25" x14ac:dyDescent="0.25">
      <c r="A4" s="309" t="s">
        <v>1786</v>
      </c>
      <c r="B4" s="310" t="s">
        <v>1787</v>
      </c>
      <c r="C4" s="311" t="s">
        <v>1788</v>
      </c>
      <c r="D4" s="312" t="s">
        <v>1789</v>
      </c>
      <c r="E4" s="313" t="s">
        <v>1790</v>
      </c>
      <c r="F4" s="314" t="s">
        <v>1791</v>
      </c>
      <c r="G4" s="315" t="s">
        <v>1792</v>
      </c>
      <c r="H4" s="311" t="s">
        <v>1793</v>
      </c>
      <c r="I4" s="316" t="s">
        <v>1794</v>
      </c>
      <c r="J4" s="311" t="s">
        <v>1795</v>
      </c>
      <c r="K4" s="316" t="s">
        <v>1796</v>
      </c>
      <c r="N4" s="103" t="s">
        <v>1797</v>
      </c>
    </row>
    <row r="5" spans="1:17" x14ac:dyDescent="0.25">
      <c r="A5" s="104" t="s">
        <v>1799</v>
      </c>
      <c r="B5" s="105" t="s">
        <v>1798</v>
      </c>
      <c r="C5" s="106" t="s">
        <v>1800</v>
      </c>
      <c r="D5" s="308">
        <v>0.41</v>
      </c>
      <c r="E5" s="107">
        <v>315000000</v>
      </c>
      <c r="F5" s="168">
        <f t="shared" ref="F5:F11" si="0">+E5-G5</f>
        <v>0</v>
      </c>
      <c r="G5" s="107">
        <v>315000000</v>
      </c>
      <c r="H5" s="108">
        <v>45245</v>
      </c>
      <c r="I5" s="109">
        <f t="shared" ref="I5:I11" si="1">+(H5-$A$1)/365</f>
        <v>0.37808219178082192</v>
      </c>
      <c r="J5" s="108">
        <v>45611</v>
      </c>
      <c r="K5" s="307">
        <v>1.88</v>
      </c>
      <c r="N5">
        <f t="shared" ref="N5:N11" si="2">IF(I5&lt;1,0,IF(I5&lt;2,1,IF(I5&lt;3,2,IF(I5&lt;4,3,IF(I5&lt;5,4,IF(I5&lt;10,5,10))))))</f>
        <v>0</v>
      </c>
      <c r="P5" s="47" t="s">
        <v>218</v>
      </c>
      <c r="Q5" s="110">
        <f>SUMIF($N$5:$N$12,2,$G$5:$G$12)/1000000</f>
        <v>750</v>
      </c>
    </row>
    <row r="6" spans="1:17" x14ac:dyDescent="0.25">
      <c r="A6" s="104" t="s">
        <v>1801</v>
      </c>
      <c r="B6" s="105" t="s">
        <v>1798</v>
      </c>
      <c r="C6" s="106" t="s">
        <v>1802</v>
      </c>
      <c r="D6" s="308">
        <v>0.37</v>
      </c>
      <c r="E6" s="107">
        <v>310000000</v>
      </c>
      <c r="F6" s="168">
        <f t="shared" si="0"/>
        <v>0</v>
      </c>
      <c r="G6" s="107">
        <v>310000000</v>
      </c>
      <c r="H6" s="108">
        <v>45462</v>
      </c>
      <c r="I6" s="109">
        <f t="shared" si="1"/>
        <v>0.9726027397260274</v>
      </c>
      <c r="J6" s="108">
        <v>45805</v>
      </c>
      <c r="K6" s="307">
        <v>2.4700000000000002</v>
      </c>
      <c r="N6">
        <f t="shared" si="2"/>
        <v>0</v>
      </c>
      <c r="P6" s="47" t="s">
        <v>220</v>
      </c>
      <c r="Q6" s="110">
        <f>SUMIF($N$5:$N$12,3,$G$5:$G$12)/1000000</f>
        <v>800</v>
      </c>
    </row>
    <row r="7" spans="1:17" ht="14.25" customHeight="1" x14ac:dyDescent="0.25">
      <c r="A7" s="104" t="s">
        <v>1803</v>
      </c>
      <c r="B7" s="105" t="s">
        <v>1798</v>
      </c>
      <c r="C7" s="106" t="s">
        <v>1804</v>
      </c>
      <c r="D7" s="308">
        <v>0.25</v>
      </c>
      <c r="E7" s="107">
        <v>500000000</v>
      </c>
      <c r="F7" s="168">
        <f t="shared" ref="F7" si="3">+E7-G7</f>
        <v>0</v>
      </c>
      <c r="G7" s="107">
        <v>500000000</v>
      </c>
      <c r="H7" s="108">
        <v>45623</v>
      </c>
      <c r="I7" s="109">
        <f t="shared" si="1"/>
        <v>1.4136986301369863</v>
      </c>
      <c r="J7" s="108">
        <v>46342</v>
      </c>
      <c r="K7" s="307">
        <v>2.91</v>
      </c>
      <c r="N7">
        <f t="shared" ref="N7" si="4">IF(I7&lt;1,0,IF(I7&lt;2,1,IF(I7&lt;3,2,IF(I7&lt;4,3,IF(I7&lt;5,4,IF(I7&lt;10,5,10))))))</f>
        <v>1</v>
      </c>
      <c r="P7" s="47" t="s">
        <v>226</v>
      </c>
      <c r="Q7" s="113">
        <f>SUMIF($N$5:$N$12,10,$G$5:$G$12)/1000000</f>
        <v>0</v>
      </c>
    </row>
    <row r="8" spans="1:17" ht="14.25" customHeight="1" x14ac:dyDescent="0.25">
      <c r="A8" s="104" t="s">
        <v>1805</v>
      </c>
      <c r="B8" s="105" t="s">
        <v>1798</v>
      </c>
      <c r="C8" s="106" t="s">
        <v>1806</v>
      </c>
      <c r="D8" s="308">
        <v>0.35</v>
      </c>
      <c r="E8" s="107">
        <v>500000000</v>
      </c>
      <c r="F8" s="168">
        <f t="shared" si="0"/>
        <v>0</v>
      </c>
      <c r="G8" s="107">
        <v>500000000</v>
      </c>
      <c r="H8" s="108">
        <v>45826</v>
      </c>
      <c r="I8" s="109">
        <f t="shared" si="1"/>
        <v>1.9698630136986301</v>
      </c>
      <c r="J8" s="108">
        <v>45774</v>
      </c>
      <c r="K8" s="307">
        <v>3.47</v>
      </c>
      <c r="N8">
        <f t="shared" si="2"/>
        <v>1</v>
      </c>
      <c r="P8" s="47" t="s">
        <v>222</v>
      </c>
      <c r="Q8" s="110">
        <f>SUMIF($N$5:$N$12,4,$G$5:$G$12)/1000000</f>
        <v>750</v>
      </c>
    </row>
    <row r="9" spans="1:17" ht="14.25" customHeight="1" x14ac:dyDescent="0.25">
      <c r="A9" s="104" t="s">
        <v>1807</v>
      </c>
      <c r="B9" s="105" t="s">
        <v>1798</v>
      </c>
      <c r="C9" s="106" t="s">
        <v>1808</v>
      </c>
      <c r="D9" s="308">
        <v>0.37</v>
      </c>
      <c r="E9" s="107">
        <v>750000000</v>
      </c>
      <c r="F9" s="168">
        <f t="shared" si="0"/>
        <v>0</v>
      </c>
      <c r="G9" s="107">
        <v>750000000</v>
      </c>
      <c r="H9" s="108">
        <v>45975</v>
      </c>
      <c r="I9" s="109">
        <f t="shared" si="1"/>
        <v>2.3780821917808219</v>
      </c>
      <c r="J9" s="108">
        <v>46191</v>
      </c>
      <c r="K9" s="307">
        <v>3.87</v>
      </c>
      <c r="N9">
        <f t="shared" si="2"/>
        <v>2</v>
      </c>
      <c r="P9" s="47" t="s">
        <v>224</v>
      </c>
      <c r="Q9" s="110">
        <f>SUMIF($N$5:$N$12,5,$G$5:$G$12)/1000000</f>
        <v>0</v>
      </c>
    </row>
    <row r="10" spans="1:17" ht="14.25" customHeight="1" x14ac:dyDescent="0.25">
      <c r="A10" s="104" t="s">
        <v>1809</v>
      </c>
      <c r="B10" s="105" t="s">
        <v>1798</v>
      </c>
      <c r="C10" s="106" t="s">
        <v>1810</v>
      </c>
      <c r="D10" s="308">
        <v>0.27</v>
      </c>
      <c r="E10" s="107">
        <v>750000000</v>
      </c>
      <c r="F10" s="168">
        <f t="shared" si="0"/>
        <v>0</v>
      </c>
      <c r="G10" s="107">
        <v>750000000</v>
      </c>
      <c r="H10" s="108">
        <v>46177</v>
      </c>
      <c r="I10" s="109">
        <v>4.2300000000000004</v>
      </c>
      <c r="J10" s="108">
        <v>46542</v>
      </c>
      <c r="K10" s="307">
        <v>3.43</v>
      </c>
      <c r="N10">
        <f t="shared" si="2"/>
        <v>4</v>
      </c>
      <c r="Q10" s="114">
        <f>SUM(Q5:Q9)</f>
        <v>2300</v>
      </c>
    </row>
    <row r="11" spans="1:17" ht="14.25" customHeight="1" x14ac:dyDescent="0.25">
      <c r="A11" s="104" t="s">
        <v>1811</v>
      </c>
      <c r="B11" s="105" t="s">
        <v>1798</v>
      </c>
      <c r="C11" s="106" t="s">
        <v>1812</v>
      </c>
      <c r="D11" s="308">
        <v>0.27</v>
      </c>
      <c r="E11" s="107">
        <v>800000000</v>
      </c>
      <c r="F11" s="168">
        <f t="shared" si="0"/>
        <v>0</v>
      </c>
      <c r="G11" s="107">
        <v>800000000</v>
      </c>
      <c r="H11" s="108">
        <v>46546</v>
      </c>
      <c r="I11" s="109">
        <f t="shared" si="1"/>
        <v>3.9424657534246577</v>
      </c>
      <c r="J11" s="108">
        <v>46912</v>
      </c>
      <c r="K11" s="307">
        <v>5.44</v>
      </c>
      <c r="N11">
        <f t="shared" si="2"/>
        <v>3</v>
      </c>
    </row>
    <row r="12" spans="1:17" ht="14.25" customHeight="1" x14ac:dyDescent="0.25">
      <c r="A12" s="115"/>
      <c r="B12" s="105"/>
      <c r="C12" s="116"/>
      <c r="D12" s="111"/>
      <c r="E12" s="112"/>
      <c r="F12" s="168"/>
      <c r="G12" s="112"/>
      <c r="H12" s="117"/>
      <c r="I12" s="109"/>
      <c r="J12" s="117"/>
      <c r="K12" s="109"/>
      <c r="N12">
        <f>IF(I12&lt;1,0,IF(I12&lt;2,1,IF(I12&lt;3,2,IF(I12&lt;4,3,IF(I12&lt;5,4,IF(I12&lt;10,5,10))))))</f>
        <v>0</v>
      </c>
    </row>
    <row r="13" spans="1:17" ht="15" customHeight="1" thickBot="1" x14ac:dyDescent="0.3">
      <c r="A13" s="317" t="s">
        <v>1813</v>
      </c>
      <c r="B13" s="318"/>
      <c r="C13" s="319"/>
      <c r="D13" s="320">
        <f>SUMPRODUCT(D5:D12,G5:G12)/G13</f>
        <v>0.31588535031847131</v>
      </c>
      <c r="E13" s="321">
        <f>SUM(E5:E12)</f>
        <v>3925000000</v>
      </c>
      <c r="F13" s="321">
        <f>SUM(F5:F12)</f>
        <v>0</v>
      </c>
      <c r="G13" s="322">
        <f>SUM(G5:G12)</f>
        <v>3925000000</v>
      </c>
      <c r="H13" s="323"/>
      <c r="I13" s="324">
        <f>SUMPRODUCT($G$5:$G$12,I5:I12)/$G$13</f>
        <v>2.6044376581450135</v>
      </c>
      <c r="J13" s="323"/>
      <c r="K13" s="324">
        <f>SUMPRODUCT($G$5:$G$12,K5:K12)/$G$13</f>
        <v>3.6623949044585986</v>
      </c>
    </row>
    <row r="14" spans="1:17" x14ac:dyDescent="0.25">
      <c r="A14" s="102"/>
      <c r="B14" s="102"/>
      <c r="C14" s="102"/>
      <c r="D14" s="118"/>
      <c r="E14" s="119"/>
      <c r="F14" s="119"/>
      <c r="G14" s="120"/>
      <c r="H14" s="121"/>
      <c r="I14" s="122"/>
    </row>
    <row r="15" spans="1:17" ht="15.75" thickBot="1" x14ac:dyDescent="0.3">
      <c r="A15" s="101" t="s">
        <v>191</v>
      </c>
      <c r="B15" s="102"/>
    </row>
    <row r="16" spans="1:17" ht="18.75" x14ac:dyDescent="0.25">
      <c r="A16" s="325" t="s">
        <v>1814</v>
      </c>
      <c r="B16" s="310" t="s">
        <v>1815</v>
      </c>
      <c r="C16" s="326" t="s">
        <v>857</v>
      </c>
      <c r="D16" s="327" t="s">
        <v>1816</v>
      </c>
      <c r="E16" s="327" t="s">
        <v>1789</v>
      </c>
      <c r="F16" s="327" t="s">
        <v>1817</v>
      </c>
      <c r="G16" s="312" t="s">
        <v>1793</v>
      </c>
      <c r="H16" s="328" t="s">
        <v>1818</v>
      </c>
      <c r="J16" s="297"/>
    </row>
    <row r="17" spans="1:11" x14ac:dyDescent="0.25">
      <c r="A17" s="123" t="s">
        <v>1819</v>
      </c>
      <c r="B17" s="124" t="s">
        <v>1820</v>
      </c>
      <c r="C17" s="125">
        <v>75000000</v>
      </c>
      <c r="D17" s="126">
        <v>5.2</v>
      </c>
      <c r="E17" s="169">
        <v>0.3</v>
      </c>
      <c r="F17" s="127" t="s">
        <v>1821</v>
      </c>
      <c r="G17" s="128">
        <v>46035</v>
      </c>
      <c r="H17" s="129">
        <f>_xlfn.DAYS(G17,$A$1)/365</f>
        <v>2.5424657534246577</v>
      </c>
      <c r="I17" s="130"/>
      <c r="J17" s="131"/>
    </row>
    <row r="18" spans="1:11" x14ac:dyDescent="0.25">
      <c r="A18" s="123" t="s">
        <v>1822</v>
      </c>
      <c r="B18" s="124" t="s">
        <v>1823</v>
      </c>
      <c r="C18" s="125">
        <v>50000000</v>
      </c>
      <c r="D18" s="126">
        <v>4.76</v>
      </c>
      <c r="E18" s="169">
        <v>0.42</v>
      </c>
      <c r="F18" s="132" t="s">
        <v>1824</v>
      </c>
      <c r="G18" s="128">
        <v>46181</v>
      </c>
      <c r="H18" s="129">
        <f t="shared" ref="H18" si="5">_xlfn.DAYS(G18,$A$1)/365</f>
        <v>2.9424657534246577</v>
      </c>
      <c r="I18" s="130"/>
      <c r="J18" s="131"/>
    </row>
    <row r="19" spans="1:11" x14ac:dyDescent="0.25">
      <c r="A19" s="123"/>
      <c r="B19" s="124"/>
      <c r="C19" s="125"/>
      <c r="D19" s="126"/>
      <c r="F19" s="132"/>
      <c r="G19" s="128"/>
      <c r="H19" s="129"/>
      <c r="I19" s="130"/>
      <c r="J19" s="131"/>
    </row>
    <row r="20" spans="1:11" x14ac:dyDescent="0.25">
      <c r="A20" s="133"/>
      <c r="B20" s="124"/>
      <c r="C20" s="125"/>
      <c r="D20" s="134"/>
      <c r="E20" s="134"/>
      <c r="F20" s="132"/>
      <c r="G20" s="135"/>
      <c r="H20" s="136"/>
    </row>
    <row r="21" spans="1:11" ht="15.75" thickBot="1" x14ac:dyDescent="0.3">
      <c r="A21" s="137"/>
      <c r="B21" s="138"/>
      <c r="C21" s="138"/>
      <c r="E21" s="138"/>
      <c r="F21" s="138"/>
      <c r="G21" s="139"/>
      <c r="H21" s="140"/>
    </row>
    <row r="22" spans="1:11" ht="15.75" thickBot="1" x14ac:dyDescent="0.3">
      <c r="A22" s="329" t="s">
        <v>1813</v>
      </c>
      <c r="B22" s="330"/>
      <c r="C22" s="331">
        <f>SUM(C17:C21)</f>
        <v>125000000</v>
      </c>
      <c r="D22" s="332"/>
      <c r="E22" s="333"/>
      <c r="F22" s="332"/>
      <c r="G22" s="332"/>
      <c r="H22" s="334">
        <f>+SUMPRODUCT(C17:C20,H17:H20)/C22</f>
        <v>2.7024657534246579</v>
      </c>
    </row>
    <row r="23" spans="1:11" x14ac:dyDescent="0.25">
      <c r="A23" s="102"/>
      <c r="B23" s="102"/>
      <c r="C23" s="102"/>
      <c r="D23" s="102"/>
      <c r="E23" s="102"/>
      <c r="F23" s="102"/>
      <c r="G23" s="102"/>
      <c r="H23" s="102"/>
      <c r="I23" s="102"/>
      <c r="J23" s="102"/>
      <c r="K23" s="102"/>
    </row>
    <row r="24" spans="1:11" x14ac:dyDescent="0.25">
      <c r="A24" s="102"/>
      <c r="B24" s="142"/>
      <c r="C24" s="143"/>
      <c r="D24" s="143"/>
      <c r="E24" s="102"/>
      <c r="F24" s="102"/>
      <c r="G24" s="102"/>
      <c r="H24" s="102"/>
      <c r="I24" s="102"/>
      <c r="J24" s="102"/>
      <c r="K24" s="102"/>
    </row>
    <row r="25" spans="1:11" x14ac:dyDescent="0.25">
      <c r="A25" s="141" t="s">
        <v>1825</v>
      </c>
      <c r="B25" s="102"/>
      <c r="C25" s="102"/>
      <c r="D25" s="143"/>
    </row>
    <row r="26" spans="1:11" x14ac:dyDescent="0.25">
      <c r="A26" s="102" t="s">
        <v>1784</v>
      </c>
      <c r="B26" s="142" t="e">
        <f>+C18+#REF!</f>
        <v>#REF!</v>
      </c>
      <c r="C26" s="143" t="e">
        <f>B26/$C$22</f>
        <v>#REF!</v>
      </c>
    </row>
    <row r="27" spans="1:11" x14ac:dyDescent="0.25">
      <c r="A27" s="102" t="s">
        <v>1826</v>
      </c>
      <c r="B27" s="142">
        <f>+C17</f>
        <v>75000000</v>
      </c>
      <c r="C27" s="143">
        <f>B27/$C$22</f>
        <v>0.6</v>
      </c>
    </row>
  </sheetData>
  <sortState xmlns:xlrd2="http://schemas.microsoft.com/office/spreadsheetml/2017/richdata2" ref="A5:A11">
    <sortCondition ref="A5:A11"/>
  </sortState>
  <mergeCells count="1">
    <mergeCell ref="N1:Q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F13E3-8679-4C16-A57A-54F31C4F8F22}">
  <dimension ref="A1:BK4959"/>
  <sheetViews>
    <sheetView workbookViewId="0"/>
  </sheetViews>
  <sheetFormatPr baseColWidth="10" defaultColWidth="11.42578125" defaultRowHeight="15" x14ac:dyDescent="0.25"/>
  <cols>
    <col min="1" max="1" width="18.140625" style="179" bestFit="1" customWidth="1"/>
    <col min="2" max="2" width="14.42578125" style="179" bestFit="1" customWidth="1"/>
    <col min="3" max="3" width="14.28515625" style="179" customWidth="1"/>
    <col min="4" max="4" width="16.140625" style="179" bestFit="1" customWidth="1"/>
    <col min="5" max="5" width="20.5703125" style="179" customWidth="1"/>
    <col min="6" max="6" width="23.140625" style="179" bestFit="1" customWidth="1"/>
    <col min="7" max="7" width="22.85546875" style="179" bestFit="1" customWidth="1"/>
    <col min="8" max="8" width="14.85546875" style="179" bestFit="1" customWidth="1"/>
    <col min="9" max="9" width="24.140625" style="179" bestFit="1" customWidth="1"/>
    <col min="10" max="10" width="20.42578125" style="179" bestFit="1" customWidth="1"/>
    <col min="11" max="11" width="9.85546875" style="179" bestFit="1" customWidth="1"/>
    <col min="12" max="12" width="9.7109375" style="179" bestFit="1" customWidth="1"/>
    <col min="13" max="13" width="12" style="179" bestFit="1" customWidth="1"/>
    <col min="14" max="14" width="10.85546875" style="179" bestFit="1" customWidth="1"/>
    <col min="15" max="15" width="16.28515625" style="179" bestFit="1" customWidth="1"/>
    <col min="16" max="16" width="20.42578125" style="179" bestFit="1" customWidth="1"/>
    <col min="17" max="17" width="18.5703125" style="179" bestFit="1" customWidth="1"/>
    <col min="18" max="18" width="12" style="179" bestFit="1" customWidth="1"/>
    <col min="19" max="19" width="23" style="179" bestFit="1" customWidth="1"/>
    <col min="20" max="20" width="19" style="179" bestFit="1" customWidth="1"/>
    <col min="21" max="21" width="16.42578125" style="179" bestFit="1" customWidth="1"/>
    <col min="22" max="22" width="16.7109375" style="179" bestFit="1" customWidth="1"/>
    <col min="23" max="23" width="13.7109375" style="179" bestFit="1" customWidth="1"/>
    <col min="24" max="24" width="18.85546875" style="179" bestFit="1" customWidth="1"/>
    <col min="25" max="25" width="20" style="179" bestFit="1" customWidth="1"/>
    <col min="26" max="26" width="14.85546875" style="179" bestFit="1" customWidth="1"/>
    <col min="27" max="27" width="18.85546875" style="179" bestFit="1" customWidth="1"/>
    <col min="28" max="28" width="28.7109375" style="179" bestFit="1" customWidth="1"/>
    <col min="29" max="29" width="14.42578125" style="179" bestFit="1" customWidth="1"/>
    <col min="30" max="30" width="13.140625" style="179" bestFit="1" customWidth="1"/>
    <col min="31" max="31" width="32.28515625" style="179" bestFit="1" customWidth="1"/>
    <col min="32" max="32" width="31.85546875" style="179" bestFit="1" customWidth="1"/>
    <col min="33" max="33" width="16.42578125" style="179" bestFit="1" customWidth="1"/>
    <col min="34" max="34" width="15.28515625" style="179" bestFit="1" customWidth="1"/>
    <col min="35" max="35" width="14.85546875" style="179" bestFit="1" customWidth="1"/>
    <col min="36" max="36" width="16.5703125" style="179" bestFit="1" customWidth="1"/>
    <col min="37" max="37" width="24.85546875" style="179" bestFit="1" customWidth="1"/>
    <col min="38" max="38" width="29.85546875" style="179" bestFit="1" customWidth="1"/>
    <col min="39" max="39" width="22.140625" style="179" bestFit="1" customWidth="1"/>
    <col min="40" max="40" width="18" style="179" bestFit="1" customWidth="1"/>
    <col min="41" max="41" width="24.42578125" style="179" bestFit="1" customWidth="1"/>
    <col min="42" max="42" width="12.7109375" style="179" bestFit="1" customWidth="1"/>
    <col min="43" max="43" width="22" style="179" bestFit="1" customWidth="1"/>
    <col min="44" max="44" width="26.5703125" style="179" bestFit="1" customWidth="1"/>
    <col min="45" max="45" width="10.85546875" style="179" bestFit="1" customWidth="1"/>
    <col min="46" max="46" width="47.42578125" style="179" bestFit="1" customWidth="1"/>
    <col min="47" max="47" width="18.42578125" style="179" bestFit="1" customWidth="1"/>
    <col min="48" max="50" width="18.42578125" style="179" customWidth="1"/>
    <col min="51" max="51" width="30.42578125" style="179" bestFit="1" customWidth="1"/>
    <col min="52" max="52" width="22.85546875" style="179" bestFit="1" customWidth="1"/>
    <col min="53" max="53" width="24.85546875" style="179" bestFit="1" customWidth="1"/>
    <col min="54" max="54" width="19" style="179" bestFit="1" customWidth="1"/>
    <col min="55" max="55" width="19.140625" style="179" bestFit="1" customWidth="1"/>
    <col min="56" max="56" width="19.28515625" style="179" bestFit="1" customWidth="1"/>
    <col min="57" max="57" width="16.7109375" style="179" bestFit="1" customWidth="1"/>
    <col min="58" max="58" width="16.7109375" style="179" customWidth="1"/>
    <col min="59" max="59" width="21.85546875" style="179" bestFit="1" customWidth="1"/>
    <col min="60" max="60" width="21.85546875" style="179" customWidth="1"/>
    <col min="61" max="61" width="20.5703125" style="179" bestFit="1" customWidth="1"/>
    <col min="62" max="62" width="17.85546875" style="179" bestFit="1" customWidth="1"/>
    <col min="63" max="63" width="20" style="179" bestFit="1" customWidth="1"/>
    <col min="64" max="64" width="20.5703125" style="179" bestFit="1" customWidth="1"/>
    <col min="65" max="65" width="13.7109375" style="179" bestFit="1" customWidth="1"/>
    <col min="66" max="66" width="15.5703125" style="179" bestFit="1" customWidth="1"/>
    <col min="67" max="68" width="17.7109375" style="179" bestFit="1" customWidth="1"/>
    <col min="69" max="16384" width="11.42578125" style="179"/>
  </cols>
  <sheetData>
    <row r="1" spans="1:63" x14ac:dyDescent="0.25">
      <c r="K1" s="191"/>
      <c r="L1" s="191"/>
      <c r="M1" s="191"/>
      <c r="Q1" s="192"/>
    </row>
    <row r="2" spans="1:63" x14ac:dyDescent="0.25">
      <c r="A2" s="193" t="s">
        <v>1827</v>
      </c>
      <c r="B2" s="194">
        <v>45107</v>
      </c>
    </row>
    <row r="3" spans="1:63" x14ac:dyDescent="0.25">
      <c r="A3" s="193" t="s">
        <v>1828</v>
      </c>
      <c r="C3" s="195">
        <v>4343314754.3900099</v>
      </c>
      <c r="D3" s="196"/>
      <c r="E3" s="196"/>
      <c r="I3" s="197"/>
      <c r="Q3" s="198"/>
      <c r="S3" s="198"/>
      <c r="T3" s="196"/>
      <c r="U3" s="199"/>
      <c r="V3" s="193"/>
      <c r="W3" s="198"/>
      <c r="X3" s="198"/>
      <c r="Y3" s="196"/>
      <c r="Z3" s="200"/>
      <c r="AA3" s="196"/>
      <c r="AB3" s="198"/>
      <c r="AC3" s="196"/>
      <c r="AD3" s="199"/>
      <c r="AG3" s="196"/>
      <c r="AH3" s="196"/>
      <c r="AI3" s="198"/>
      <c r="AL3" s="196"/>
      <c r="AN3" s="196"/>
      <c r="AO3" s="198"/>
      <c r="AP3" s="196"/>
      <c r="AQ3" s="196"/>
      <c r="AR3" s="196"/>
      <c r="AS3" s="196"/>
      <c r="AT3" s="196"/>
      <c r="AU3" s="196"/>
      <c r="AV3" s="198"/>
      <c r="AW3" s="197"/>
      <c r="AY3" s="196"/>
      <c r="BC3" s="196"/>
      <c r="BD3" s="196"/>
      <c r="BE3" s="196"/>
      <c r="BF3" s="196"/>
      <c r="BG3" s="196"/>
      <c r="BH3" s="196"/>
      <c r="BI3" s="196"/>
      <c r="BJ3" s="196"/>
      <c r="BK3" s="196"/>
    </row>
    <row r="4" spans="1:63" x14ac:dyDescent="0.25">
      <c r="A4" s="193" t="s">
        <v>1829</v>
      </c>
      <c r="C4" s="195">
        <v>1715096.4395540648</v>
      </c>
      <c r="D4" s="196"/>
      <c r="E4" s="196"/>
      <c r="I4" s="197"/>
      <c r="Q4" s="198"/>
      <c r="S4" s="198"/>
      <c r="T4" s="196"/>
      <c r="U4" s="199"/>
      <c r="V4" s="193"/>
      <c r="W4" s="198"/>
      <c r="X4" s="198"/>
      <c r="Y4" s="196"/>
      <c r="Z4" s="200"/>
      <c r="AA4" s="196"/>
      <c r="AB4" s="198"/>
      <c r="AC4" s="196"/>
      <c r="AD4" s="199"/>
      <c r="AG4" s="196"/>
      <c r="AH4" s="196"/>
      <c r="AI4" s="198"/>
      <c r="AL4" s="196"/>
      <c r="AN4" s="196"/>
      <c r="AO4" s="198"/>
      <c r="AP4" s="196"/>
      <c r="AQ4" s="196"/>
      <c r="AR4" s="196"/>
      <c r="AS4" s="196"/>
      <c r="AT4" s="196"/>
      <c r="AU4" s="196"/>
      <c r="AV4" s="198"/>
      <c r="AW4" s="197"/>
      <c r="AY4" s="196"/>
      <c r="BC4" s="196"/>
      <c r="BD4" s="196"/>
      <c r="BE4" s="196"/>
      <c r="BF4" s="196"/>
      <c r="BG4" s="196"/>
      <c r="BH4" s="196"/>
      <c r="BI4" s="196"/>
      <c r="BJ4" s="196"/>
      <c r="BK4" s="196"/>
    </row>
    <row r="5" spans="1:63" x14ac:dyDescent="0.25">
      <c r="A5" s="193" t="s">
        <v>1830</v>
      </c>
      <c r="C5" s="201">
        <v>2534</v>
      </c>
      <c r="D5" s="196"/>
      <c r="E5" s="196"/>
      <c r="I5" s="197"/>
      <c r="Q5" s="198"/>
      <c r="S5" s="198"/>
      <c r="T5" s="196"/>
      <c r="U5" s="199"/>
      <c r="V5" s="193"/>
      <c r="W5" s="198"/>
      <c r="X5" s="198"/>
      <c r="Y5" s="196"/>
      <c r="Z5" s="200"/>
      <c r="AA5" s="196"/>
      <c r="AB5" s="198"/>
      <c r="AC5" s="196"/>
      <c r="AD5" s="199"/>
      <c r="AG5" s="196"/>
      <c r="AH5" s="196"/>
      <c r="AI5" s="198"/>
      <c r="AL5" s="196"/>
      <c r="AN5" s="196"/>
      <c r="AO5" s="198"/>
      <c r="AP5" s="196"/>
      <c r="AQ5" s="196"/>
      <c r="AR5" s="196"/>
      <c r="AS5" s="196"/>
      <c r="AT5" s="196"/>
      <c r="AU5" s="196"/>
      <c r="AV5" s="198"/>
      <c r="AW5" s="197"/>
      <c r="AY5" s="196"/>
      <c r="BC5" s="196"/>
      <c r="BD5" s="196"/>
      <c r="BE5" s="196"/>
      <c r="BF5" s="196"/>
      <c r="BG5" s="196"/>
      <c r="BH5" s="196"/>
      <c r="BI5" s="196"/>
      <c r="BJ5" s="196"/>
      <c r="BK5" s="196"/>
    </row>
    <row r="6" spans="1:63" x14ac:dyDescent="0.25">
      <c r="A6" s="193" t="s">
        <v>1831</v>
      </c>
      <c r="C6" s="202">
        <v>2436</v>
      </c>
      <c r="D6" s="196"/>
      <c r="E6" s="196"/>
      <c r="I6" s="197"/>
      <c r="Q6" s="198"/>
      <c r="S6" s="198"/>
      <c r="T6" s="196"/>
      <c r="U6" s="199"/>
      <c r="V6" s="193"/>
      <c r="W6" s="198"/>
      <c r="X6" s="198"/>
      <c r="Y6" s="196"/>
      <c r="Z6" s="200"/>
      <c r="AA6" s="196"/>
      <c r="AB6" s="198"/>
      <c r="AC6" s="196"/>
      <c r="AD6" s="199"/>
      <c r="AG6" s="196"/>
      <c r="AH6" s="196"/>
      <c r="AI6" s="198"/>
      <c r="AL6" s="196"/>
      <c r="AN6" s="196"/>
      <c r="AO6" s="198"/>
      <c r="AP6" s="196"/>
      <c r="AQ6" s="196"/>
      <c r="AR6" s="196"/>
      <c r="AS6" s="196"/>
      <c r="AT6" s="196"/>
      <c r="AU6" s="196"/>
      <c r="AV6" s="198"/>
      <c r="AW6" s="197"/>
      <c r="AY6" s="196"/>
      <c r="BC6" s="196"/>
      <c r="BD6" s="196"/>
      <c r="BE6" s="196"/>
      <c r="BF6" s="196"/>
      <c r="BG6" s="196"/>
      <c r="BH6" s="196"/>
      <c r="BI6" s="196"/>
      <c r="BJ6" s="196"/>
      <c r="BK6" s="196"/>
    </row>
    <row r="7" spans="1:63" x14ac:dyDescent="0.25">
      <c r="A7" s="193" t="s">
        <v>1832</v>
      </c>
      <c r="C7" s="203">
        <v>0.52132708192043853</v>
      </c>
      <c r="D7" s="196"/>
      <c r="E7" s="196"/>
      <c r="I7" s="197"/>
      <c r="Q7" s="198"/>
      <c r="S7" s="198"/>
      <c r="T7" s="196"/>
      <c r="U7" s="199"/>
      <c r="V7" s="193"/>
      <c r="W7" s="198"/>
      <c r="X7" s="198"/>
      <c r="Y7" s="196"/>
      <c r="Z7" s="200"/>
      <c r="AA7" s="196"/>
      <c r="AB7" s="198"/>
      <c r="AC7" s="196"/>
      <c r="AD7" s="199"/>
      <c r="AG7" s="196"/>
      <c r="AH7" s="196"/>
      <c r="AI7" s="198"/>
      <c r="AL7" s="196"/>
      <c r="AN7" s="196"/>
      <c r="AO7" s="198"/>
      <c r="AP7" s="196"/>
      <c r="AQ7" s="196"/>
      <c r="AR7" s="196"/>
      <c r="AS7" s="196"/>
      <c r="AT7" s="196"/>
      <c r="AU7" s="196"/>
      <c r="AV7" s="198"/>
      <c r="AW7" s="197"/>
      <c r="AY7" s="196"/>
      <c r="BC7" s="196"/>
      <c r="BD7" s="196"/>
      <c r="BE7" s="196"/>
      <c r="BF7" s="196"/>
      <c r="BG7" s="196"/>
      <c r="BH7" s="196"/>
      <c r="BI7" s="196"/>
      <c r="BJ7" s="196"/>
      <c r="BK7" s="196"/>
    </row>
    <row r="8" spans="1:63" x14ac:dyDescent="0.25">
      <c r="A8" s="193" t="s">
        <v>1833</v>
      </c>
      <c r="C8" s="298">
        <v>0.51273201064576546</v>
      </c>
      <c r="D8" s="196"/>
      <c r="E8" s="196"/>
      <c r="I8" s="197"/>
      <c r="Q8" s="198"/>
      <c r="S8" s="198"/>
      <c r="T8" s="196"/>
      <c r="U8" s="199"/>
      <c r="V8" s="193"/>
      <c r="W8" s="198"/>
      <c r="X8" s="198"/>
      <c r="Y8" s="196"/>
      <c r="Z8" s="200"/>
      <c r="AA8" s="196"/>
      <c r="AB8" s="198"/>
      <c r="AC8" s="196"/>
      <c r="AD8" s="199"/>
      <c r="AG8" s="196"/>
      <c r="AH8" s="196"/>
      <c r="AI8" s="198"/>
      <c r="AL8" s="196"/>
      <c r="AN8" s="196"/>
      <c r="AO8" s="198"/>
      <c r="AP8" s="196"/>
      <c r="AQ8" s="196"/>
      <c r="AR8" s="196"/>
      <c r="AS8" s="196"/>
      <c r="AT8" s="196"/>
      <c r="AU8" s="196"/>
      <c r="AV8" s="198"/>
      <c r="AW8" s="197"/>
      <c r="AY8" s="196"/>
      <c r="BC8" s="196"/>
      <c r="BD8" s="196"/>
      <c r="BE8" s="196"/>
      <c r="BF8" s="196"/>
      <c r="BG8" s="196"/>
      <c r="BH8" s="196"/>
      <c r="BI8" s="196"/>
      <c r="BJ8" s="196"/>
      <c r="BK8" s="196"/>
    </row>
    <row r="9" spans="1:63" x14ac:dyDescent="0.25">
      <c r="A9" s="193" t="s">
        <v>1834</v>
      </c>
      <c r="C9" s="201">
        <v>4348354353.9200001</v>
      </c>
      <c r="D9" s="196" t="s">
        <v>1835</v>
      </c>
      <c r="E9" s="196"/>
      <c r="I9" s="197"/>
      <c r="Q9" s="198"/>
      <c r="S9" s="198"/>
      <c r="T9" s="196"/>
      <c r="U9" s="199"/>
      <c r="V9" s="193"/>
      <c r="W9" s="198"/>
      <c r="X9" s="198"/>
      <c r="Y9" s="196"/>
      <c r="Z9" s="200"/>
      <c r="AA9" s="196"/>
      <c r="AB9" s="198"/>
      <c r="AC9" s="196"/>
      <c r="AD9" s="199"/>
      <c r="AG9" s="196"/>
      <c r="AH9" s="196"/>
      <c r="AI9" s="198"/>
      <c r="AL9" s="196"/>
      <c r="AN9" s="196"/>
      <c r="AO9" s="198"/>
      <c r="AP9" s="196"/>
      <c r="AQ9" s="196"/>
      <c r="AR9" s="196"/>
      <c r="AS9" s="196"/>
      <c r="AT9" s="196"/>
      <c r="AU9" s="196"/>
      <c r="AV9" s="198"/>
      <c r="AW9" s="197"/>
      <c r="AY9" s="196"/>
      <c r="BC9" s="196"/>
      <c r="BD9" s="196"/>
      <c r="BE9" s="196"/>
      <c r="BF9" s="196"/>
      <c r="BG9" s="196"/>
      <c r="BH9" s="196"/>
      <c r="BI9" s="196"/>
      <c r="BJ9" s="196"/>
      <c r="BK9" s="196"/>
    </row>
    <row r="10" spans="1:63" x14ac:dyDescent="0.25">
      <c r="A10" s="193" t="s">
        <v>1836</v>
      </c>
      <c r="C10" s="335">
        <v>2.3563179478230518</v>
      </c>
      <c r="D10" s="196"/>
      <c r="E10" s="196"/>
      <c r="I10" s="197"/>
      <c r="Q10" s="198"/>
      <c r="S10" s="198"/>
      <c r="T10" s="196"/>
      <c r="U10" s="199"/>
      <c r="V10" s="193"/>
      <c r="W10" s="198"/>
      <c r="X10" s="198"/>
      <c r="Y10" s="196"/>
      <c r="Z10" s="200"/>
      <c r="AA10" s="196"/>
      <c r="AB10" s="198"/>
      <c r="AC10" s="196"/>
      <c r="AD10" s="199"/>
      <c r="AG10" s="196"/>
      <c r="AH10" s="196"/>
      <c r="AI10" s="198"/>
      <c r="AL10" s="196"/>
      <c r="AN10" s="196"/>
      <c r="AO10" s="198"/>
      <c r="AP10" s="196"/>
      <c r="AQ10" s="196"/>
      <c r="AR10" s="196"/>
      <c r="AS10" s="196"/>
      <c r="AT10" s="196"/>
      <c r="AU10" s="196"/>
      <c r="AV10" s="198"/>
      <c r="AW10" s="197"/>
      <c r="AY10" s="196"/>
      <c r="BC10" s="196"/>
      <c r="BD10" s="196"/>
      <c r="BE10" s="196"/>
      <c r="BF10" s="196"/>
      <c r="BG10" s="196"/>
      <c r="BH10" s="196"/>
      <c r="BI10" s="196"/>
      <c r="BJ10" s="196"/>
      <c r="BK10" s="196"/>
    </row>
    <row r="11" spans="1:63" x14ac:dyDescent="0.25">
      <c r="A11" s="198" t="s">
        <v>662</v>
      </c>
      <c r="C11" s="192">
        <v>91020562.599999994</v>
      </c>
      <c r="D11" s="196"/>
      <c r="E11" s="196"/>
      <c r="I11" s="197"/>
      <c r="Q11" s="198"/>
      <c r="S11" s="198"/>
      <c r="T11" s="196"/>
      <c r="U11" s="199"/>
      <c r="V11" s="193"/>
      <c r="W11" s="198"/>
      <c r="X11" s="198"/>
      <c r="Y11" s="196"/>
      <c r="Z11" s="200"/>
      <c r="AA11" s="196"/>
      <c r="AB11" s="198"/>
      <c r="AC11" s="196"/>
      <c r="AD11" s="199"/>
      <c r="AG11" s="196"/>
      <c r="AH11" s="196"/>
      <c r="AI11" s="198"/>
      <c r="AL11" s="196"/>
      <c r="AN11" s="196"/>
      <c r="AO11" s="198"/>
      <c r="AP11" s="196"/>
      <c r="AQ11" s="196"/>
      <c r="AR11" s="196"/>
      <c r="AS11" s="196"/>
      <c r="AT11" s="196"/>
      <c r="AU11" s="196"/>
      <c r="AV11" s="198"/>
      <c r="AW11" s="197"/>
      <c r="AY11" s="196"/>
      <c r="BC11" s="196"/>
      <c r="BD11" s="196"/>
      <c r="BE11" s="196"/>
      <c r="BF11" s="196"/>
      <c r="BG11" s="196"/>
      <c r="BH11" s="196"/>
      <c r="BI11" s="196"/>
      <c r="BJ11" s="196"/>
      <c r="BK11" s="196"/>
    </row>
    <row r="12" spans="1:63" x14ac:dyDescent="0.25">
      <c r="A12" s="198" t="s">
        <v>1431</v>
      </c>
      <c r="C12" s="335">
        <v>2.5624940457809453</v>
      </c>
      <c r="D12" s="196"/>
      <c r="E12" s="196"/>
      <c r="I12" s="197"/>
      <c r="Q12" s="198"/>
      <c r="S12" s="198"/>
      <c r="T12" s="196"/>
      <c r="U12" s="199"/>
      <c r="V12" s="193"/>
      <c r="W12" s="198"/>
      <c r="X12" s="198"/>
      <c r="Y12" s="196"/>
      <c r="Z12" s="200"/>
      <c r="AA12" s="196"/>
      <c r="AB12" s="198"/>
      <c r="AC12" s="196"/>
      <c r="AD12" s="199"/>
      <c r="AG12" s="196"/>
      <c r="AH12" s="196"/>
      <c r="AI12" s="198"/>
      <c r="AL12" s="196"/>
      <c r="AN12" s="196"/>
      <c r="AO12" s="198"/>
      <c r="AP12" s="196"/>
      <c r="AQ12" s="196"/>
      <c r="AR12" s="196"/>
      <c r="AS12" s="196"/>
      <c r="AT12" s="196"/>
      <c r="AU12" s="196"/>
      <c r="AV12" s="198"/>
      <c r="AW12" s="197"/>
      <c r="AY12" s="196"/>
      <c r="BC12" s="196"/>
      <c r="BD12" s="196"/>
      <c r="BE12" s="196"/>
      <c r="BF12" s="196"/>
      <c r="BG12" s="196"/>
      <c r="BH12" s="196"/>
      <c r="BI12" s="196"/>
      <c r="BJ12" s="196"/>
      <c r="BK12" s="196"/>
    </row>
    <row r="13" spans="1:63" x14ac:dyDescent="0.25">
      <c r="A13" s="198"/>
      <c r="C13" s="196"/>
      <c r="D13" s="196"/>
      <c r="E13" s="196"/>
      <c r="I13" s="197"/>
      <c r="Q13" s="198"/>
      <c r="S13" s="198"/>
      <c r="T13" s="196"/>
      <c r="U13" s="199"/>
      <c r="V13" s="193"/>
      <c r="W13" s="198"/>
      <c r="X13" s="198"/>
      <c r="Y13" s="196"/>
      <c r="Z13" s="200"/>
      <c r="AA13" s="196"/>
      <c r="AB13" s="198"/>
      <c r="AC13" s="196"/>
      <c r="AD13" s="199"/>
      <c r="AG13" s="196"/>
      <c r="AH13" s="196"/>
      <c r="AI13" s="198"/>
      <c r="AL13" s="196"/>
      <c r="AN13" s="196"/>
      <c r="AO13" s="198"/>
      <c r="AP13" s="196"/>
      <c r="AQ13" s="196"/>
      <c r="AR13" s="196"/>
      <c r="AS13" s="196"/>
      <c r="AT13" s="196"/>
      <c r="AU13" s="196"/>
      <c r="AV13" s="198"/>
      <c r="AW13" s="197"/>
      <c r="AY13" s="196"/>
      <c r="BC13" s="196"/>
      <c r="BD13" s="196"/>
      <c r="BE13" s="196"/>
      <c r="BF13" s="196"/>
      <c r="BG13" s="196"/>
      <c r="BH13" s="196"/>
      <c r="BI13" s="196"/>
      <c r="BJ13" s="196"/>
      <c r="BK13" s="196"/>
    </row>
    <row r="14" spans="1:63" x14ac:dyDescent="0.25">
      <c r="A14" s="198"/>
      <c r="C14" s="196"/>
      <c r="D14" s="196"/>
      <c r="E14" s="196"/>
      <c r="I14" s="197"/>
      <c r="Q14" s="198"/>
      <c r="S14" s="198"/>
      <c r="T14" s="196"/>
      <c r="U14" s="199"/>
      <c r="V14" s="193"/>
      <c r="W14" s="198"/>
      <c r="X14" s="198"/>
      <c r="Y14" s="196"/>
      <c r="Z14" s="200"/>
      <c r="AA14" s="196"/>
      <c r="AB14" s="198"/>
      <c r="AC14" s="196"/>
      <c r="AD14" s="199"/>
      <c r="AG14" s="196"/>
      <c r="AH14" s="196"/>
      <c r="AI14" s="198"/>
      <c r="AL14" s="196"/>
      <c r="AN14" s="196"/>
      <c r="AO14" s="198"/>
      <c r="AP14" s="196"/>
      <c r="AQ14" s="196"/>
      <c r="AR14" s="196"/>
      <c r="AS14" s="196"/>
      <c r="AT14" s="196"/>
      <c r="AU14" s="196"/>
      <c r="AV14" s="198"/>
      <c r="AW14" s="197"/>
      <c r="AY14" s="196"/>
      <c r="BC14" s="196"/>
      <c r="BD14" s="196"/>
      <c r="BE14" s="196"/>
      <c r="BF14" s="196"/>
      <c r="BG14" s="196"/>
      <c r="BH14" s="196"/>
      <c r="BI14" s="196"/>
      <c r="BJ14" s="196"/>
      <c r="BK14" s="196"/>
    </row>
    <row r="15" spans="1:63" x14ac:dyDescent="0.25">
      <c r="A15" s="336"/>
      <c r="B15" s="193"/>
      <c r="C15" s="196"/>
      <c r="D15" s="196"/>
      <c r="E15" s="196"/>
      <c r="I15" s="197"/>
      <c r="Q15" s="198"/>
      <c r="S15" s="198"/>
      <c r="T15" s="196"/>
      <c r="U15" s="199"/>
      <c r="V15" s="193"/>
      <c r="W15" s="198"/>
      <c r="X15" s="198"/>
      <c r="Y15" s="196"/>
      <c r="Z15" s="200"/>
      <c r="AA15" s="196"/>
      <c r="AB15" s="198"/>
      <c r="AC15" s="196"/>
      <c r="AD15" s="199"/>
      <c r="AG15" s="196"/>
      <c r="AH15" s="196"/>
      <c r="AI15" s="198"/>
      <c r="AL15" s="196"/>
      <c r="AN15" s="196"/>
      <c r="AO15" s="198"/>
      <c r="AP15" s="196"/>
      <c r="AQ15" s="196"/>
      <c r="AR15" s="196"/>
      <c r="AS15" s="196"/>
      <c r="AT15" s="196"/>
      <c r="AU15" s="196"/>
      <c r="AV15" s="198"/>
      <c r="AW15" s="197"/>
      <c r="AY15" s="196"/>
      <c r="BC15" s="196"/>
      <c r="BD15" s="196"/>
      <c r="BE15" s="196"/>
      <c r="BF15" s="196"/>
      <c r="BG15" s="196"/>
      <c r="BH15" s="196"/>
      <c r="BI15" s="196"/>
      <c r="BJ15" s="196"/>
      <c r="BK15" s="196"/>
    </row>
    <row r="16" spans="1:63" x14ac:dyDescent="0.25">
      <c r="A16" s="198"/>
      <c r="B16" s="193"/>
      <c r="C16" s="196"/>
      <c r="D16" s="196"/>
      <c r="E16" s="196"/>
      <c r="I16" s="197"/>
      <c r="Q16" s="198"/>
      <c r="S16" s="198"/>
      <c r="T16" s="196"/>
      <c r="U16" s="199"/>
      <c r="V16" s="193"/>
      <c r="W16" s="198"/>
      <c r="X16" s="198"/>
      <c r="Y16" s="196"/>
      <c r="Z16" s="200"/>
      <c r="AA16" s="196"/>
      <c r="AB16" s="198"/>
      <c r="AC16" s="196"/>
      <c r="AD16" s="199"/>
      <c r="AG16" s="196"/>
      <c r="AH16" s="196"/>
      <c r="AI16" s="198"/>
      <c r="AL16" s="196"/>
      <c r="AN16" s="196"/>
      <c r="AO16" s="198"/>
      <c r="AP16" s="196"/>
      <c r="AQ16" s="196"/>
      <c r="AR16" s="196"/>
      <c r="AS16" s="196"/>
      <c r="AT16" s="196"/>
      <c r="AU16" s="196"/>
      <c r="AV16" s="198"/>
      <c r="AW16" s="197"/>
      <c r="AY16" s="196"/>
      <c r="BC16" s="196"/>
      <c r="BD16" s="196"/>
      <c r="BE16" s="196"/>
      <c r="BF16" s="196"/>
      <c r="BG16" s="196"/>
      <c r="BH16" s="196"/>
      <c r="BI16" s="196"/>
      <c r="BJ16" s="196"/>
      <c r="BK16" s="196"/>
    </row>
    <row r="17" spans="1:63" x14ac:dyDescent="0.25">
      <c r="A17" s="198"/>
      <c r="B17" s="193"/>
      <c r="C17" s="196"/>
      <c r="D17" s="196"/>
      <c r="E17" s="196"/>
      <c r="I17" s="197"/>
      <c r="Q17" s="198"/>
      <c r="S17" s="198"/>
      <c r="T17" s="196"/>
      <c r="U17" s="199"/>
      <c r="V17" s="193"/>
      <c r="W17" s="198"/>
      <c r="X17" s="198"/>
      <c r="Y17" s="196"/>
      <c r="Z17" s="200"/>
      <c r="AA17" s="196"/>
      <c r="AB17" s="198"/>
      <c r="AC17" s="196"/>
      <c r="AD17" s="199"/>
      <c r="AG17" s="196"/>
      <c r="AH17" s="196"/>
      <c r="AI17" s="198"/>
      <c r="AL17" s="196"/>
      <c r="AN17" s="196"/>
      <c r="AO17" s="198"/>
      <c r="AP17" s="196"/>
      <c r="AQ17" s="196"/>
      <c r="AR17" s="196"/>
      <c r="AS17" s="196"/>
      <c r="AT17" s="196"/>
      <c r="AU17" s="196"/>
      <c r="AV17" s="198"/>
      <c r="AW17" s="197"/>
      <c r="AY17" s="196"/>
      <c r="BC17" s="196"/>
      <c r="BD17" s="196"/>
      <c r="BE17" s="196"/>
      <c r="BF17" s="196"/>
      <c r="BG17" s="196"/>
      <c r="BH17" s="196"/>
      <c r="BI17" s="196"/>
      <c r="BJ17" s="196"/>
      <c r="BK17" s="196"/>
    </row>
    <row r="18" spans="1:63" x14ac:dyDescent="0.25">
      <c r="A18" s="198"/>
      <c r="B18" s="193"/>
      <c r="C18" s="196"/>
      <c r="D18" s="196"/>
      <c r="E18" s="196"/>
      <c r="I18" s="197"/>
      <c r="Q18" s="198"/>
      <c r="S18" s="198"/>
      <c r="T18" s="196"/>
      <c r="U18" s="199"/>
      <c r="V18" s="193"/>
      <c r="W18" s="198"/>
      <c r="X18" s="198"/>
      <c r="Y18" s="196"/>
      <c r="Z18" s="200"/>
      <c r="AA18" s="196"/>
      <c r="AB18" s="198"/>
      <c r="AC18" s="196"/>
      <c r="AD18" s="199"/>
      <c r="AG18" s="196"/>
      <c r="AH18" s="196"/>
      <c r="AI18" s="198"/>
      <c r="AL18" s="196"/>
      <c r="AN18" s="196"/>
      <c r="AO18" s="198"/>
      <c r="AP18" s="196"/>
      <c r="AQ18" s="196"/>
      <c r="AR18" s="196"/>
      <c r="AS18" s="196"/>
      <c r="AT18" s="196"/>
      <c r="AU18" s="196"/>
      <c r="AV18" s="198"/>
      <c r="AW18" s="197"/>
      <c r="AY18" s="196"/>
      <c r="BC18" s="196"/>
      <c r="BD18" s="196"/>
      <c r="BE18" s="196"/>
      <c r="BF18" s="196"/>
      <c r="BG18" s="196"/>
      <c r="BH18" s="196"/>
      <c r="BI18" s="196"/>
      <c r="BJ18" s="196"/>
      <c r="BK18" s="196"/>
    </row>
    <row r="19" spans="1:63" x14ac:dyDescent="0.25">
      <c r="A19" s="198"/>
      <c r="B19" s="193"/>
      <c r="C19" s="196"/>
      <c r="D19" s="196"/>
      <c r="E19" s="196"/>
      <c r="I19" s="197"/>
      <c r="Q19" s="198"/>
      <c r="S19" s="198"/>
      <c r="T19" s="196"/>
      <c r="U19" s="199"/>
      <c r="V19" s="193"/>
      <c r="W19" s="198"/>
      <c r="X19" s="198"/>
      <c r="Y19" s="196"/>
      <c r="Z19" s="200"/>
      <c r="AA19" s="196"/>
      <c r="AB19" s="198"/>
      <c r="AC19" s="196"/>
      <c r="AD19" s="199"/>
      <c r="AG19" s="196"/>
      <c r="AH19" s="196"/>
      <c r="AI19" s="198"/>
      <c r="AL19" s="196"/>
      <c r="AN19" s="196"/>
      <c r="AO19" s="198"/>
      <c r="AP19" s="196"/>
      <c r="AQ19" s="196"/>
      <c r="AR19" s="196"/>
      <c r="AS19" s="196"/>
      <c r="AT19" s="196"/>
      <c r="AU19" s="196"/>
      <c r="AV19" s="198"/>
      <c r="AW19" s="197"/>
      <c r="AY19" s="196"/>
      <c r="BC19" s="196"/>
      <c r="BD19" s="196"/>
      <c r="BE19" s="196"/>
      <c r="BF19" s="196"/>
      <c r="BG19" s="196"/>
      <c r="BH19" s="196"/>
      <c r="BI19" s="196"/>
      <c r="BJ19" s="196"/>
      <c r="BK19" s="196"/>
    </row>
    <row r="20" spans="1:63" x14ac:dyDescent="0.25">
      <c r="A20" s="198"/>
      <c r="B20" s="193"/>
      <c r="C20" s="196"/>
      <c r="D20" s="196"/>
      <c r="E20" s="196"/>
      <c r="I20" s="197"/>
      <c r="Q20" s="198"/>
      <c r="S20" s="198"/>
      <c r="T20" s="196"/>
      <c r="U20" s="199"/>
      <c r="V20" s="193"/>
      <c r="W20" s="198"/>
      <c r="X20" s="198"/>
      <c r="Y20" s="196"/>
      <c r="Z20" s="200"/>
      <c r="AA20" s="196"/>
      <c r="AB20" s="198"/>
      <c r="AC20" s="196"/>
      <c r="AD20" s="199"/>
      <c r="AG20" s="196"/>
      <c r="AH20" s="196"/>
      <c r="AI20" s="198"/>
      <c r="AL20" s="196"/>
      <c r="AN20" s="196"/>
      <c r="AO20" s="198"/>
      <c r="AP20" s="196"/>
      <c r="AQ20" s="196"/>
      <c r="AR20" s="196"/>
      <c r="AS20" s="196"/>
      <c r="AT20" s="196"/>
      <c r="AU20" s="196"/>
      <c r="AV20" s="198"/>
      <c r="AW20" s="197"/>
      <c r="AY20" s="196"/>
      <c r="BC20" s="196"/>
      <c r="BD20" s="196"/>
      <c r="BE20" s="196"/>
      <c r="BF20" s="196"/>
      <c r="BG20" s="196"/>
      <c r="BH20" s="196"/>
      <c r="BI20" s="196"/>
      <c r="BJ20" s="196"/>
      <c r="BK20" s="196"/>
    </row>
    <row r="21" spans="1:63" x14ac:dyDescent="0.25">
      <c r="A21" s="198"/>
      <c r="B21" s="193"/>
      <c r="C21" s="196"/>
      <c r="D21" s="196"/>
      <c r="E21" s="196"/>
      <c r="I21" s="197"/>
      <c r="Q21" s="198"/>
      <c r="S21" s="198"/>
      <c r="T21" s="196"/>
      <c r="U21" s="199"/>
      <c r="V21" s="193"/>
      <c r="W21" s="198"/>
      <c r="X21" s="198"/>
      <c r="Y21" s="196"/>
      <c r="Z21" s="200"/>
      <c r="AA21" s="196"/>
      <c r="AB21" s="198"/>
      <c r="AC21" s="196"/>
      <c r="AD21" s="199"/>
      <c r="AG21" s="196"/>
      <c r="AH21" s="196"/>
      <c r="AI21" s="198"/>
      <c r="AL21" s="196"/>
      <c r="AN21" s="196"/>
      <c r="AO21" s="198"/>
      <c r="AP21" s="196"/>
      <c r="AQ21" s="196"/>
      <c r="AR21" s="196"/>
      <c r="AS21" s="196"/>
      <c r="AT21" s="196"/>
      <c r="AU21" s="196"/>
      <c r="AV21" s="198"/>
      <c r="AW21" s="197"/>
      <c r="AY21" s="196"/>
      <c r="BC21" s="196"/>
      <c r="BD21" s="196"/>
      <c r="BE21" s="196"/>
      <c r="BF21" s="196"/>
      <c r="BG21" s="196"/>
      <c r="BH21" s="196"/>
      <c r="BI21" s="196"/>
      <c r="BJ21" s="196"/>
      <c r="BK21" s="196"/>
    </row>
    <row r="22" spans="1:63" x14ac:dyDescent="0.25">
      <c r="A22" s="198"/>
      <c r="B22" s="193"/>
      <c r="C22" s="196"/>
      <c r="D22" s="196"/>
      <c r="E22" s="196"/>
      <c r="I22" s="197"/>
      <c r="Q22" s="198"/>
      <c r="S22" s="198"/>
      <c r="T22" s="196"/>
      <c r="U22" s="199"/>
      <c r="V22" s="193"/>
      <c r="W22" s="198"/>
      <c r="X22" s="198"/>
      <c r="Y22" s="196"/>
      <c r="Z22" s="200"/>
      <c r="AA22" s="196"/>
      <c r="AB22" s="198"/>
      <c r="AC22" s="196"/>
      <c r="AD22" s="199"/>
      <c r="AG22" s="196"/>
      <c r="AH22" s="196"/>
      <c r="AI22" s="198"/>
      <c r="AL22" s="196"/>
      <c r="AN22" s="196"/>
      <c r="AO22" s="198"/>
      <c r="AP22" s="196"/>
      <c r="AQ22" s="196"/>
      <c r="AR22" s="196"/>
      <c r="AS22" s="196"/>
      <c r="AT22" s="196"/>
      <c r="AU22" s="196"/>
      <c r="AV22" s="198"/>
      <c r="AW22" s="197"/>
      <c r="AY22" s="196"/>
      <c r="BC22" s="196"/>
      <c r="BD22" s="196"/>
      <c r="BE22" s="196"/>
      <c r="BF22" s="196"/>
      <c r="BG22" s="196"/>
      <c r="BH22" s="196"/>
      <c r="BI22" s="196"/>
      <c r="BJ22" s="196"/>
      <c r="BK22" s="196"/>
    </row>
    <row r="23" spans="1:63" x14ac:dyDescent="0.25">
      <c r="A23" s="198"/>
      <c r="B23" s="193"/>
      <c r="C23" s="196"/>
      <c r="D23" s="196"/>
      <c r="E23" s="196"/>
      <c r="I23" s="197"/>
      <c r="Q23" s="198"/>
      <c r="S23" s="198"/>
      <c r="T23" s="196"/>
      <c r="U23" s="199"/>
      <c r="V23" s="193"/>
      <c r="W23" s="198"/>
      <c r="X23" s="198"/>
      <c r="Y23" s="196"/>
      <c r="Z23" s="200"/>
      <c r="AA23" s="196"/>
      <c r="AB23" s="198"/>
      <c r="AC23" s="196"/>
      <c r="AD23" s="199"/>
      <c r="AG23" s="196"/>
      <c r="AH23" s="196"/>
      <c r="AI23" s="198"/>
      <c r="AL23" s="196"/>
      <c r="AN23" s="196"/>
      <c r="AO23" s="198"/>
      <c r="AP23" s="196"/>
      <c r="AQ23" s="196"/>
      <c r="AR23" s="196"/>
      <c r="AS23" s="196"/>
      <c r="AT23" s="196"/>
      <c r="AU23" s="196"/>
      <c r="AV23" s="198"/>
      <c r="AW23" s="197"/>
      <c r="AY23" s="196"/>
      <c r="BC23" s="196"/>
      <c r="BD23" s="196"/>
      <c r="BE23" s="196"/>
      <c r="BF23" s="196"/>
      <c r="BG23" s="196"/>
      <c r="BH23" s="196"/>
      <c r="BI23" s="196"/>
      <c r="BJ23" s="196"/>
      <c r="BK23" s="196"/>
    </row>
    <row r="24" spans="1:63" x14ac:dyDescent="0.25">
      <c r="A24" s="198"/>
      <c r="B24" s="193"/>
      <c r="C24" s="196"/>
      <c r="D24" s="196"/>
      <c r="E24" s="196"/>
      <c r="I24" s="197"/>
      <c r="Q24" s="198"/>
      <c r="S24" s="198"/>
      <c r="T24" s="196"/>
      <c r="U24" s="199"/>
      <c r="V24" s="193"/>
      <c r="W24" s="198"/>
      <c r="X24" s="198"/>
      <c r="Y24" s="196"/>
      <c r="Z24" s="200"/>
      <c r="AA24" s="196"/>
      <c r="AB24" s="198"/>
      <c r="AC24" s="196"/>
      <c r="AD24" s="199"/>
      <c r="AG24" s="196"/>
      <c r="AH24" s="196"/>
      <c r="AI24" s="198"/>
      <c r="AL24" s="196"/>
      <c r="AN24" s="196"/>
      <c r="AO24" s="198"/>
      <c r="AP24" s="196"/>
      <c r="AQ24" s="196"/>
      <c r="AR24" s="196"/>
      <c r="AS24" s="196"/>
      <c r="AT24" s="196"/>
      <c r="AU24" s="196"/>
      <c r="AV24" s="198"/>
      <c r="AW24" s="197"/>
      <c r="AY24" s="196"/>
      <c r="BC24" s="196"/>
      <c r="BD24" s="196"/>
      <c r="BE24" s="196"/>
      <c r="BF24" s="196"/>
      <c r="BG24" s="196"/>
      <c r="BH24" s="196"/>
      <c r="BI24" s="196"/>
      <c r="BJ24" s="196"/>
      <c r="BK24" s="196"/>
    </row>
    <row r="25" spans="1:63" x14ac:dyDescent="0.25">
      <c r="A25" s="198"/>
      <c r="B25" s="193"/>
      <c r="C25" s="196"/>
      <c r="D25" s="196"/>
      <c r="E25" s="196"/>
      <c r="I25" s="197"/>
      <c r="Q25" s="198"/>
      <c r="S25" s="198"/>
      <c r="T25" s="196"/>
      <c r="U25" s="199"/>
      <c r="V25" s="193"/>
      <c r="W25" s="198"/>
      <c r="X25" s="198"/>
      <c r="Y25" s="196"/>
      <c r="Z25" s="200"/>
      <c r="AA25" s="196"/>
      <c r="AB25" s="198"/>
      <c r="AC25" s="196"/>
      <c r="AD25" s="199"/>
      <c r="AG25" s="196"/>
      <c r="AH25" s="196"/>
      <c r="AI25" s="198"/>
      <c r="AL25" s="196"/>
      <c r="AN25" s="196"/>
      <c r="AO25" s="198"/>
      <c r="AP25" s="196"/>
      <c r="AQ25" s="196"/>
      <c r="AR25" s="196"/>
      <c r="AS25" s="196"/>
      <c r="AT25" s="196"/>
      <c r="AU25" s="196"/>
      <c r="AV25" s="198"/>
      <c r="AW25" s="197"/>
      <c r="AY25" s="196"/>
      <c r="BC25" s="196"/>
      <c r="BD25" s="196"/>
      <c r="BE25" s="196"/>
      <c r="BF25" s="196"/>
      <c r="BG25" s="196"/>
      <c r="BH25" s="196"/>
      <c r="BI25" s="196"/>
      <c r="BJ25" s="196"/>
      <c r="BK25" s="196"/>
    </row>
    <row r="26" spans="1:63" x14ac:dyDescent="0.25">
      <c r="A26" s="198"/>
      <c r="B26" s="193"/>
      <c r="C26" s="196"/>
      <c r="D26" s="196"/>
      <c r="E26" s="196"/>
      <c r="I26" s="197"/>
      <c r="Q26" s="198"/>
      <c r="S26" s="198"/>
      <c r="T26" s="196"/>
      <c r="U26" s="199"/>
      <c r="V26" s="193"/>
      <c r="W26" s="198"/>
      <c r="X26" s="198"/>
      <c r="Y26" s="196"/>
      <c r="Z26" s="200"/>
      <c r="AA26" s="196"/>
      <c r="AB26" s="198"/>
      <c r="AC26" s="196"/>
      <c r="AD26" s="199"/>
      <c r="AG26" s="196"/>
      <c r="AH26" s="196"/>
      <c r="AI26" s="198"/>
      <c r="AL26" s="196"/>
      <c r="AN26" s="196"/>
      <c r="AO26" s="198"/>
      <c r="AP26" s="196"/>
      <c r="AQ26" s="196"/>
      <c r="AR26" s="196"/>
      <c r="AS26" s="196"/>
      <c r="AT26" s="196"/>
      <c r="AU26" s="196"/>
      <c r="AV26" s="198"/>
      <c r="AW26" s="197"/>
      <c r="AY26" s="196"/>
      <c r="BC26" s="196"/>
      <c r="BD26" s="196"/>
      <c r="BE26" s="196"/>
      <c r="BF26" s="196"/>
      <c r="BG26" s="196"/>
      <c r="BH26" s="196"/>
      <c r="BI26" s="196"/>
      <c r="BJ26" s="196"/>
      <c r="BK26" s="196"/>
    </row>
    <row r="27" spans="1:63" x14ac:dyDescent="0.25">
      <c r="A27" s="198"/>
      <c r="B27" s="193"/>
      <c r="C27" s="196"/>
      <c r="D27" s="196"/>
      <c r="E27" s="196"/>
      <c r="I27" s="197"/>
      <c r="Q27" s="198"/>
      <c r="S27" s="198"/>
      <c r="T27" s="196"/>
      <c r="U27" s="199"/>
      <c r="V27" s="193"/>
      <c r="W27" s="198"/>
      <c r="X27" s="198"/>
      <c r="Y27" s="196"/>
      <c r="Z27" s="200"/>
      <c r="AA27" s="196"/>
      <c r="AB27" s="198"/>
      <c r="AC27" s="196"/>
      <c r="AD27" s="199"/>
      <c r="AG27" s="196"/>
      <c r="AH27" s="196"/>
      <c r="AI27" s="198"/>
      <c r="AL27" s="196"/>
      <c r="AN27" s="196"/>
      <c r="AO27" s="198"/>
      <c r="AP27" s="196"/>
      <c r="AQ27" s="196"/>
      <c r="AR27" s="196"/>
      <c r="AS27" s="196"/>
      <c r="AT27" s="196"/>
      <c r="AU27" s="196"/>
      <c r="AV27" s="198"/>
      <c r="AW27" s="197"/>
      <c r="AY27" s="196"/>
      <c r="BC27" s="196"/>
      <c r="BD27" s="196"/>
      <c r="BE27" s="196"/>
      <c r="BF27" s="196"/>
      <c r="BG27" s="196"/>
      <c r="BH27" s="196"/>
      <c r="BI27" s="196"/>
      <c r="BJ27" s="196"/>
      <c r="BK27" s="196"/>
    </row>
    <row r="28" spans="1:63" x14ac:dyDescent="0.25">
      <c r="A28" s="198"/>
      <c r="B28" s="193"/>
      <c r="C28" s="196"/>
      <c r="D28" s="196"/>
      <c r="E28" s="196"/>
      <c r="I28" s="197"/>
      <c r="Q28" s="198"/>
      <c r="S28" s="198"/>
      <c r="T28" s="196"/>
      <c r="U28" s="199"/>
      <c r="V28" s="193"/>
      <c r="W28" s="198"/>
      <c r="X28" s="198"/>
      <c r="Y28" s="196"/>
      <c r="Z28" s="200"/>
      <c r="AA28" s="196"/>
      <c r="AB28" s="198"/>
      <c r="AC28" s="196"/>
      <c r="AD28" s="199"/>
      <c r="AG28" s="196"/>
      <c r="AH28" s="196"/>
      <c r="AI28" s="198"/>
      <c r="AL28" s="196"/>
      <c r="AN28" s="196"/>
      <c r="AO28" s="198"/>
      <c r="AP28" s="196"/>
      <c r="AQ28" s="196"/>
      <c r="AR28" s="196"/>
      <c r="AS28" s="196"/>
      <c r="AT28" s="196"/>
      <c r="AU28" s="196"/>
      <c r="AV28" s="198"/>
      <c r="AW28" s="197"/>
      <c r="AY28" s="196"/>
      <c r="BC28" s="196"/>
      <c r="BD28" s="196"/>
      <c r="BE28" s="196"/>
      <c r="BF28" s="196"/>
      <c r="BG28" s="196"/>
      <c r="BH28" s="196"/>
      <c r="BI28" s="196"/>
      <c r="BJ28" s="196"/>
      <c r="BK28" s="196"/>
    </row>
    <row r="29" spans="1:63" x14ac:dyDescent="0.25">
      <c r="A29" s="198"/>
      <c r="B29" s="193"/>
      <c r="C29" s="196"/>
      <c r="D29" s="196"/>
      <c r="E29" s="196"/>
      <c r="I29" s="197"/>
      <c r="Q29" s="198"/>
      <c r="S29" s="198"/>
      <c r="T29" s="196"/>
      <c r="U29" s="199"/>
      <c r="V29" s="193"/>
      <c r="W29" s="198"/>
      <c r="X29" s="198"/>
      <c r="Y29" s="196"/>
      <c r="Z29" s="200"/>
      <c r="AA29" s="196"/>
      <c r="AB29" s="198"/>
      <c r="AC29" s="196"/>
      <c r="AD29" s="199"/>
      <c r="AG29" s="196"/>
      <c r="AH29" s="196"/>
      <c r="AI29" s="198"/>
      <c r="AL29" s="196"/>
      <c r="AN29" s="196"/>
      <c r="AO29" s="198"/>
      <c r="AP29" s="196"/>
      <c r="AQ29" s="196"/>
      <c r="AR29" s="196"/>
      <c r="AS29" s="196"/>
      <c r="AT29" s="196"/>
      <c r="AU29" s="196"/>
      <c r="AV29" s="198"/>
      <c r="AW29" s="197"/>
      <c r="AY29" s="196"/>
      <c r="BC29" s="196"/>
      <c r="BD29" s="196"/>
      <c r="BE29" s="196"/>
      <c r="BF29" s="196"/>
      <c r="BG29" s="196"/>
      <c r="BH29" s="196"/>
      <c r="BI29" s="196"/>
      <c r="BJ29" s="196"/>
      <c r="BK29" s="196"/>
    </row>
    <row r="30" spans="1:63" x14ac:dyDescent="0.25">
      <c r="A30" s="198"/>
      <c r="B30" s="193"/>
      <c r="C30" s="196"/>
      <c r="D30" s="196"/>
      <c r="E30" s="196"/>
      <c r="I30" s="197"/>
      <c r="Q30" s="198"/>
      <c r="S30" s="198"/>
      <c r="T30" s="196"/>
      <c r="U30" s="199"/>
      <c r="V30" s="193"/>
      <c r="W30" s="198"/>
      <c r="X30" s="198"/>
      <c r="Y30" s="196"/>
      <c r="Z30" s="200"/>
      <c r="AA30" s="196"/>
      <c r="AB30" s="198"/>
      <c r="AC30" s="196"/>
      <c r="AD30" s="199"/>
      <c r="AG30" s="196"/>
      <c r="AH30" s="196"/>
      <c r="AI30" s="198"/>
      <c r="AL30" s="196"/>
      <c r="AN30" s="196"/>
      <c r="AO30" s="198"/>
      <c r="AP30" s="196"/>
      <c r="AQ30" s="196"/>
      <c r="AR30" s="196"/>
      <c r="AS30" s="196"/>
      <c r="AT30" s="196"/>
      <c r="AU30" s="196"/>
      <c r="AV30" s="198"/>
      <c r="AW30" s="197"/>
      <c r="AY30" s="196"/>
      <c r="BC30" s="196"/>
      <c r="BD30" s="196"/>
      <c r="BE30" s="196"/>
      <c r="BF30" s="196"/>
      <c r="BG30" s="196"/>
      <c r="BH30" s="196"/>
      <c r="BI30" s="196"/>
      <c r="BJ30" s="196"/>
      <c r="BK30" s="196"/>
    </row>
    <row r="31" spans="1:63" x14ac:dyDescent="0.25">
      <c r="A31" s="198"/>
      <c r="B31" s="193"/>
      <c r="C31" s="196"/>
      <c r="D31" s="196"/>
      <c r="E31" s="196"/>
      <c r="I31" s="197"/>
      <c r="Q31" s="198"/>
      <c r="S31" s="198"/>
      <c r="T31" s="196"/>
      <c r="U31" s="199"/>
      <c r="V31" s="193"/>
      <c r="W31" s="198"/>
      <c r="X31" s="198"/>
      <c r="Y31" s="196"/>
      <c r="Z31" s="200"/>
      <c r="AA31" s="196"/>
      <c r="AB31" s="198"/>
      <c r="AC31" s="196"/>
      <c r="AD31" s="199"/>
      <c r="AG31" s="196"/>
      <c r="AH31" s="196"/>
      <c r="AI31" s="198"/>
      <c r="AL31" s="196"/>
      <c r="AN31" s="196"/>
      <c r="AO31" s="198"/>
      <c r="AP31" s="196"/>
      <c r="AQ31" s="196"/>
      <c r="AR31" s="196"/>
      <c r="AS31" s="196"/>
      <c r="AT31" s="196"/>
      <c r="AU31" s="196"/>
      <c r="AV31" s="198"/>
      <c r="AW31" s="197"/>
      <c r="AY31" s="196"/>
      <c r="BC31" s="196"/>
      <c r="BD31" s="196"/>
      <c r="BE31" s="196"/>
      <c r="BF31" s="196"/>
      <c r="BG31" s="196"/>
      <c r="BH31" s="196"/>
      <c r="BI31" s="196"/>
      <c r="BJ31" s="196"/>
      <c r="BK31" s="196"/>
    </row>
    <row r="32" spans="1:63" x14ac:dyDescent="0.25">
      <c r="A32" s="198"/>
      <c r="B32" s="193"/>
      <c r="C32" s="196"/>
      <c r="D32" s="196"/>
      <c r="E32" s="196"/>
      <c r="I32" s="197"/>
      <c r="Q32" s="198"/>
      <c r="S32" s="198"/>
      <c r="T32" s="196"/>
      <c r="U32" s="199"/>
      <c r="V32" s="193"/>
      <c r="W32" s="198"/>
      <c r="X32" s="198"/>
      <c r="Y32" s="196"/>
      <c r="Z32" s="200"/>
      <c r="AA32" s="196"/>
      <c r="AB32" s="198"/>
      <c r="AC32" s="196"/>
      <c r="AD32" s="199"/>
      <c r="AG32" s="196"/>
      <c r="AH32" s="196"/>
      <c r="AI32" s="198"/>
      <c r="AL32" s="196"/>
      <c r="AN32" s="196"/>
      <c r="AO32" s="198"/>
      <c r="AP32" s="196"/>
      <c r="AQ32" s="196"/>
      <c r="AR32" s="196"/>
      <c r="AS32" s="196"/>
      <c r="AT32" s="196"/>
      <c r="AU32" s="196"/>
      <c r="AV32" s="198"/>
      <c r="AW32" s="197"/>
      <c r="AY32" s="196"/>
      <c r="BC32" s="196"/>
      <c r="BD32" s="196"/>
      <c r="BE32" s="196"/>
      <c r="BF32" s="196"/>
      <c r="BG32" s="196"/>
      <c r="BH32" s="196"/>
      <c r="BI32" s="196"/>
      <c r="BJ32" s="196"/>
      <c r="BK32" s="196"/>
    </row>
    <row r="33" spans="1:63" x14ac:dyDescent="0.25">
      <c r="A33" s="198"/>
      <c r="B33" s="193"/>
      <c r="C33" s="196"/>
      <c r="D33" s="196"/>
      <c r="E33" s="196"/>
      <c r="I33" s="197"/>
      <c r="Q33" s="198"/>
      <c r="S33" s="198"/>
      <c r="T33" s="196"/>
      <c r="U33" s="199"/>
      <c r="V33" s="193"/>
      <c r="W33" s="198"/>
      <c r="X33" s="198"/>
      <c r="Y33" s="196"/>
      <c r="Z33" s="200"/>
      <c r="AA33" s="196"/>
      <c r="AB33" s="198"/>
      <c r="AC33" s="196"/>
      <c r="AD33" s="199"/>
      <c r="AG33" s="196"/>
      <c r="AH33" s="196"/>
      <c r="AI33" s="198"/>
      <c r="AL33" s="196"/>
      <c r="AN33" s="196"/>
      <c r="AO33" s="198"/>
      <c r="AP33" s="196"/>
      <c r="AQ33" s="196"/>
      <c r="AR33" s="196"/>
      <c r="AS33" s="196"/>
      <c r="AT33" s="196"/>
      <c r="AU33" s="196"/>
      <c r="AV33" s="198"/>
      <c r="AW33" s="197"/>
      <c r="AY33" s="196"/>
      <c r="BC33" s="196"/>
      <c r="BD33" s="196"/>
      <c r="BE33" s="196"/>
      <c r="BF33" s="196"/>
      <c r="BG33" s="196"/>
      <c r="BH33" s="196"/>
      <c r="BI33" s="196"/>
      <c r="BJ33" s="196"/>
      <c r="BK33" s="196"/>
    </row>
    <row r="34" spans="1:63" x14ac:dyDescent="0.25">
      <c r="A34" s="198"/>
      <c r="B34" s="193"/>
      <c r="C34" s="196"/>
      <c r="D34" s="196"/>
      <c r="E34" s="196"/>
      <c r="I34" s="197"/>
      <c r="Q34" s="198"/>
      <c r="S34" s="198"/>
      <c r="T34" s="196"/>
      <c r="U34" s="199"/>
      <c r="V34" s="193"/>
      <c r="W34" s="198"/>
      <c r="X34" s="198"/>
      <c r="Y34" s="196"/>
      <c r="Z34" s="200"/>
      <c r="AA34" s="196"/>
      <c r="AB34" s="198"/>
      <c r="AC34" s="196"/>
      <c r="AD34" s="199"/>
      <c r="AG34" s="196"/>
      <c r="AH34" s="196"/>
      <c r="AI34" s="198"/>
      <c r="AL34" s="196"/>
      <c r="AN34" s="196"/>
      <c r="AO34" s="198"/>
      <c r="AP34" s="196"/>
      <c r="AQ34" s="196"/>
      <c r="AR34" s="196"/>
      <c r="AS34" s="196"/>
      <c r="AT34" s="196"/>
      <c r="AU34" s="196"/>
      <c r="AV34" s="198"/>
      <c r="AW34" s="197"/>
      <c r="AY34" s="196"/>
      <c r="BC34" s="196"/>
      <c r="BD34" s="196"/>
      <c r="BE34" s="196"/>
      <c r="BF34" s="196"/>
      <c r="BG34" s="196"/>
      <c r="BH34" s="196"/>
      <c r="BI34" s="196"/>
      <c r="BJ34" s="196"/>
      <c r="BK34" s="196"/>
    </row>
    <row r="35" spans="1:63" x14ac:dyDescent="0.25">
      <c r="A35" s="198"/>
      <c r="B35" s="193"/>
      <c r="C35" s="196"/>
      <c r="D35" s="196"/>
      <c r="E35" s="196"/>
      <c r="I35" s="197"/>
      <c r="Q35" s="198"/>
      <c r="S35" s="198"/>
      <c r="T35" s="196"/>
      <c r="U35" s="199"/>
      <c r="V35" s="193"/>
      <c r="W35" s="198"/>
      <c r="X35" s="198"/>
      <c r="Y35" s="196"/>
      <c r="Z35" s="200"/>
      <c r="AA35" s="196"/>
      <c r="AB35" s="198"/>
      <c r="AC35" s="196"/>
      <c r="AD35" s="199"/>
      <c r="AG35" s="196"/>
      <c r="AH35" s="196"/>
      <c r="AI35" s="198"/>
      <c r="AL35" s="196"/>
      <c r="AN35" s="196"/>
      <c r="AO35" s="198"/>
      <c r="AP35" s="196"/>
      <c r="AQ35" s="196"/>
      <c r="AR35" s="196"/>
      <c r="AS35" s="196"/>
      <c r="AT35" s="196"/>
      <c r="AU35" s="196"/>
      <c r="AV35" s="198"/>
      <c r="AW35" s="197"/>
      <c r="AY35" s="196"/>
      <c r="BC35" s="196"/>
      <c r="BD35" s="196"/>
      <c r="BE35" s="196"/>
      <c r="BF35" s="196"/>
      <c r="BG35" s="196"/>
      <c r="BH35" s="196"/>
      <c r="BI35" s="196"/>
      <c r="BJ35" s="196"/>
      <c r="BK35" s="196"/>
    </row>
    <row r="36" spans="1:63" x14ac:dyDescent="0.25">
      <c r="A36" s="198"/>
      <c r="B36" s="193"/>
      <c r="C36" s="196"/>
      <c r="D36" s="196"/>
      <c r="E36" s="196"/>
      <c r="I36" s="197"/>
      <c r="Q36" s="198"/>
      <c r="S36" s="198"/>
      <c r="T36" s="196"/>
      <c r="U36" s="199"/>
      <c r="V36" s="193"/>
      <c r="W36" s="198"/>
      <c r="X36" s="198"/>
      <c r="Y36" s="196"/>
      <c r="Z36" s="200"/>
      <c r="AA36" s="196"/>
      <c r="AB36" s="198"/>
      <c r="AC36" s="196"/>
      <c r="AD36" s="199"/>
      <c r="AG36" s="196"/>
      <c r="AH36" s="196"/>
      <c r="AI36" s="198"/>
      <c r="AL36" s="196"/>
      <c r="AN36" s="196"/>
      <c r="AO36" s="198"/>
      <c r="AP36" s="196"/>
      <c r="AQ36" s="196"/>
      <c r="AR36" s="196"/>
      <c r="AS36" s="196"/>
      <c r="AT36" s="196"/>
      <c r="AU36" s="196"/>
      <c r="AV36" s="198"/>
      <c r="AW36" s="197"/>
      <c r="AY36" s="196"/>
      <c r="BC36" s="196"/>
      <c r="BD36" s="196"/>
      <c r="BE36" s="196"/>
      <c r="BF36" s="196"/>
      <c r="BG36" s="196"/>
      <c r="BH36" s="196"/>
      <c r="BI36" s="196"/>
      <c r="BJ36" s="196"/>
      <c r="BK36" s="196"/>
    </row>
    <row r="37" spans="1:63" x14ac:dyDescent="0.25">
      <c r="A37" s="198"/>
      <c r="B37" s="193"/>
      <c r="C37" s="196"/>
      <c r="D37" s="196"/>
      <c r="E37" s="196"/>
      <c r="I37" s="197"/>
      <c r="Q37" s="198"/>
      <c r="S37" s="198"/>
      <c r="T37" s="196"/>
      <c r="U37" s="199"/>
      <c r="V37" s="193"/>
      <c r="W37" s="198"/>
      <c r="X37" s="198"/>
      <c r="Y37" s="196"/>
      <c r="Z37" s="200"/>
      <c r="AA37" s="196"/>
      <c r="AB37" s="198"/>
      <c r="AC37" s="196"/>
      <c r="AD37" s="199"/>
      <c r="AG37" s="196"/>
      <c r="AH37" s="196"/>
      <c r="AI37" s="198"/>
      <c r="AL37" s="196"/>
      <c r="AN37" s="196"/>
      <c r="AO37" s="198"/>
      <c r="AP37" s="196"/>
      <c r="AQ37" s="196"/>
      <c r="AR37" s="196"/>
      <c r="AS37" s="196"/>
      <c r="AT37" s="196"/>
      <c r="AU37" s="196"/>
      <c r="AV37" s="198"/>
      <c r="AW37" s="197"/>
      <c r="AY37" s="196"/>
      <c r="BC37" s="196"/>
      <c r="BD37" s="196"/>
      <c r="BE37" s="196"/>
      <c r="BF37" s="196"/>
      <c r="BG37" s="196"/>
      <c r="BH37" s="196"/>
      <c r="BI37" s="196"/>
      <c r="BJ37" s="196"/>
      <c r="BK37" s="196"/>
    </row>
    <row r="38" spans="1:63" x14ac:dyDescent="0.25">
      <c r="A38" s="198"/>
      <c r="B38" s="193"/>
      <c r="C38" s="196"/>
      <c r="D38" s="196"/>
      <c r="E38" s="196"/>
      <c r="I38" s="197"/>
      <c r="Q38" s="198"/>
      <c r="S38" s="198"/>
      <c r="T38" s="196"/>
      <c r="U38" s="199"/>
      <c r="V38" s="193"/>
      <c r="W38" s="198"/>
      <c r="X38" s="198"/>
      <c r="Y38" s="196"/>
      <c r="Z38" s="200"/>
      <c r="AA38" s="196"/>
      <c r="AB38" s="198"/>
      <c r="AC38" s="196"/>
      <c r="AD38" s="199"/>
      <c r="AG38" s="196"/>
      <c r="AH38" s="196"/>
      <c r="AI38" s="198"/>
      <c r="AL38" s="196"/>
      <c r="AN38" s="196"/>
      <c r="AO38" s="198"/>
      <c r="AP38" s="196"/>
      <c r="AQ38" s="196"/>
      <c r="AR38" s="196"/>
      <c r="AS38" s="196"/>
      <c r="AT38" s="196"/>
      <c r="AU38" s="196"/>
      <c r="AV38" s="198"/>
      <c r="AW38" s="197"/>
      <c r="AY38" s="196"/>
      <c r="BC38" s="196"/>
      <c r="BD38" s="196"/>
      <c r="BE38" s="196"/>
      <c r="BF38" s="196"/>
      <c r="BG38" s="196"/>
      <c r="BH38" s="196"/>
      <c r="BI38" s="196"/>
      <c r="BJ38" s="196"/>
      <c r="BK38" s="196"/>
    </row>
    <row r="39" spans="1:63" x14ac:dyDescent="0.25">
      <c r="A39" s="198"/>
      <c r="B39" s="193"/>
      <c r="C39" s="196"/>
      <c r="D39" s="196"/>
      <c r="E39" s="196"/>
      <c r="I39" s="197"/>
      <c r="Q39" s="198"/>
      <c r="S39" s="198"/>
      <c r="T39" s="196"/>
      <c r="U39" s="199"/>
      <c r="V39" s="193"/>
      <c r="W39" s="198"/>
      <c r="X39" s="198"/>
      <c r="Y39" s="196"/>
      <c r="Z39" s="200"/>
      <c r="AA39" s="196"/>
      <c r="AB39" s="198"/>
      <c r="AC39" s="196"/>
      <c r="AD39" s="199"/>
      <c r="AG39" s="196"/>
      <c r="AH39" s="196"/>
      <c r="AI39" s="198"/>
      <c r="AL39" s="196"/>
      <c r="AN39" s="196"/>
      <c r="AO39" s="198"/>
      <c r="AP39" s="196"/>
      <c r="AQ39" s="196"/>
      <c r="AR39" s="196"/>
      <c r="AS39" s="196"/>
      <c r="AT39" s="196"/>
      <c r="AU39" s="196"/>
      <c r="AV39" s="198"/>
      <c r="AW39" s="197"/>
      <c r="AY39" s="196"/>
      <c r="BC39" s="196"/>
      <c r="BD39" s="196"/>
      <c r="BE39" s="196"/>
      <c r="BF39" s="196"/>
      <c r="BG39" s="196"/>
      <c r="BH39" s="196"/>
      <c r="BI39" s="196"/>
      <c r="BJ39" s="196"/>
      <c r="BK39" s="196"/>
    </row>
    <row r="40" spans="1:63" x14ac:dyDescent="0.25">
      <c r="A40" s="198"/>
      <c r="B40" s="193"/>
      <c r="C40" s="196"/>
      <c r="D40" s="196"/>
      <c r="E40" s="196"/>
      <c r="I40" s="197"/>
      <c r="Q40" s="198"/>
      <c r="S40" s="198"/>
      <c r="T40" s="196"/>
      <c r="U40" s="199"/>
      <c r="V40" s="193"/>
      <c r="W40" s="198"/>
      <c r="X40" s="198"/>
      <c r="Y40" s="196"/>
      <c r="Z40" s="200"/>
      <c r="AA40" s="196"/>
      <c r="AB40" s="198"/>
      <c r="AC40" s="196"/>
      <c r="AD40" s="199"/>
      <c r="AG40" s="196"/>
      <c r="AH40" s="196"/>
      <c r="AI40" s="198"/>
      <c r="AL40" s="196"/>
      <c r="AN40" s="196"/>
      <c r="AO40" s="198"/>
      <c r="AP40" s="196"/>
      <c r="AQ40" s="196"/>
      <c r="AR40" s="196"/>
      <c r="AS40" s="196"/>
      <c r="AT40" s="196"/>
      <c r="AU40" s="196"/>
      <c r="AV40" s="198"/>
      <c r="AW40" s="197"/>
      <c r="AY40" s="196"/>
      <c r="BC40" s="196"/>
      <c r="BD40" s="196"/>
      <c r="BE40" s="196"/>
      <c r="BF40" s="196"/>
      <c r="BG40" s="196"/>
      <c r="BH40" s="196"/>
      <c r="BI40" s="196"/>
      <c r="BJ40" s="196"/>
      <c r="BK40" s="196"/>
    </row>
    <row r="41" spans="1:63" x14ac:dyDescent="0.25">
      <c r="A41" s="198"/>
      <c r="B41" s="193"/>
      <c r="C41" s="196"/>
      <c r="D41" s="196"/>
      <c r="E41" s="196"/>
      <c r="I41" s="197"/>
      <c r="Q41" s="198"/>
      <c r="S41" s="198"/>
      <c r="T41" s="196"/>
      <c r="U41" s="199"/>
      <c r="V41" s="193"/>
      <c r="W41" s="198"/>
      <c r="X41" s="198"/>
      <c r="Y41" s="196"/>
      <c r="Z41" s="200"/>
      <c r="AA41" s="196"/>
      <c r="AB41" s="198"/>
      <c r="AC41" s="196"/>
      <c r="AD41" s="199"/>
      <c r="AG41" s="196"/>
      <c r="AH41" s="196"/>
      <c r="AI41" s="198"/>
      <c r="AL41" s="196"/>
      <c r="AN41" s="196"/>
      <c r="AO41" s="198"/>
      <c r="AP41" s="196"/>
      <c r="AQ41" s="196"/>
      <c r="AR41" s="196"/>
      <c r="AS41" s="196"/>
      <c r="AT41" s="196"/>
      <c r="AU41" s="196"/>
      <c r="AV41" s="198"/>
      <c r="AW41" s="197"/>
      <c r="AY41" s="196"/>
      <c r="BC41" s="196"/>
      <c r="BD41" s="196"/>
      <c r="BE41" s="196"/>
      <c r="BF41" s="196"/>
      <c r="BG41" s="196"/>
      <c r="BH41" s="196"/>
      <c r="BI41" s="196"/>
      <c r="BJ41" s="196"/>
      <c r="BK41" s="196"/>
    </row>
    <row r="42" spans="1:63" x14ac:dyDescent="0.25">
      <c r="A42" s="198"/>
      <c r="B42" s="193"/>
      <c r="C42" s="196"/>
      <c r="D42" s="196"/>
      <c r="E42" s="196"/>
      <c r="I42" s="197"/>
      <c r="Q42" s="198"/>
      <c r="S42" s="198"/>
      <c r="T42" s="196"/>
      <c r="U42" s="199"/>
      <c r="V42" s="193"/>
      <c r="W42" s="198"/>
      <c r="X42" s="198"/>
      <c r="Y42" s="196"/>
      <c r="Z42" s="200"/>
      <c r="AA42" s="196"/>
      <c r="AB42" s="198"/>
      <c r="AC42" s="196"/>
      <c r="AD42" s="199"/>
      <c r="AG42" s="196"/>
      <c r="AH42" s="196"/>
      <c r="AI42" s="198"/>
      <c r="AL42" s="196"/>
      <c r="AN42" s="196"/>
      <c r="AO42" s="198"/>
      <c r="AP42" s="196"/>
      <c r="AQ42" s="196"/>
      <c r="AR42" s="196"/>
      <c r="AS42" s="196"/>
      <c r="AT42" s="196"/>
      <c r="AU42" s="196"/>
      <c r="AV42" s="198"/>
      <c r="AW42" s="197"/>
      <c r="AY42" s="196"/>
      <c r="BC42" s="196"/>
      <c r="BD42" s="196"/>
      <c r="BE42" s="196"/>
      <c r="BF42" s="196"/>
      <c r="BG42" s="196"/>
      <c r="BH42" s="196"/>
      <c r="BI42" s="196"/>
      <c r="BJ42" s="196"/>
      <c r="BK42" s="196"/>
    </row>
    <row r="43" spans="1:63" x14ac:dyDescent="0.25">
      <c r="A43" s="198"/>
      <c r="B43" s="193"/>
      <c r="C43" s="196"/>
      <c r="D43" s="196"/>
      <c r="E43" s="196"/>
      <c r="I43" s="197"/>
      <c r="Q43" s="198"/>
      <c r="S43" s="198"/>
      <c r="T43" s="196"/>
      <c r="U43" s="199"/>
      <c r="V43" s="193"/>
      <c r="W43" s="198"/>
      <c r="X43" s="198"/>
      <c r="Y43" s="196"/>
      <c r="Z43" s="200"/>
      <c r="AA43" s="196"/>
      <c r="AB43" s="198"/>
      <c r="AC43" s="196"/>
      <c r="AD43" s="199"/>
      <c r="AG43" s="196"/>
      <c r="AH43" s="196"/>
      <c r="AI43" s="198"/>
      <c r="AL43" s="196"/>
      <c r="AN43" s="196"/>
      <c r="AO43" s="198"/>
      <c r="AP43" s="196"/>
      <c r="AQ43" s="196"/>
      <c r="AR43" s="196"/>
      <c r="AS43" s="196"/>
      <c r="AT43" s="196"/>
      <c r="AU43" s="196"/>
      <c r="AV43" s="198"/>
      <c r="AW43" s="197"/>
      <c r="AY43" s="196"/>
      <c r="BC43" s="196"/>
      <c r="BD43" s="196"/>
      <c r="BE43" s="196"/>
      <c r="BF43" s="196"/>
      <c r="BG43" s="196"/>
      <c r="BH43" s="196"/>
      <c r="BI43" s="196"/>
      <c r="BJ43" s="196"/>
      <c r="BK43" s="196"/>
    </row>
    <row r="44" spans="1:63" x14ac:dyDescent="0.25">
      <c r="A44" s="198"/>
      <c r="B44" s="193"/>
      <c r="C44" s="196"/>
      <c r="D44" s="196"/>
      <c r="E44" s="196"/>
      <c r="I44" s="197"/>
      <c r="Q44" s="198"/>
      <c r="S44" s="198"/>
      <c r="T44" s="196"/>
      <c r="U44" s="199"/>
      <c r="V44" s="193"/>
      <c r="W44" s="198"/>
      <c r="X44" s="198"/>
      <c r="Y44" s="196"/>
      <c r="Z44" s="200"/>
      <c r="AA44" s="196"/>
      <c r="AB44" s="198"/>
      <c r="AC44" s="196"/>
      <c r="AD44" s="199"/>
      <c r="AG44" s="196"/>
      <c r="AH44" s="196"/>
      <c r="AI44" s="198"/>
      <c r="AL44" s="196"/>
      <c r="AN44" s="196"/>
      <c r="AO44" s="198"/>
      <c r="AP44" s="196"/>
      <c r="AQ44" s="196"/>
      <c r="AR44" s="196"/>
      <c r="AS44" s="196"/>
      <c r="AT44" s="196"/>
      <c r="AU44" s="196"/>
      <c r="AV44" s="198"/>
      <c r="AW44" s="197"/>
      <c r="AY44" s="196"/>
      <c r="BC44" s="196"/>
      <c r="BD44" s="196"/>
      <c r="BE44" s="196"/>
      <c r="BF44" s="196"/>
      <c r="BG44" s="196"/>
      <c r="BH44" s="196"/>
      <c r="BI44" s="196"/>
      <c r="BJ44" s="196"/>
      <c r="BK44" s="196"/>
    </row>
    <row r="45" spans="1:63" x14ac:dyDescent="0.25">
      <c r="A45" s="198"/>
      <c r="B45" s="193"/>
      <c r="C45" s="196"/>
      <c r="D45" s="196"/>
      <c r="E45" s="196"/>
      <c r="I45" s="197"/>
      <c r="Q45" s="198"/>
      <c r="S45" s="198"/>
      <c r="T45" s="196"/>
      <c r="U45" s="199"/>
      <c r="V45" s="193"/>
      <c r="W45" s="198"/>
      <c r="X45" s="198"/>
      <c r="Y45" s="196"/>
      <c r="Z45" s="200"/>
      <c r="AA45" s="196"/>
      <c r="AB45" s="198"/>
      <c r="AC45" s="196"/>
      <c r="AD45" s="199"/>
      <c r="AG45" s="196"/>
      <c r="AH45" s="196"/>
      <c r="AI45" s="198"/>
      <c r="AL45" s="196"/>
      <c r="AN45" s="196"/>
      <c r="AO45" s="198"/>
      <c r="AP45" s="196"/>
      <c r="AQ45" s="196"/>
      <c r="AR45" s="196"/>
      <c r="AS45" s="196"/>
      <c r="AT45" s="196"/>
      <c r="AU45" s="196"/>
      <c r="AV45" s="198"/>
      <c r="AW45" s="197"/>
      <c r="AY45" s="196"/>
      <c r="BC45" s="196"/>
      <c r="BD45" s="196"/>
      <c r="BE45" s="196"/>
      <c r="BF45" s="196"/>
      <c r="BG45" s="196"/>
      <c r="BH45" s="196"/>
      <c r="BI45" s="196"/>
      <c r="BJ45" s="196"/>
      <c r="BK45" s="196"/>
    </row>
    <row r="46" spans="1:63" x14ac:dyDescent="0.25">
      <c r="A46" s="198"/>
      <c r="B46" s="193"/>
      <c r="C46" s="196"/>
      <c r="D46" s="196"/>
      <c r="E46" s="196"/>
      <c r="I46" s="197"/>
      <c r="Q46" s="198"/>
      <c r="S46" s="198"/>
      <c r="T46" s="196"/>
      <c r="U46" s="199"/>
      <c r="V46" s="193"/>
      <c r="W46" s="198"/>
      <c r="X46" s="198"/>
      <c r="Y46" s="196"/>
      <c r="Z46" s="200"/>
      <c r="AA46" s="196"/>
      <c r="AB46" s="198"/>
      <c r="AC46" s="196"/>
      <c r="AD46" s="199"/>
      <c r="AG46" s="196"/>
      <c r="AH46" s="196"/>
      <c r="AI46" s="198"/>
      <c r="AL46" s="196"/>
      <c r="AN46" s="196"/>
      <c r="AO46" s="198"/>
      <c r="AP46" s="196"/>
      <c r="AQ46" s="196"/>
      <c r="AR46" s="196"/>
      <c r="AS46" s="196"/>
      <c r="AT46" s="196"/>
      <c r="AU46" s="196"/>
      <c r="AV46" s="198"/>
      <c r="AW46" s="197"/>
      <c r="AY46" s="196"/>
      <c r="BC46" s="196"/>
      <c r="BD46" s="196"/>
      <c r="BE46" s="196"/>
      <c r="BF46" s="196"/>
      <c r="BG46" s="196"/>
      <c r="BH46" s="196"/>
      <c r="BI46" s="196"/>
      <c r="BJ46" s="196"/>
      <c r="BK46" s="196"/>
    </row>
    <row r="47" spans="1:63" x14ac:dyDescent="0.25">
      <c r="A47" s="198"/>
      <c r="B47" s="193"/>
      <c r="C47" s="196"/>
      <c r="D47" s="196"/>
      <c r="E47" s="196"/>
      <c r="I47" s="197"/>
      <c r="Q47" s="198"/>
      <c r="S47" s="198"/>
      <c r="T47" s="196"/>
      <c r="U47" s="199"/>
      <c r="V47" s="193"/>
      <c r="W47" s="198"/>
      <c r="X47" s="198"/>
      <c r="Y47" s="196"/>
      <c r="Z47" s="200"/>
      <c r="AA47" s="196"/>
      <c r="AB47" s="198"/>
      <c r="AC47" s="196"/>
      <c r="AD47" s="199"/>
      <c r="AG47" s="196"/>
      <c r="AH47" s="196"/>
      <c r="AI47" s="198"/>
      <c r="AL47" s="196"/>
      <c r="AN47" s="196"/>
      <c r="AO47" s="198"/>
      <c r="AP47" s="196"/>
      <c r="AQ47" s="196"/>
      <c r="AR47" s="196"/>
      <c r="AS47" s="196"/>
      <c r="AT47" s="196"/>
      <c r="AU47" s="196"/>
      <c r="AV47" s="198"/>
      <c r="AW47" s="197"/>
      <c r="AY47" s="196"/>
      <c r="BC47" s="196"/>
      <c r="BD47" s="196"/>
      <c r="BE47" s="196"/>
      <c r="BF47" s="196"/>
      <c r="BG47" s="196"/>
      <c r="BH47" s="196"/>
      <c r="BI47" s="196"/>
      <c r="BJ47" s="196"/>
      <c r="BK47" s="196"/>
    </row>
    <row r="48" spans="1:63" x14ac:dyDescent="0.25">
      <c r="A48" s="198"/>
      <c r="B48" s="193"/>
      <c r="C48" s="196"/>
      <c r="D48" s="196"/>
      <c r="E48" s="196"/>
      <c r="I48" s="197"/>
      <c r="Q48" s="198"/>
      <c r="S48" s="198"/>
      <c r="T48" s="196"/>
      <c r="U48" s="199"/>
      <c r="V48" s="193"/>
      <c r="W48" s="198"/>
      <c r="X48" s="198"/>
      <c r="Y48" s="196"/>
      <c r="Z48" s="200"/>
      <c r="AA48" s="196"/>
      <c r="AB48" s="198"/>
      <c r="AC48" s="196"/>
      <c r="AD48" s="199"/>
      <c r="AG48" s="196"/>
      <c r="AH48" s="196"/>
      <c r="AI48" s="198"/>
      <c r="AL48" s="196"/>
      <c r="AN48" s="196"/>
      <c r="AO48" s="198"/>
      <c r="AP48" s="196"/>
      <c r="AQ48" s="196"/>
      <c r="AR48" s="196"/>
      <c r="AS48" s="196"/>
      <c r="AT48" s="196"/>
      <c r="AU48" s="196"/>
      <c r="AV48" s="198"/>
      <c r="AW48" s="197"/>
      <c r="AY48" s="196"/>
      <c r="BC48" s="196"/>
      <c r="BD48" s="196"/>
      <c r="BE48" s="196"/>
      <c r="BF48" s="196"/>
      <c r="BG48" s="196"/>
      <c r="BH48" s="196"/>
      <c r="BI48" s="196"/>
      <c r="BJ48" s="196"/>
      <c r="BK48" s="196"/>
    </row>
    <row r="49" spans="1:63" x14ac:dyDescent="0.25">
      <c r="A49" s="198"/>
      <c r="B49" s="193"/>
      <c r="C49" s="196"/>
      <c r="D49" s="196"/>
      <c r="E49" s="196"/>
      <c r="I49" s="197"/>
      <c r="Q49" s="198"/>
      <c r="S49" s="198"/>
      <c r="T49" s="196"/>
      <c r="U49" s="199"/>
      <c r="V49" s="193"/>
      <c r="W49" s="198"/>
      <c r="X49" s="198"/>
      <c r="Y49" s="196"/>
      <c r="Z49" s="200"/>
      <c r="AA49" s="196"/>
      <c r="AB49" s="198"/>
      <c r="AC49" s="196"/>
      <c r="AD49" s="199"/>
      <c r="AG49" s="196"/>
      <c r="AH49" s="196"/>
      <c r="AI49" s="198"/>
      <c r="AL49" s="196"/>
      <c r="AN49" s="196"/>
      <c r="AO49" s="198"/>
      <c r="AP49" s="196"/>
      <c r="AQ49" s="196"/>
      <c r="AR49" s="196"/>
      <c r="AS49" s="196"/>
      <c r="AT49" s="196"/>
      <c r="AU49" s="196"/>
      <c r="AV49" s="198"/>
      <c r="AW49" s="197"/>
      <c r="AY49" s="196"/>
      <c r="BC49" s="196"/>
      <c r="BD49" s="196"/>
      <c r="BE49" s="196"/>
      <c r="BF49" s="196"/>
      <c r="BG49" s="196"/>
      <c r="BH49" s="196"/>
      <c r="BI49" s="196"/>
      <c r="BJ49" s="196"/>
      <c r="BK49" s="196"/>
    </row>
    <row r="50" spans="1:63" x14ac:dyDescent="0.25">
      <c r="A50" s="198"/>
      <c r="B50" s="193"/>
      <c r="C50" s="196"/>
      <c r="D50" s="196"/>
      <c r="E50" s="196"/>
      <c r="I50" s="197"/>
      <c r="Q50" s="198"/>
      <c r="S50" s="198"/>
      <c r="T50" s="196"/>
      <c r="U50" s="199"/>
      <c r="V50" s="193"/>
      <c r="W50" s="198"/>
      <c r="X50" s="198"/>
      <c r="Y50" s="196"/>
      <c r="Z50" s="200"/>
      <c r="AA50" s="196"/>
      <c r="AB50" s="198"/>
      <c r="AC50" s="196"/>
      <c r="AD50" s="199"/>
      <c r="AG50" s="196"/>
      <c r="AH50" s="196"/>
      <c r="AI50" s="198"/>
      <c r="AL50" s="196"/>
      <c r="AN50" s="196"/>
      <c r="AO50" s="198"/>
      <c r="AP50" s="196"/>
      <c r="AQ50" s="196"/>
      <c r="AR50" s="196"/>
      <c r="AS50" s="196"/>
      <c r="AT50" s="196"/>
      <c r="AU50" s="196"/>
      <c r="AV50" s="198"/>
      <c r="AW50" s="197"/>
      <c r="AY50" s="196"/>
      <c r="BC50" s="196"/>
      <c r="BD50" s="196"/>
      <c r="BE50" s="196"/>
      <c r="BF50" s="196"/>
      <c r="BG50" s="196"/>
      <c r="BH50" s="196"/>
      <c r="BI50" s="196"/>
      <c r="BJ50" s="196"/>
      <c r="BK50" s="196"/>
    </row>
    <row r="51" spans="1:63" x14ac:dyDescent="0.25">
      <c r="A51" s="198"/>
      <c r="B51" s="193"/>
      <c r="C51" s="196"/>
      <c r="D51" s="196"/>
      <c r="E51" s="196"/>
      <c r="I51" s="197"/>
      <c r="Q51" s="198"/>
      <c r="S51" s="198"/>
      <c r="T51" s="196"/>
      <c r="U51" s="199"/>
      <c r="V51" s="193"/>
      <c r="W51" s="198"/>
      <c r="X51" s="198"/>
      <c r="Y51" s="196"/>
      <c r="Z51" s="200"/>
      <c r="AA51" s="196"/>
      <c r="AB51" s="198"/>
      <c r="AC51" s="196"/>
      <c r="AD51" s="199"/>
      <c r="AG51" s="196"/>
      <c r="AH51" s="196"/>
      <c r="AI51" s="198"/>
      <c r="AL51" s="196"/>
      <c r="AN51" s="196"/>
      <c r="AO51" s="198"/>
      <c r="AP51" s="196"/>
      <c r="AQ51" s="196"/>
      <c r="AR51" s="196"/>
      <c r="AS51" s="196"/>
      <c r="AT51" s="196"/>
      <c r="AU51" s="196"/>
      <c r="AV51" s="198"/>
      <c r="AW51" s="197"/>
      <c r="AY51" s="196"/>
      <c r="BC51" s="196"/>
      <c r="BD51" s="196"/>
      <c r="BE51" s="196"/>
      <c r="BF51" s="196"/>
      <c r="BG51" s="196"/>
      <c r="BH51" s="196"/>
      <c r="BI51" s="196"/>
      <c r="BJ51" s="196"/>
      <c r="BK51" s="196"/>
    </row>
    <row r="52" spans="1:63" x14ac:dyDescent="0.25">
      <c r="A52" s="198"/>
      <c r="B52" s="193"/>
      <c r="C52" s="196"/>
      <c r="D52" s="196"/>
      <c r="E52" s="196"/>
      <c r="I52" s="197"/>
      <c r="Q52" s="198"/>
      <c r="S52" s="198"/>
      <c r="T52" s="196"/>
      <c r="U52" s="199"/>
      <c r="V52" s="193"/>
      <c r="W52" s="198"/>
      <c r="X52" s="198"/>
      <c r="Y52" s="196"/>
      <c r="Z52" s="200"/>
      <c r="AA52" s="196"/>
      <c r="AB52" s="198"/>
      <c r="AC52" s="196"/>
      <c r="AD52" s="199"/>
      <c r="AG52" s="196"/>
      <c r="AH52" s="196"/>
      <c r="AI52" s="198"/>
      <c r="AL52" s="196"/>
      <c r="AN52" s="196"/>
      <c r="AO52" s="198"/>
      <c r="AP52" s="196"/>
      <c r="AQ52" s="196"/>
      <c r="AR52" s="196"/>
      <c r="AS52" s="196"/>
      <c r="AT52" s="196"/>
      <c r="AU52" s="196"/>
      <c r="AV52" s="198"/>
      <c r="AW52" s="197"/>
      <c r="AY52" s="196"/>
      <c r="BC52" s="196"/>
      <c r="BD52" s="196"/>
      <c r="BE52" s="196"/>
      <c r="BF52" s="196"/>
      <c r="BG52" s="196"/>
      <c r="BH52" s="196"/>
      <c r="BI52" s="196"/>
      <c r="BJ52" s="196"/>
      <c r="BK52" s="196"/>
    </row>
    <row r="53" spans="1:63" x14ac:dyDescent="0.25">
      <c r="A53" s="198"/>
      <c r="B53" s="193"/>
      <c r="C53" s="196"/>
      <c r="D53" s="196"/>
      <c r="E53" s="196"/>
      <c r="I53" s="197"/>
      <c r="Q53" s="198"/>
      <c r="S53" s="198"/>
      <c r="T53" s="196"/>
      <c r="U53" s="199"/>
      <c r="V53" s="193"/>
      <c r="W53" s="198"/>
      <c r="X53" s="198"/>
      <c r="Y53" s="196"/>
      <c r="Z53" s="200"/>
      <c r="AA53" s="196"/>
      <c r="AB53" s="198"/>
      <c r="AC53" s="196"/>
      <c r="AD53" s="199"/>
      <c r="AG53" s="196"/>
      <c r="AH53" s="196"/>
      <c r="AI53" s="198"/>
      <c r="AL53" s="196"/>
      <c r="AN53" s="196"/>
      <c r="AO53" s="198"/>
      <c r="AP53" s="196"/>
      <c r="AQ53" s="196"/>
      <c r="AR53" s="196"/>
      <c r="AS53" s="196"/>
      <c r="AT53" s="196"/>
      <c r="AU53" s="196"/>
      <c r="AV53" s="198"/>
      <c r="AW53" s="197"/>
      <c r="AY53" s="196"/>
      <c r="BC53" s="196"/>
      <c r="BD53" s="196"/>
      <c r="BE53" s="196"/>
      <c r="BF53" s="196"/>
      <c r="BG53" s="196"/>
      <c r="BH53" s="196"/>
      <c r="BI53" s="196"/>
      <c r="BJ53" s="196"/>
      <c r="BK53" s="196"/>
    </row>
    <row r="54" spans="1:63" x14ac:dyDescent="0.25">
      <c r="A54" s="198"/>
      <c r="B54" s="193"/>
      <c r="C54" s="196"/>
      <c r="D54" s="196"/>
      <c r="E54" s="196"/>
      <c r="I54" s="197"/>
      <c r="Q54" s="198"/>
      <c r="S54" s="198"/>
      <c r="T54" s="196"/>
      <c r="U54" s="199"/>
      <c r="V54" s="193"/>
      <c r="W54" s="198"/>
      <c r="X54" s="198"/>
      <c r="Y54" s="196"/>
      <c r="Z54" s="200"/>
      <c r="AA54" s="196"/>
      <c r="AB54" s="198"/>
      <c r="AC54" s="196"/>
      <c r="AD54" s="199"/>
      <c r="AG54" s="196"/>
      <c r="AH54" s="196"/>
      <c r="AI54" s="198"/>
      <c r="AL54" s="196"/>
      <c r="AN54" s="196"/>
      <c r="AO54" s="198"/>
      <c r="AP54" s="196"/>
      <c r="AQ54" s="196"/>
      <c r="AR54" s="196"/>
      <c r="AS54" s="196"/>
      <c r="AT54" s="196"/>
      <c r="AU54" s="196"/>
      <c r="AV54" s="198"/>
      <c r="AW54" s="197"/>
      <c r="AY54" s="196"/>
      <c r="BC54" s="196"/>
      <c r="BD54" s="196"/>
      <c r="BE54" s="196"/>
      <c r="BF54" s="196"/>
      <c r="BG54" s="196"/>
      <c r="BH54" s="196"/>
      <c r="BI54" s="196"/>
      <c r="BJ54" s="196"/>
      <c r="BK54" s="196"/>
    </row>
    <row r="55" spans="1:63" x14ac:dyDescent="0.25">
      <c r="A55" s="198"/>
      <c r="B55" s="193"/>
      <c r="C55" s="196"/>
      <c r="D55" s="196"/>
      <c r="E55" s="196"/>
      <c r="I55" s="197"/>
      <c r="Q55" s="198"/>
      <c r="S55" s="198"/>
      <c r="T55" s="196"/>
      <c r="U55" s="199"/>
      <c r="V55" s="193"/>
      <c r="W55" s="198"/>
      <c r="X55" s="198"/>
      <c r="Y55" s="196"/>
      <c r="Z55" s="200"/>
      <c r="AA55" s="196"/>
      <c r="AB55" s="198"/>
      <c r="AC55" s="196"/>
      <c r="AD55" s="199"/>
      <c r="AG55" s="196"/>
      <c r="AH55" s="196"/>
      <c r="AI55" s="198"/>
      <c r="AL55" s="196"/>
      <c r="AN55" s="196"/>
      <c r="AO55" s="198"/>
      <c r="AP55" s="196"/>
      <c r="AQ55" s="196"/>
      <c r="AR55" s="196"/>
      <c r="AS55" s="196"/>
      <c r="AT55" s="196"/>
      <c r="AU55" s="196"/>
      <c r="AV55" s="198"/>
      <c r="AW55" s="197"/>
      <c r="AY55" s="196"/>
      <c r="BC55" s="196"/>
      <c r="BD55" s="196"/>
      <c r="BE55" s="196"/>
      <c r="BF55" s="196"/>
      <c r="BG55" s="196"/>
      <c r="BH55" s="196"/>
      <c r="BI55" s="196"/>
      <c r="BJ55" s="196"/>
      <c r="BK55" s="196"/>
    </row>
    <row r="56" spans="1:63" x14ac:dyDescent="0.25">
      <c r="A56" s="198"/>
      <c r="B56" s="193"/>
      <c r="C56" s="196"/>
      <c r="D56" s="196"/>
      <c r="E56" s="196"/>
      <c r="I56" s="197"/>
      <c r="Q56" s="198"/>
      <c r="S56" s="198"/>
      <c r="T56" s="196"/>
      <c r="U56" s="199"/>
      <c r="V56" s="193"/>
      <c r="W56" s="198"/>
      <c r="X56" s="198"/>
      <c r="Y56" s="196"/>
      <c r="Z56" s="200"/>
      <c r="AA56" s="196"/>
      <c r="AB56" s="198"/>
      <c r="AC56" s="196"/>
      <c r="AD56" s="199"/>
      <c r="AG56" s="196"/>
      <c r="AH56" s="196"/>
      <c r="AI56" s="198"/>
      <c r="AL56" s="196"/>
      <c r="AN56" s="196"/>
      <c r="AO56" s="198"/>
      <c r="AP56" s="196"/>
      <c r="AQ56" s="196"/>
      <c r="AR56" s="196"/>
      <c r="AS56" s="196"/>
      <c r="AT56" s="196"/>
      <c r="AU56" s="196"/>
      <c r="AV56" s="198"/>
      <c r="AW56" s="197"/>
      <c r="AY56" s="196"/>
      <c r="BC56" s="196"/>
      <c r="BD56" s="196"/>
      <c r="BE56" s="196"/>
      <c r="BF56" s="196"/>
      <c r="BG56" s="196"/>
      <c r="BH56" s="196"/>
      <c r="BI56" s="196"/>
      <c r="BJ56" s="196"/>
      <c r="BK56" s="196"/>
    </row>
    <row r="57" spans="1:63" x14ac:dyDescent="0.25">
      <c r="A57" s="198"/>
      <c r="B57" s="193"/>
      <c r="C57" s="196"/>
      <c r="D57" s="196"/>
      <c r="E57" s="196"/>
      <c r="I57" s="197"/>
      <c r="Q57" s="198"/>
      <c r="S57" s="198"/>
      <c r="T57" s="196"/>
      <c r="U57" s="199"/>
      <c r="V57" s="193"/>
      <c r="W57" s="198"/>
      <c r="X57" s="198"/>
      <c r="Y57" s="196"/>
      <c r="Z57" s="200"/>
      <c r="AA57" s="196"/>
      <c r="AB57" s="198"/>
      <c r="AC57" s="196"/>
      <c r="AD57" s="199"/>
      <c r="AG57" s="196"/>
      <c r="AH57" s="196"/>
      <c r="AI57" s="198"/>
      <c r="AL57" s="196"/>
      <c r="AN57" s="196"/>
      <c r="AO57" s="198"/>
      <c r="AP57" s="196"/>
      <c r="AQ57" s="196"/>
      <c r="AR57" s="196"/>
      <c r="AS57" s="196"/>
      <c r="AT57" s="196"/>
      <c r="AU57" s="196"/>
      <c r="AV57" s="198"/>
      <c r="AW57" s="197"/>
      <c r="AY57" s="196"/>
      <c r="BC57" s="196"/>
      <c r="BD57" s="196"/>
      <c r="BE57" s="196"/>
      <c r="BF57" s="196"/>
      <c r="BG57" s="196"/>
      <c r="BH57" s="196"/>
      <c r="BI57" s="196"/>
      <c r="BJ57" s="196"/>
      <c r="BK57" s="196"/>
    </row>
    <row r="58" spans="1:63" x14ac:dyDescent="0.25">
      <c r="A58" s="198"/>
      <c r="B58" s="193"/>
      <c r="C58" s="196"/>
      <c r="D58" s="196"/>
      <c r="E58" s="196"/>
      <c r="I58" s="197"/>
      <c r="Q58" s="198"/>
      <c r="S58" s="198"/>
      <c r="T58" s="196"/>
      <c r="U58" s="199"/>
      <c r="V58" s="193"/>
      <c r="W58" s="198"/>
      <c r="X58" s="198"/>
      <c r="Y58" s="196"/>
      <c r="Z58" s="200"/>
      <c r="AA58" s="196"/>
      <c r="AB58" s="198"/>
      <c r="AC58" s="196"/>
      <c r="AD58" s="199"/>
      <c r="AG58" s="196"/>
      <c r="AH58" s="196"/>
      <c r="AI58" s="198"/>
      <c r="AL58" s="196"/>
      <c r="AN58" s="196"/>
      <c r="AO58" s="198"/>
      <c r="AP58" s="196"/>
      <c r="AQ58" s="196"/>
      <c r="AR58" s="196"/>
      <c r="AS58" s="196"/>
      <c r="AT58" s="196"/>
      <c r="AU58" s="196"/>
      <c r="AV58" s="198"/>
      <c r="AW58" s="197"/>
      <c r="AY58" s="196"/>
      <c r="BC58" s="196"/>
      <c r="BD58" s="196"/>
      <c r="BE58" s="196"/>
      <c r="BF58" s="196"/>
      <c r="BG58" s="196"/>
      <c r="BH58" s="196"/>
      <c r="BI58" s="196"/>
      <c r="BJ58" s="196"/>
      <c r="BK58" s="196"/>
    </row>
    <row r="59" spans="1:63" x14ac:dyDescent="0.25">
      <c r="A59" s="198"/>
      <c r="B59" s="193"/>
      <c r="C59" s="196"/>
      <c r="D59" s="196"/>
      <c r="E59" s="196"/>
      <c r="I59" s="197"/>
      <c r="Q59" s="198"/>
      <c r="S59" s="198"/>
      <c r="T59" s="196"/>
      <c r="U59" s="199"/>
      <c r="V59" s="193"/>
      <c r="W59" s="198"/>
      <c r="X59" s="198"/>
      <c r="Y59" s="196"/>
      <c r="Z59" s="200"/>
      <c r="AA59" s="196"/>
      <c r="AB59" s="198"/>
      <c r="AC59" s="196"/>
      <c r="AD59" s="199"/>
      <c r="AG59" s="196"/>
      <c r="AH59" s="196"/>
      <c r="AI59" s="198"/>
      <c r="AL59" s="196"/>
      <c r="AN59" s="196"/>
      <c r="AO59" s="198"/>
      <c r="AP59" s="196"/>
      <c r="AQ59" s="196"/>
      <c r="AR59" s="196"/>
      <c r="AS59" s="196"/>
      <c r="AT59" s="196"/>
      <c r="AU59" s="196"/>
      <c r="AV59" s="198"/>
      <c r="AW59" s="197"/>
      <c r="AY59" s="196"/>
      <c r="BC59" s="196"/>
      <c r="BD59" s="196"/>
      <c r="BE59" s="196"/>
      <c r="BF59" s="196"/>
      <c r="BG59" s="196"/>
      <c r="BH59" s="196"/>
      <c r="BI59" s="196"/>
      <c r="BJ59" s="196"/>
      <c r="BK59" s="196"/>
    </row>
    <row r="60" spans="1:63" x14ac:dyDescent="0.25">
      <c r="A60" s="198"/>
      <c r="B60" s="193"/>
      <c r="C60" s="196"/>
      <c r="D60" s="196"/>
      <c r="E60" s="196"/>
      <c r="I60" s="197"/>
      <c r="Q60" s="198"/>
      <c r="S60" s="198"/>
      <c r="T60" s="196"/>
      <c r="U60" s="199"/>
      <c r="V60" s="193"/>
      <c r="W60" s="198"/>
      <c r="X60" s="198"/>
      <c r="Y60" s="196"/>
      <c r="Z60" s="200"/>
      <c r="AA60" s="196"/>
      <c r="AB60" s="198"/>
      <c r="AC60" s="196"/>
      <c r="AD60" s="199"/>
      <c r="AG60" s="196"/>
      <c r="AH60" s="196"/>
      <c r="AI60" s="198"/>
      <c r="AL60" s="196"/>
      <c r="AN60" s="196"/>
      <c r="AO60" s="198"/>
      <c r="AP60" s="196"/>
      <c r="AQ60" s="196"/>
      <c r="AR60" s="196"/>
      <c r="AS60" s="196"/>
      <c r="AT60" s="196"/>
      <c r="AU60" s="196"/>
      <c r="AV60" s="198"/>
      <c r="AW60" s="197"/>
      <c r="AY60" s="196"/>
      <c r="BC60" s="196"/>
      <c r="BD60" s="196"/>
      <c r="BE60" s="196"/>
      <c r="BF60" s="196"/>
      <c r="BG60" s="196"/>
      <c r="BH60" s="196"/>
      <c r="BI60" s="196"/>
      <c r="BJ60" s="196"/>
      <c r="BK60" s="196"/>
    </row>
    <row r="61" spans="1:63" x14ac:dyDescent="0.25">
      <c r="A61" s="198"/>
      <c r="B61" s="193"/>
      <c r="C61" s="196"/>
      <c r="D61" s="196"/>
      <c r="E61" s="196"/>
      <c r="I61" s="197"/>
      <c r="Q61" s="198"/>
      <c r="S61" s="198"/>
      <c r="T61" s="196"/>
      <c r="U61" s="199"/>
      <c r="V61" s="193"/>
      <c r="W61" s="198"/>
      <c r="X61" s="198"/>
      <c r="Y61" s="196"/>
      <c r="Z61" s="200"/>
      <c r="AA61" s="196"/>
      <c r="AB61" s="198"/>
      <c r="AC61" s="196"/>
      <c r="AD61" s="199"/>
      <c r="AG61" s="196"/>
      <c r="AH61" s="196"/>
      <c r="AI61" s="198"/>
      <c r="AL61" s="196"/>
      <c r="AN61" s="196"/>
      <c r="AO61" s="198"/>
      <c r="AP61" s="196"/>
      <c r="AQ61" s="196"/>
      <c r="AR61" s="196"/>
      <c r="AS61" s="196"/>
      <c r="AT61" s="196"/>
      <c r="AU61" s="196"/>
      <c r="AV61" s="198"/>
      <c r="AW61" s="197"/>
      <c r="AY61" s="196"/>
      <c r="BC61" s="196"/>
      <c r="BD61" s="196"/>
      <c r="BE61" s="196"/>
      <c r="BF61" s="196"/>
      <c r="BG61" s="196"/>
      <c r="BH61" s="196"/>
      <c r="BI61" s="196"/>
      <c r="BJ61" s="196"/>
      <c r="BK61" s="196"/>
    </row>
    <row r="62" spans="1:63" x14ac:dyDescent="0.25">
      <c r="A62" s="198"/>
      <c r="B62" s="193"/>
      <c r="C62" s="196"/>
      <c r="D62" s="196"/>
      <c r="E62" s="196"/>
      <c r="I62" s="197"/>
      <c r="Q62" s="198"/>
      <c r="S62" s="198"/>
      <c r="T62" s="196"/>
      <c r="U62" s="199"/>
      <c r="V62" s="193"/>
      <c r="W62" s="198"/>
      <c r="X62" s="198"/>
      <c r="Y62" s="196"/>
      <c r="Z62" s="200"/>
      <c r="AA62" s="196"/>
      <c r="AB62" s="198"/>
      <c r="AC62" s="196"/>
      <c r="AD62" s="199"/>
      <c r="AG62" s="196"/>
      <c r="AH62" s="196"/>
      <c r="AI62" s="198"/>
      <c r="AL62" s="196"/>
      <c r="AN62" s="196"/>
      <c r="AO62" s="198"/>
      <c r="AP62" s="196"/>
      <c r="AQ62" s="196"/>
      <c r="AR62" s="196"/>
      <c r="AS62" s="196"/>
      <c r="AT62" s="196"/>
      <c r="AU62" s="196"/>
      <c r="AV62" s="198"/>
      <c r="AW62" s="197"/>
      <c r="AY62" s="196"/>
      <c r="BC62" s="196"/>
      <c r="BD62" s="196"/>
      <c r="BE62" s="196"/>
      <c r="BF62" s="196"/>
      <c r="BG62" s="196"/>
      <c r="BH62" s="196"/>
      <c r="BI62" s="196"/>
      <c r="BJ62" s="196"/>
      <c r="BK62" s="196"/>
    </row>
    <row r="63" spans="1:63" x14ac:dyDescent="0.25">
      <c r="A63" s="198"/>
      <c r="B63" s="193"/>
      <c r="C63" s="196"/>
      <c r="D63" s="196"/>
      <c r="E63" s="196"/>
      <c r="I63" s="197"/>
      <c r="Q63" s="198"/>
      <c r="S63" s="198"/>
      <c r="T63" s="196"/>
      <c r="U63" s="199"/>
      <c r="V63" s="193"/>
      <c r="W63" s="198"/>
      <c r="X63" s="198"/>
      <c r="Y63" s="196"/>
      <c r="Z63" s="200"/>
      <c r="AA63" s="196"/>
      <c r="AB63" s="198"/>
      <c r="AC63" s="196"/>
      <c r="AD63" s="199"/>
      <c r="AG63" s="196"/>
      <c r="AH63" s="196"/>
      <c r="AI63" s="198"/>
      <c r="AL63" s="196"/>
      <c r="AN63" s="196"/>
      <c r="AO63" s="198"/>
      <c r="AP63" s="196"/>
      <c r="AQ63" s="196"/>
      <c r="AR63" s="196"/>
      <c r="AS63" s="196"/>
      <c r="AT63" s="196"/>
      <c r="AU63" s="196"/>
      <c r="AV63" s="198"/>
      <c r="AW63" s="197"/>
      <c r="AY63" s="196"/>
      <c r="BC63" s="196"/>
      <c r="BD63" s="196"/>
      <c r="BE63" s="196"/>
      <c r="BF63" s="196"/>
      <c r="BG63" s="196"/>
      <c r="BH63" s="196"/>
      <c r="BI63" s="196"/>
      <c r="BJ63" s="196"/>
      <c r="BK63" s="196"/>
    </row>
    <row r="64" spans="1:63" x14ac:dyDescent="0.25">
      <c r="A64" s="198"/>
      <c r="B64" s="193"/>
      <c r="C64" s="196"/>
      <c r="D64" s="196"/>
      <c r="E64" s="196"/>
      <c r="I64" s="197"/>
      <c r="Q64" s="198"/>
      <c r="S64" s="198"/>
      <c r="T64" s="196"/>
      <c r="U64" s="199"/>
      <c r="V64" s="193"/>
      <c r="W64" s="198"/>
      <c r="X64" s="198"/>
      <c r="Y64" s="196"/>
      <c r="Z64" s="200"/>
      <c r="AA64" s="196"/>
      <c r="AB64" s="198"/>
      <c r="AC64" s="196"/>
      <c r="AD64" s="199"/>
      <c r="AG64" s="196"/>
      <c r="AH64" s="196"/>
      <c r="AI64" s="198"/>
      <c r="AL64" s="196"/>
      <c r="AN64" s="196"/>
      <c r="AO64" s="198"/>
      <c r="AP64" s="196"/>
      <c r="AQ64" s="196"/>
      <c r="AR64" s="196"/>
      <c r="AS64" s="196"/>
      <c r="AT64" s="196"/>
      <c r="AU64" s="196"/>
      <c r="AV64" s="198"/>
      <c r="AW64" s="197"/>
      <c r="AY64" s="196"/>
      <c r="BC64" s="196"/>
      <c r="BD64" s="196"/>
      <c r="BE64" s="196"/>
      <c r="BF64" s="196"/>
      <c r="BG64" s="196"/>
      <c r="BH64" s="196"/>
      <c r="BI64" s="196"/>
      <c r="BJ64" s="196"/>
      <c r="BK64" s="196"/>
    </row>
    <row r="65" spans="1:63" x14ac:dyDescent="0.25">
      <c r="A65" s="198"/>
      <c r="B65" s="193"/>
      <c r="C65" s="196"/>
      <c r="D65" s="196"/>
      <c r="E65" s="196"/>
      <c r="I65" s="197"/>
      <c r="Q65" s="198"/>
      <c r="S65" s="198"/>
      <c r="T65" s="196"/>
      <c r="U65" s="199"/>
      <c r="V65" s="193"/>
      <c r="W65" s="198"/>
      <c r="X65" s="198"/>
      <c r="Y65" s="196"/>
      <c r="Z65" s="200"/>
      <c r="AA65" s="196"/>
      <c r="AB65" s="198"/>
      <c r="AC65" s="196"/>
      <c r="AD65" s="199"/>
      <c r="AG65" s="196"/>
      <c r="AH65" s="196"/>
      <c r="AI65" s="198"/>
      <c r="AL65" s="196"/>
      <c r="AN65" s="196"/>
      <c r="AO65" s="198"/>
      <c r="AP65" s="196"/>
      <c r="AQ65" s="196"/>
      <c r="AR65" s="196"/>
      <c r="AS65" s="196"/>
      <c r="AT65" s="196"/>
      <c r="AU65" s="196"/>
      <c r="AV65" s="198"/>
      <c r="AW65" s="197"/>
      <c r="AY65" s="196"/>
      <c r="BC65" s="196"/>
      <c r="BD65" s="196"/>
      <c r="BE65" s="196"/>
      <c r="BF65" s="196"/>
      <c r="BG65" s="196"/>
      <c r="BH65" s="196"/>
      <c r="BI65" s="196"/>
      <c r="BJ65" s="196"/>
      <c r="BK65" s="196"/>
    </row>
    <row r="66" spans="1:63" x14ac:dyDescent="0.25">
      <c r="A66" s="198"/>
      <c r="B66" s="193"/>
      <c r="C66" s="196"/>
      <c r="D66" s="196"/>
      <c r="E66" s="196"/>
      <c r="I66" s="197"/>
      <c r="Q66" s="198"/>
      <c r="S66" s="198"/>
      <c r="T66" s="196"/>
      <c r="U66" s="199"/>
      <c r="V66" s="193"/>
      <c r="W66" s="198"/>
      <c r="X66" s="198"/>
      <c r="Y66" s="196"/>
      <c r="Z66" s="200"/>
      <c r="AA66" s="196"/>
      <c r="AB66" s="198"/>
      <c r="AC66" s="196"/>
      <c r="AD66" s="199"/>
      <c r="AG66" s="196"/>
      <c r="AH66" s="196"/>
      <c r="AI66" s="198"/>
      <c r="AL66" s="196"/>
      <c r="AN66" s="196"/>
      <c r="AO66" s="198"/>
      <c r="AP66" s="196"/>
      <c r="AQ66" s="196"/>
      <c r="AR66" s="196"/>
      <c r="AS66" s="196"/>
      <c r="AT66" s="196"/>
      <c r="AU66" s="196"/>
      <c r="AV66" s="198"/>
      <c r="AW66" s="197"/>
      <c r="AY66" s="196"/>
      <c r="BC66" s="196"/>
      <c r="BD66" s="196"/>
      <c r="BE66" s="196"/>
      <c r="BF66" s="196"/>
      <c r="BG66" s="196"/>
      <c r="BH66" s="196"/>
      <c r="BI66" s="196"/>
      <c r="BJ66" s="196"/>
      <c r="BK66" s="196"/>
    </row>
    <row r="67" spans="1:63" x14ac:dyDescent="0.25">
      <c r="A67" s="198"/>
      <c r="B67" s="193"/>
      <c r="C67" s="196"/>
      <c r="D67" s="196"/>
      <c r="E67" s="196"/>
      <c r="I67" s="197"/>
      <c r="Q67" s="198"/>
      <c r="S67" s="198"/>
      <c r="T67" s="196"/>
      <c r="U67" s="199"/>
      <c r="V67" s="193"/>
      <c r="W67" s="198"/>
      <c r="X67" s="198"/>
      <c r="Y67" s="196"/>
      <c r="Z67" s="200"/>
      <c r="AA67" s="196"/>
      <c r="AB67" s="198"/>
      <c r="AC67" s="196"/>
      <c r="AD67" s="199"/>
      <c r="AG67" s="196"/>
      <c r="AH67" s="196"/>
      <c r="AI67" s="198"/>
      <c r="AL67" s="196"/>
      <c r="AN67" s="196"/>
      <c r="AO67" s="198"/>
      <c r="AP67" s="196"/>
      <c r="AQ67" s="196"/>
      <c r="AR67" s="196"/>
      <c r="AS67" s="196"/>
      <c r="AT67" s="196"/>
      <c r="AU67" s="196"/>
      <c r="AV67" s="198"/>
      <c r="AW67" s="197"/>
      <c r="AY67" s="196"/>
      <c r="BC67" s="196"/>
      <c r="BD67" s="196"/>
      <c r="BE67" s="196"/>
      <c r="BF67" s="196"/>
      <c r="BG67" s="196"/>
      <c r="BH67" s="196"/>
      <c r="BI67" s="196"/>
      <c r="BJ67" s="196"/>
      <c r="BK67" s="196"/>
    </row>
    <row r="68" spans="1:63" x14ac:dyDescent="0.25">
      <c r="A68" s="198"/>
      <c r="B68" s="193"/>
      <c r="C68" s="196"/>
      <c r="D68" s="196"/>
      <c r="E68" s="196"/>
      <c r="I68" s="197"/>
      <c r="Q68" s="198"/>
      <c r="S68" s="198"/>
      <c r="T68" s="196"/>
      <c r="U68" s="199"/>
      <c r="V68" s="193"/>
      <c r="W68" s="198"/>
      <c r="X68" s="198"/>
      <c r="Y68" s="196"/>
      <c r="Z68" s="200"/>
      <c r="AA68" s="196"/>
      <c r="AB68" s="198"/>
      <c r="AC68" s="196"/>
      <c r="AD68" s="199"/>
      <c r="AG68" s="196"/>
      <c r="AH68" s="196"/>
      <c r="AI68" s="198"/>
      <c r="AL68" s="196"/>
      <c r="AN68" s="196"/>
      <c r="AO68" s="198"/>
      <c r="AP68" s="196"/>
      <c r="AQ68" s="196"/>
      <c r="AR68" s="196"/>
      <c r="AS68" s="196"/>
      <c r="AT68" s="196"/>
      <c r="AU68" s="196"/>
      <c r="AV68" s="198"/>
      <c r="AW68" s="197"/>
      <c r="AY68" s="196"/>
      <c r="BC68" s="196"/>
      <c r="BD68" s="196"/>
      <c r="BE68" s="196"/>
      <c r="BF68" s="196"/>
      <c r="BG68" s="196"/>
      <c r="BH68" s="196"/>
      <c r="BI68" s="196"/>
      <c r="BJ68" s="196"/>
      <c r="BK68" s="196"/>
    </row>
    <row r="69" spans="1:63" x14ac:dyDescent="0.25">
      <c r="A69" s="198"/>
      <c r="B69" s="193"/>
      <c r="C69" s="196"/>
      <c r="D69" s="196"/>
      <c r="E69" s="196"/>
      <c r="I69" s="197"/>
      <c r="Q69" s="198"/>
      <c r="S69" s="198"/>
      <c r="T69" s="196"/>
      <c r="U69" s="199"/>
      <c r="V69" s="193"/>
      <c r="W69" s="198"/>
      <c r="X69" s="198"/>
      <c r="Y69" s="196"/>
      <c r="Z69" s="200"/>
      <c r="AA69" s="196"/>
      <c r="AB69" s="198"/>
      <c r="AC69" s="196"/>
      <c r="AD69" s="199"/>
      <c r="AG69" s="196"/>
      <c r="AH69" s="196"/>
      <c r="AI69" s="198"/>
      <c r="AL69" s="196"/>
      <c r="AN69" s="196"/>
      <c r="AO69" s="198"/>
      <c r="AP69" s="196"/>
      <c r="AQ69" s="196"/>
      <c r="AR69" s="196"/>
      <c r="AS69" s="196"/>
      <c r="AT69" s="196"/>
      <c r="AU69" s="196"/>
      <c r="AV69" s="198"/>
      <c r="AW69" s="197"/>
      <c r="AY69" s="196"/>
      <c r="BC69" s="196"/>
      <c r="BD69" s="196"/>
      <c r="BE69" s="196"/>
      <c r="BF69" s="196"/>
      <c r="BG69" s="196"/>
      <c r="BH69" s="196"/>
      <c r="BI69" s="196"/>
      <c r="BJ69" s="196"/>
      <c r="BK69" s="196"/>
    </row>
    <row r="70" spans="1:63" x14ac:dyDescent="0.25">
      <c r="A70" s="198"/>
      <c r="B70" s="193"/>
      <c r="C70" s="196"/>
      <c r="D70" s="196"/>
      <c r="E70" s="196"/>
      <c r="I70" s="197"/>
      <c r="Q70" s="198"/>
      <c r="S70" s="198"/>
      <c r="T70" s="196"/>
      <c r="U70" s="199"/>
      <c r="V70" s="193"/>
      <c r="W70" s="198"/>
      <c r="X70" s="198"/>
      <c r="Y70" s="196"/>
      <c r="Z70" s="200"/>
      <c r="AA70" s="196"/>
      <c r="AB70" s="198"/>
      <c r="AC70" s="196"/>
      <c r="AD70" s="199"/>
      <c r="AG70" s="196"/>
      <c r="AH70" s="196"/>
      <c r="AI70" s="198"/>
      <c r="AL70" s="196"/>
      <c r="AN70" s="196"/>
      <c r="AO70" s="198"/>
      <c r="AP70" s="196"/>
      <c r="AQ70" s="196"/>
      <c r="AR70" s="196"/>
      <c r="AS70" s="196"/>
      <c r="AT70" s="196"/>
      <c r="AU70" s="196"/>
      <c r="AV70" s="198"/>
      <c r="AW70" s="197"/>
      <c r="AY70" s="196"/>
      <c r="BC70" s="196"/>
      <c r="BD70" s="196"/>
      <c r="BE70" s="196"/>
      <c r="BF70" s="196"/>
      <c r="BG70" s="196"/>
      <c r="BH70" s="196"/>
      <c r="BI70" s="196"/>
      <c r="BJ70" s="196"/>
      <c r="BK70" s="196"/>
    </row>
    <row r="71" spans="1:63" x14ac:dyDescent="0.25">
      <c r="A71" s="198"/>
      <c r="B71" s="193"/>
      <c r="C71" s="196"/>
      <c r="D71" s="196"/>
      <c r="E71" s="196"/>
      <c r="I71" s="197"/>
      <c r="Q71" s="198"/>
      <c r="S71" s="198"/>
      <c r="T71" s="196"/>
      <c r="U71" s="199"/>
      <c r="V71" s="193"/>
      <c r="W71" s="198"/>
      <c r="X71" s="198"/>
      <c r="Y71" s="196"/>
      <c r="Z71" s="200"/>
      <c r="AA71" s="196"/>
      <c r="AB71" s="198"/>
      <c r="AC71" s="196"/>
      <c r="AD71" s="199"/>
      <c r="AG71" s="196"/>
      <c r="AH71" s="196"/>
      <c r="AI71" s="198"/>
      <c r="AL71" s="196"/>
      <c r="AN71" s="196"/>
      <c r="AO71" s="198"/>
      <c r="AP71" s="196"/>
      <c r="AQ71" s="196"/>
      <c r="AR71" s="196"/>
      <c r="AS71" s="196"/>
      <c r="AT71" s="196"/>
      <c r="AU71" s="196"/>
      <c r="AV71" s="198"/>
      <c r="AW71" s="197"/>
      <c r="AY71" s="196"/>
      <c r="BC71" s="196"/>
      <c r="BD71" s="196"/>
      <c r="BE71" s="196"/>
      <c r="BF71" s="196"/>
      <c r="BG71" s="196"/>
      <c r="BH71" s="196"/>
      <c r="BI71" s="196"/>
      <c r="BJ71" s="196"/>
      <c r="BK71" s="196"/>
    </row>
    <row r="72" spans="1:63" x14ac:dyDescent="0.25">
      <c r="A72" s="198"/>
      <c r="B72" s="193"/>
      <c r="C72" s="196"/>
      <c r="D72" s="196"/>
      <c r="E72" s="196"/>
      <c r="I72" s="197"/>
      <c r="Q72" s="198"/>
      <c r="S72" s="198"/>
      <c r="T72" s="196"/>
      <c r="U72" s="199"/>
      <c r="V72" s="193"/>
      <c r="W72" s="198"/>
      <c r="X72" s="198"/>
      <c r="Y72" s="196"/>
      <c r="Z72" s="200"/>
      <c r="AA72" s="196"/>
      <c r="AB72" s="198"/>
      <c r="AC72" s="196"/>
      <c r="AD72" s="199"/>
      <c r="AG72" s="196"/>
      <c r="AH72" s="196"/>
      <c r="AI72" s="198"/>
      <c r="AL72" s="196"/>
      <c r="AN72" s="196"/>
      <c r="AO72" s="198"/>
      <c r="AP72" s="196"/>
      <c r="AQ72" s="196"/>
      <c r="AR72" s="196"/>
      <c r="AS72" s="196"/>
      <c r="AT72" s="196"/>
      <c r="AU72" s="196"/>
      <c r="AV72" s="198"/>
      <c r="AW72" s="197"/>
      <c r="AY72" s="196"/>
      <c r="BC72" s="196"/>
      <c r="BD72" s="196"/>
      <c r="BE72" s="196"/>
      <c r="BF72" s="196"/>
      <c r="BG72" s="196"/>
      <c r="BH72" s="196"/>
      <c r="BI72" s="196"/>
      <c r="BJ72" s="196"/>
      <c r="BK72" s="196"/>
    </row>
    <row r="73" spans="1:63" x14ac:dyDescent="0.25">
      <c r="A73" s="198"/>
      <c r="B73" s="193"/>
      <c r="C73" s="196"/>
      <c r="D73" s="196"/>
      <c r="E73" s="196"/>
      <c r="I73" s="197"/>
      <c r="Q73" s="198"/>
      <c r="S73" s="198"/>
      <c r="T73" s="196"/>
      <c r="U73" s="199"/>
      <c r="V73" s="193"/>
      <c r="W73" s="198"/>
      <c r="X73" s="198"/>
      <c r="Y73" s="196"/>
      <c r="Z73" s="200"/>
      <c r="AA73" s="196"/>
      <c r="AB73" s="198"/>
      <c r="AC73" s="196"/>
      <c r="AD73" s="199"/>
      <c r="AG73" s="196"/>
      <c r="AH73" s="196"/>
      <c r="AI73" s="198"/>
      <c r="AL73" s="196"/>
      <c r="AN73" s="196"/>
      <c r="AO73" s="198"/>
      <c r="AP73" s="196"/>
      <c r="AQ73" s="196"/>
      <c r="AR73" s="196"/>
      <c r="AS73" s="196"/>
      <c r="AT73" s="196"/>
      <c r="AU73" s="196"/>
      <c r="AV73" s="198"/>
      <c r="AW73" s="197"/>
      <c r="AY73" s="196"/>
      <c r="BC73" s="196"/>
      <c r="BD73" s="196"/>
      <c r="BE73" s="196"/>
      <c r="BF73" s="196"/>
      <c r="BG73" s="196"/>
      <c r="BH73" s="196"/>
      <c r="BI73" s="196"/>
      <c r="BJ73" s="196"/>
      <c r="BK73" s="196"/>
    </row>
    <row r="74" spans="1:63" x14ac:dyDescent="0.25">
      <c r="A74" s="198"/>
      <c r="B74" s="193"/>
      <c r="C74" s="196"/>
      <c r="D74" s="196"/>
      <c r="E74" s="196"/>
      <c r="I74" s="197"/>
      <c r="Q74" s="198"/>
      <c r="S74" s="198"/>
      <c r="T74" s="196"/>
      <c r="U74" s="199"/>
      <c r="V74" s="193"/>
      <c r="W74" s="198"/>
      <c r="X74" s="198"/>
      <c r="Y74" s="196"/>
      <c r="Z74" s="200"/>
      <c r="AA74" s="196"/>
      <c r="AB74" s="198"/>
      <c r="AC74" s="196"/>
      <c r="AD74" s="199"/>
      <c r="AG74" s="196"/>
      <c r="AH74" s="196"/>
      <c r="AI74" s="198"/>
      <c r="AL74" s="196"/>
      <c r="AN74" s="196"/>
      <c r="AO74" s="198"/>
      <c r="AP74" s="196"/>
      <c r="AQ74" s="196"/>
      <c r="AR74" s="196"/>
      <c r="AS74" s="196"/>
      <c r="AT74" s="196"/>
      <c r="AU74" s="196"/>
      <c r="AV74" s="198"/>
      <c r="AW74" s="197"/>
      <c r="AY74" s="196"/>
      <c r="BC74" s="196"/>
      <c r="BD74" s="196"/>
      <c r="BE74" s="196"/>
      <c r="BF74" s="196"/>
      <c r="BG74" s="196"/>
      <c r="BH74" s="196"/>
      <c r="BI74" s="196"/>
      <c r="BJ74" s="196"/>
      <c r="BK74" s="196"/>
    </row>
    <row r="75" spans="1:63" x14ac:dyDescent="0.25">
      <c r="A75" s="198"/>
      <c r="B75" s="193"/>
      <c r="C75" s="196"/>
      <c r="D75" s="196"/>
      <c r="E75" s="196"/>
      <c r="I75" s="197"/>
      <c r="Q75" s="198"/>
      <c r="S75" s="198"/>
      <c r="T75" s="196"/>
      <c r="U75" s="199"/>
      <c r="V75" s="193"/>
      <c r="W75" s="198"/>
      <c r="X75" s="198"/>
      <c r="Y75" s="196"/>
      <c r="Z75" s="200"/>
      <c r="AA75" s="196"/>
      <c r="AB75" s="198"/>
      <c r="AC75" s="196"/>
      <c r="AD75" s="199"/>
      <c r="AG75" s="196"/>
      <c r="AH75" s="196"/>
      <c r="AI75" s="198"/>
      <c r="AL75" s="196"/>
      <c r="AN75" s="196"/>
      <c r="AO75" s="198"/>
      <c r="AP75" s="196"/>
      <c r="AQ75" s="196"/>
      <c r="AR75" s="196"/>
      <c r="AS75" s="196"/>
      <c r="AT75" s="196"/>
      <c r="AU75" s="196"/>
      <c r="AV75" s="198"/>
      <c r="AW75" s="197"/>
      <c r="AY75" s="196"/>
      <c r="BC75" s="196"/>
      <c r="BD75" s="196"/>
      <c r="BE75" s="196"/>
      <c r="BF75" s="196"/>
      <c r="BG75" s="196"/>
      <c r="BH75" s="196"/>
      <c r="BI75" s="196"/>
      <c r="BJ75" s="196"/>
      <c r="BK75" s="196"/>
    </row>
    <row r="76" spans="1:63" x14ac:dyDescent="0.25">
      <c r="A76" s="198"/>
      <c r="B76" s="193"/>
      <c r="C76" s="196"/>
      <c r="D76" s="196"/>
      <c r="E76" s="196"/>
      <c r="I76" s="197"/>
      <c r="Q76" s="198"/>
      <c r="S76" s="198"/>
      <c r="T76" s="196"/>
      <c r="U76" s="199"/>
      <c r="V76" s="193"/>
      <c r="W76" s="198"/>
      <c r="X76" s="198"/>
      <c r="Y76" s="196"/>
      <c r="Z76" s="200"/>
      <c r="AA76" s="196"/>
      <c r="AB76" s="198"/>
      <c r="AC76" s="196"/>
      <c r="AD76" s="199"/>
      <c r="AG76" s="196"/>
      <c r="AH76" s="196"/>
      <c r="AI76" s="198"/>
      <c r="AL76" s="196"/>
      <c r="AN76" s="196"/>
      <c r="AO76" s="198"/>
      <c r="AP76" s="196"/>
      <c r="AQ76" s="196"/>
      <c r="AR76" s="196"/>
      <c r="AS76" s="196"/>
      <c r="AT76" s="196"/>
      <c r="AU76" s="196"/>
      <c r="AV76" s="198"/>
      <c r="AW76" s="197"/>
      <c r="AY76" s="196"/>
      <c r="BC76" s="196"/>
      <c r="BD76" s="196"/>
      <c r="BE76" s="196"/>
      <c r="BF76" s="196"/>
      <c r="BG76" s="196"/>
      <c r="BH76" s="196"/>
      <c r="BI76" s="196"/>
      <c r="BJ76" s="196"/>
      <c r="BK76" s="196"/>
    </row>
    <row r="77" spans="1:63" x14ac:dyDescent="0.25">
      <c r="A77" s="198"/>
      <c r="B77" s="193"/>
      <c r="C77" s="196"/>
      <c r="D77" s="196"/>
      <c r="E77" s="196"/>
      <c r="I77" s="197"/>
      <c r="Q77" s="198"/>
      <c r="S77" s="198"/>
      <c r="T77" s="196"/>
      <c r="U77" s="199"/>
      <c r="V77" s="193"/>
      <c r="W77" s="198"/>
      <c r="X77" s="198"/>
      <c r="Y77" s="196"/>
      <c r="Z77" s="200"/>
      <c r="AA77" s="196"/>
      <c r="AB77" s="198"/>
      <c r="AC77" s="196"/>
      <c r="AD77" s="199"/>
      <c r="AG77" s="196"/>
      <c r="AH77" s="196"/>
      <c r="AI77" s="198"/>
      <c r="AL77" s="196"/>
      <c r="AN77" s="196"/>
      <c r="AO77" s="198"/>
      <c r="AP77" s="196"/>
      <c r="AQ77" s="196"/>
      <c r="AR77" s="196"/>
      <c r="AS77" s="196"/>
      <c r="AT77" s="196"/>
      <c r="AU77" s="196"/>
      <c r="AV77" s="198"/>
      <c r="AW77" s="197"/>
      <c r="AY77" s="196"/>
      <c r="BC77" s="196"/>
      <c r="BD77" s="196"/>
      <c r="BE77" s="196"/>
      <c r="BF77" s="196"/>
      <c r="BG77" s="196"/>
      <c r="BH77" s="196"/>
      <c r="BI77" s="196"/>
      <c r="BJ77" s="196"/>
      <c r="BK77" s="196"/>
    </row>
    <row r="78" spans="1:63" x14ac:dyDescent="0.25">
      <c r="A78" s="198"/>
      <c r="B78" s="193"/>
      <c r="C78" s="196"/>
      <c r="D78" s="196"/>
      <c r="E78" s="196"/>
      <c r="I78" s="197"/>
      <c r="Q78" s="198"/>
      <c r="S78" s="198"/>
      <c r="T78" s="196"/>
      <c r="U78" s="199"/>
      <c r="V78" s="193"/>
      <c r="W78" s="198"/>
      <c r="X78" s="198"/>
      <c r="Y78" s="196"/>
      <c r="Z78" s="200"/>
      <c r="AA78" s="196"/>
      <c r="AB78" s="198"/>
      <c r="AC78" s="196"/>
      <c r="AD78" s="199"/>
      <c r="AG78" s="196"/>
      <c r="AH78" s="196"/>
      <c r="AI78" s="198"/>
      <c r="AL78" s="196"/>
      <c r="AN78" s="196"/>
      <c r="AO78" s="198"/>
      <c r="AP78" s="196"/>
      <c r="AQ78" s="196"/>
      <c r="AR78" s="196"/>
      <c r="AS78" s="196"/>
      <c r="AT78" s="196"/>
      <c r="AU78" s="196"/>
      <c r="AV78" s="198"/>
      <c r="AW78" s="197"/>
      <c r="AY78" s="196"/>
      <c r="BC78" s="196"/>
      <c r="BD78" s="196"/>
      <c r="BE78" s="196"/>
      <c r="BF78" s="196"/>
      <c r="BG78" s="196"/>
      <c r="BH78" s="196"/>
      <c r="BI78" s="196"/>
      <c r="BJ78" s="196"/>
      <c r="BK78" s="196"/>
    </row>
    <row r="79" spans="1:63" x14ac:dyDescent="0.25">
      <c r="A79" s="198"/>
      <c r="B79" s="193"/>
      <c r="C79" s="196"/>
      <c r="D79" s="196"/>
      <c r="E79" s="196"/>
      <c r="I79" s="197"/>
      <c r="Q79" s="198"/>
      <c r="S79" s="198"/>
      <c r="T79" s="196"/>
      <c r="U79" s="199"/>
      <c r="V79" s="193"/>
      <c r="W79" s="198"/>
      <c r="X79" s="198"/>
      <c r="Y79" s="196"/>
      <c r="Z79" s="200"/>
      <c r="AA79" s="196"/>
      <c r="AB79" s="198"/>
      <c r="AC79" s="196"/>
      <c r="AD79" s="199"/>
      <c r="AG79" s="196"/>
      <c r="AH79" s="196"/>
      <c r="AI79" s="198"/>
      <c r="AL79" s="196"/>
      <c r="AN79" s="196"/>
      <c r="AO79" s="198"/>
      <c r="AP79" s="196"/>
      <c r="AQ79" s="196"/>
      <c r="AR79" s="196"/>
      <c r="AS79" s="196"/>
      <c r="AT79" s="196"/>
      <c r="AU79" s="196"/>
      <c r="AV79" s="198"/>
      <c r="AW79" s="197"/>
      <c r="AY79" s="196"/>
      <c r="BC79" s="196"/>
      <c r="BD79" s="196"/>
      <c r="BE79" s="196"/>
      <c r="BF79" s="196"/>
      <c r="BG79" s="196"/>
      <c r="BH79" s="196"/>
      <c r="BI79" s="196"/>
      <c r="BJ79" s="196"/>
      <c r="BK79" s="196"/>
    </row>
    <row r="80" spans="1:63" x14ac:dyDescent="0.25">
      <c r="A80" s="198"/>
      <c r="B80" s="193"/>
      <c r="C80" s="196"/>
      <c r="D80" s="196"/>
      <c r="E80" s="196"/>
      <c r="I80" s="197"/>
      <c r="Q80" s="198"/>
      <c r="S80" s="198"/>
      <c r="T80" s="196"/>
      <c r="U80" s="199"/>
      <c r="V80" s="193"/>
      <c r="W80" s="198"/>
      <c r="X80" s="198"/>
      <c r="Y80" s="196"/>
      <c r="Z80" s="200"/>
      <c r="AA80" s="196"/>
      <c r="AB80" s="198"/>
      <c r="AC80" s="196"/>
      <c r="AD80" s="199"/>
      <c r="AG80" s="196"/>
      <c r="AH80" s="196"/>
      <c r="AI80" s="198"/>
      <c r="AL80" s="196"/>
      <c r="AN80" s="196"/>
      <c r="AO80" s="198"/>
      <c r="AP80" s="196"/>
      <c r="AQ80" s="196"/>
      <c r="AR80" s="196"/>
      <c r="AS80" s="196"/>
      <c r="AT80" s="196"/>
      <c r="AU80" s="196"/>
      <c r="AV80" s="198"/>
      <c r="AW80" s="197"/>
      <c r="AY80" s="196"/>
      <c r="BC80" s="196"/>
      <c r="BD80" s="196"/>
      <c r="BE80" s="196"/>
      <c r="BF80" s="196"/>
      <c r="BG80" s="196"/>
      <c r="BH80" s="196"/>
      <c r="BI80" s="196"/>
      <c r="BJ80" s="196"/>
      <c r="BK80" s="196"/>
    </row>
    <row r="81" spans="1:63" x14ac:dyDescent="0.25">
      <c r="A81" s="198"/>
      <c r="B81" s="193"/>
      <c r="C81" s="196"/>
      <c r="D81" s="196"/>
      <c r="E81" s="196"/>
      <c r="I81" s="197"/>
      <c r="Q81" s="198"/>
      <c r="S81" s="198"/>
      <c r="T81" s="196"/>
      <c r="U81" s="199"/>
      <c r="V81" s="193"/>
      <c r="W81" s="198"/>
      <c r="X81" s="198"/>
      <c r="Y81" s="196"/>
      <c r="Z81" s="200"/>
      <c r="AA81" s="196"/>
      <c r="AB81" s="198"/>
      <c r="AC81" s="196"/>
      <c r="AD81" s="199"/>
      <c r="AG81" s="196"/>
      <c r="AH81" s="196"/>
      <c r="AI81" s="198"/>
      <c r="AL81" s="196"/>
      <c r="AN81" s="196"/>
      <c r="AO81" s="198"/>
      <c r="AP81" s="196"/>
      <c r="AQ81" s="196"/>
      <c r="AR81" s="196"/>
      <c r="AS81" s="196"/>
      <c r="AT81" s="196"/>
      <c r="AU81" s="196"/>
      <c r="AV81" s="198"/>
      <c r="AW81" s="197"/>
      <c r="AY81" s="196"/>
      <c r="BC81" s="196"/>
      <c r="BD81" s="196"/>
      <c r="BE81" s="196"/>
      <c r="BF81" s="196"/>
      <c r="BG81" s="196"/>
      <c r="BH81" s="196"/>
      <c r="BI81" s="196"/>
      <c r="BJ81" s="196"/>
      <c r="BK81" s="196"/>
    </row>
    <row r="82" spans="1:63" x14ac:dyDescent="0.25">
      <c r="A82" s="198"/>
      <c r="B82" s="193"/>
      <c r="C82" s="196"/>
      <c r="D82" s="196"/>
      <c r="E82" s="196"/>
      <c r="I82" s="197"/>
      <c r="Q82" s="198"/>
      <c r="S82" s="198"/>
      <c r="T82" s="196"/>
      <c r="U82" s="199"/>
      <c r="V82" s="193"/>
      <c r="W82" s="198"/>
      <c r="X82" s="198"/>
      <c r="Y82" s="196"/>
      <c r="Z82" s="200"/>
      <c r="AA82" s="196"/>
      <c r="AB82" s="198"/>
      <c r="AC82" s="196"/>
      <c r="AD82" s="199"/>
      <c r="AG82" s="196"/>
      <c r="AH82" s="196"/>
      <c r="AI82" s="198"/>
      <c r="AL82" s="196"/>
      <c r="AN82" s="196"/>
      <c r="AO82" s="198"/>
      <c r="AP82" s="196"/>
      <c r="AQ82" s="196"/>
      <c r="AR82" s="196"/>
      <c r="AS82" s="196"/>
      <c r="AT82" s="196"/>
      <c r="AU82" s="196"/>
      <c r="AV82" s="198"/>
      <c r="AW82" s="197"/>
      <c r="AY82" s="196"/>
      <c r="BC82" s="196"/>
      <c r="BD82" s="196"/>
      <c r="BE82" s="196"/>
      <c r="BF82" s="196"/>
      <c r="BG82" s="196"/>
      <c r="BH82" s="196"/>
      <c r="BI82" s="196"/>
      <c r="BJ82" s="196"/>
      <c r="BK82" s="196"/>
    </row>
    <row r="83" spans="1:63" x14ac:dyDescent="0.25">
      <c r="A83" s="198"/>
      <c r="B83" s="193"/>
      <c r="C83" s="196"/>
      <c r="D83" s="196"/>
      <c r="E83" s="196"/>
      <c r="I83" s="197"/>
      <c r="Q83" s="198"/>
      <c r="S83" s="198"/>
      <c r="T83" s="196"/>
      <c r="U83" s="199"/>
      <c r="V83" s="193"/>
      <c r="W83" s="198"/>
      <c r="X83" s="198"/>
      <c r="Y83" s="196"/>
      <c r="Z83" s="200"/>
      <c r="AA83" s="196"/>
      <c r="AB83" s="198"/>
      <c r="AC83" s="196"/>
      <c r="AD83" s="199"/>
      <c r="AG83" s="196"/>
      <c r="AH83" s="196"/>
      <c r="AI83" s="198"/>
      <c r="AL83" s="196"/>
      <c r="AN83" s="196"/>
      <c r="AO83" s="198"/>
      <c r="AP83" s="196"/>
      <c r="AQ83" s="196"/>
      <c r="AR83" s="196"/>
      <c r="AS83" s="196"/>
      <c r="AT83" s="196"/>
      <c r="AU83" s="196"/>
      <c r="AV83" s="198"/>
      <c r="AW83" s="197"/>
      <c r="AY83" s="196"/>
      <c r="BC83" s="196"/>
      <c r="BD83" s="196"/>
      <c r="BE83" s="196"/>
      <c r="BF83" s="196"/>
      <c r="BG83" s="196"/>
      <c r="BH83" s="196"/>
      <c r="BI83" s="196"/>
      <c r="BJ83" s="196"/>
      <c r="BK83" s="196"/>
    </row>
    <row r="84" spans="1:63" x14ac:dyDescent="0.25">
      <c r="A84" s="198"/>
      <c r="B84" s="193"/>
      <c r="C84" s="196"/>
      <c r="D84" s="196"/>
      <c r="E84" s="196"/>
      <c r="I84" s="197"/>
      <c r="Q84" s="198"/>
      <c r="S84" s="198"/>
      <c r="T84" s="196"/>
      <c r="U84" s="199"/>
      <c r="V84" s="193"/>
      <c r="W84" s="198"/>
      <c r="X84" s="198"/>
      <c r="Y84" s="196"/>
      <c r="Z84" s="200"/>
      <c r="AA84" s="196"/>
      <c r="AB84" s="198"/>
      <c r="AC84" s="196"/>
      <c r="AD84" s="199"/>
      <c r="AG84" s="196"/>
      <c r="AH84" s="196"/>
      <c r="AI84" s="198"/>
      <c r="AL84" s="196"/>
      <c r="AN84" s="196"/>
      <c r="AO84" s="198"/>
      <c r="AP84" s="196"/>
      <c r="AQ84" s="196"/>
      <c r="AR84" s="196"/>
      <c r="AS84" s="196"/>
      <c r="AT84" s="196"/>
      <c r="AU84" s="196"/>
      <c r="AV84" s="198"/>
      <c r="AW84" s="197"/>
      <c r="AY84" s="196"/>
      <c r="BC84" s="196"/>
      <c r="BD84" s="196"/>
      <c r="BE84" s="196"/>
      <c r="BF84" s="196"/>
      <c r="BG84" s="196"/>
      <c r="BH84" s="196"/>
      <c r="BI84" s="196"/>
      <c r="BJ84" s="196"/>
      <c r="BK84" s="196"/>
    </row>
    <row r="85" spans="1:63" x14ac:dyDescent="0.25">
      <c r="A85" s="198"/>
      <c r="B85" s="193"/>
      <c r="C85" s="196"/>
      <c r="D85" s="196"/>
      <c r="E85" s="196"/>
      <c r="I85" s="197"/>
      <c r="Q85" s="198"/>
      <c r="S85" s="198"/>
      <c r="T85" s="196"/>
      <c r="U85" s="199"/>
      <c r="V85" s="193"/>
      <c r="W85" s="198"/>
      <c r="X85" s="198"/>
      <c r="Y85" s="196"/>
      <c r="Z85" s="200"/>
      <c r="AA85" s="196"/>
      <c r="AB85" s="198"/>
      <c r="AC85" s="196"/>
      <c r="AD85" s="199"/>
      <c r="AG85" s="196"/>
      <c r="AH85" s="196"/>
      <c r="AI85" s="198"/>
      <c r="AL85" s="196"/>
      <c r="AN85" s="196"/>
      <c r="AO85" s="198"/>
      <c r="AP85" s="196"/>
      <c r="AQ85" s="196"/>
      <c r="AR85" s="196"/>
      <c r="AS85" s="196"/>
      <c r="AT85" s="196"/>
      <c r="AU85" s="196"/>
      <c r="AV85" s="198"/>
      <c r="AW85" s="197"/>
      <c r="AY85" s="196"/>
      <c r="BC85" s="196"/>
      <c r="BD85" s="196"/>
      <c r="BE85" s="196"/>
      <c r="BF85" s="196"/>
      <c r="BG85" s="196"/>
      <c r="BH85" s="196"/>
      <c r="BI85" s="196"/>
      <c r="BJ85" s="196"/>
      <c r="BK85" s="196"/>
    </row>
    <row r="86" spans="1:63" x14ac:dyDescent="0.25">
      <c r="A86" s="198"/>
      <c r="B86" s="193"/>
      <c r="C86" s="196"/>
      <c r="D86" s="196"/>
      <c r="E86" s="196"/>
      <c r="I86" s="197"/>
      <c r="Q86" s="198"/>
      <c r="S86" s="198"/>
      <c r="T86" s="196"/>
      <c r="U86" s="199"/>
      <c r="V86" s="193"/>
      <c r="W86" s="198"/>
      <c r="X86" s="198"/>
      <c r="Y86" s="196"/>
      <c r="Z86" s="200"/>
      <c r="AA86" s="196"/>
      <c r="AB86" s="198"/>
      <c r="AC86" s="196"/>
      <c r="AD86" s="199"/>
      <c r="AG86" s="196"/>
      <c r="AH86" s="196"/>
      <c r="AI86" s="198"/>
      <c r="AL86" s="196"/>
      <c r="AN86" s="196"/>
      <c r="AO86" s="198"/>
      <c r="AP86" s="196"/>
      <c r="AQ86" s="196"/>
      <c r="AR86" s="196"/>
      <c r="AS86" s="196"/>
      <c r="AT86" s="196"/>
      <c r="AU86" s="196"/>
      <c r="AV86" s="198"/>
      <c r="AW86" s="197"/>
      <c r="AY86" s="196"/>
      <c r="BC86" s="196"/>
      <c r="BD86" s="196"/>
      <c r="BE86" s="196"/>
      <c r="BF86" s="196"/>
      <c r="BG86" s="196"/>
      <c r="BH86" s="196"/>
      <c r="BI86" s="196"/>
      <c r="BJ86" s="196"/>
      <c r="BK86" s="196"/>
    </row>
    <row r="87" spans="1:63" x14ac:dyDescent="0.25">
      <c r="A87" s="198"/>
      <c r="B87" s="193"/>
      <c r="C87" s="196"/>
      <c r="D87" s="196"/>
      <c r="E87" s="196"/>
      <c r="I87" s="197"/>
      <c r="Q87" s="198"/>
      <c r="S87" s="198"/>
      <c r="T87" s="196"/>
      <c r="U87" s="199"/>
      <c r="V87" s="193"/>
      <c r="W87" s="198"/>
      <c r="X87" s="198"/>
      <c r="Y87" s="196"/>
      <c r="Z87" s="200"/>
      <c r="AA87" s="196"/>
      <c r="AB87" s="198"/>
      <c r="AC87" s="196"/>
      <c r="AD87" s="199"/>
      <c r="AG87" s="196"/>
      <c r="AH87" s="196"/>
      <c r="AI87" s="198"/>
      <c r="AL87" s="196"/>
      <c r="AN87" s="196"/>
      <c r="AO87" s="198"/>
      <c r="AP87" s="196"/>
      <c r="AQ87" s="196"/>
      <c r="AR87" s="196"/>
      <c r="AS87" s="196"/>
      <c r="AT87" s="196"/>
      <c r="AU87" s="196"/>
      <c r="AV87" s="198"/>
      <c r="AW87" s="197"/>
      <c r="AY87" s="196"/>
      <c r="BC87" s="196"/>
      <c r="BD87" s="196"/>
      <c r="BE87" s="196"/>
      <c r="BF87" s="196"/>
      <c r="BG87" s="196"/>
      <c r="BH87" s="196"/>
      <c r="BI87" s="196"/>
      <c r="BJ87" s="196"/>
      <c r="BK87" s="196"/>
    </row>
    <row r="88" spans="1:63" x14ac:dyDescent="0.25">
      <c r="A88" s="198"/>
      <c r="B88" s="193"/>
      <c r="C88" s="196"/>
      <c r="D88" s="196"/>
      <c r="E88" s="196"/>
      <c r="I88" s="197"/>
      <c r="Q88" s="198"/>
      <c r="S88" s="198"/>
      <c r="T88" s="196"/>
      <c r="U88" s="199"/>
      <c r="V88" s="193"/>
      <c r="W88" s="198"/>
      <c r="X88" s="198"/>
      <c r="Y88" s="196"/>
      <c r="Z88" s="200"/>
      <c r="AA88" s="196"/>
      <c r="AB88" s="198"/>
      <c r="AC88" s="196"/>
      <c r="AD88" s="199"/>
      <c r="AG88" s="196"/>
      <c r="AH88" s="196"/>
      <c r="AI88" s="198"/>
      <c r="AL88" s="196"/>
      <c r="AN88" s="196"/>
      <c r="AO88" s="198"/>
      <c r="AP88" s="196"/>
      <c r="AQ88" s="196"/>
      <c r="AR88" s="196"/>
      <c r="AS88" s="196"/>
      <c r="AT88" s="196"/>
      <c r="AU88" s="196"/>
      <c r="AV88" s="198"/>
      <c r="AW88" s="197"/>
      <c r="AY88" s="196"/>
      <c r="BC88" s="196"/>
      <c r="BD88" s="196"/>
      <c r="BE88" s="196"/>
      <c r="BF88" s="196"/>
      <c r="BG88" s="196"/>
      <c r="BH88" s="196"/>
      <c r="BI88" s="196"/>
      <c r="BJ88" s="196"/>
      <c r="BK88" s="196"/>
    </row>
    <row r="89" spans="1:63" x14ac:dyDescent="0.25">
      <c r="A89" s="198"/>
      <c r="B89" s="193"/>
      <c r="C89" s="196"/>
      <c r="D89" s="196"/>
      <c r="E89" s="196"/>
      <c r="I89" s="197"/>
      <c r="Q89" s="198"/>
      <c r="S89" s="198"/>
      <c r="T89" s="196"/>
      <c r="U89" s="199"/>
      <c r="V89" s="193"/>
      <c r="W89" s="198"/>
      <c r="X89" s="198"/>
      <c r="Y89" s="196"/>
      <c r="Z89" s="200"/>
      <c r="AA89" s="196"/>
      <c r="AB89" s="198"/>
      <c r="AC89" s="196"/>
      <c r="AD89" s="199"/>
      <c r="AG89" s="196"/>
      <c r="AH89" s="196"/>
      <c r="AI89" s="198"/>
      <c r="AL89" s="196"/>
      <c r="AN89" s="196"/>
      <c r="AO89" s="198"/>
      <c r="AP89" s="196"/>
      <c r="AQ89" s="196"/>
      <c r="AR89" s="196"/>
      <c r="AS89" s="196"/>
      <c r="AT89" s="196"/>
      <c r="AU89" s="196"/>
      <c r="AV89" s="198"/>
      <c r="AW89" s="197"/>
      <c r="AY89" s="196"/>
      <c r="BC89" s="196"/>
      <c r="BD89" s="196"/>
      <c r="BE89" s="196"/>
      <c r="BF89" s="196"/>
      <c r="BG89" s="196"/>
      <c r="BH89" s="196"/>
      <c r="BI89" s="196"/>
      <c r="BJ89" s="196"/>
      <c r="BK89" s="196"/>
    </row>
    <row r="90" spans="1:63" x14ac:dyDescent="0.25">
      <c r="A90" s="198"/>
      <c r="B90" s="193"/>
      <c r="C90" s="196"/>
      <c r="D90" s="196"/>
      <c r="E90" s="196"/>
      <c r="I90" s="197"/>
      <c r="Q90" s="198"/>
      <c r="S90" s="198"/>
      <c r="T90" s="196"/>
      <c r="U90" s="199"/>
      <c r="V90" s="193"/>
      <c r="W90" s="198"/>
      <c r="X90" s="198"/>
      <c r="Y90" s="196"/>
      <c r="Z90" s="200"/>
      <c r="AA90" s="196"/>
      <c r="AB90" s="198"/>
      <c r="AC90" s="196"/>
      <c r="AD90" s="199"/>
      <c r="AG90" s="196"/>
      <c r="AH90" s="196"/>
      <c r="AI90" s="198"/>
      <c r="AL90" s="196"/>
      <c r="AN90" s="196"/>
      <c r="AO90" s="198"/>
      <c r="AP90" s="196"/>
      <c r="AQ90" s="196"/>
      <c r="AR90" s="196"/>
      <c r="AS90" s="196"/>
      <c r="AT90" s="196"/>
      <c r="AU90" s="196"/>
      <c r="AV90" s="198"/>
      <c r="AW90" s="197"/>
      <c r="AY90" s="196"/>
      <c r="BC90" s="196"/>
      <c r="BD90" s="196"/>
      <c r="BE90" s="196"/>
      <c r="BF90" s="196"/>
      <c r="BG90" s="196"/>
      <c r="BH90" s="196"/>
      <c r="BI90" s="196"/>
      <c r="BJ90" s="196"/>
      <c r="BK90" s="196"/>
    </row>
    <row r="91" spans="1:63" x14ac:dyDescent="0.25">
      <c r="A91" s="198"/>
      <c r="B91" s="193"/>
      <c r="C91" s="196"/>
      <c r="D91" s="196"/>
      <c r="E91" s="196"/>
      <c r="I91" s="197"/>
      <c r="Q91" s="198"/>
      <c r="S91" s="198"/>
      <c r="T91" s="196"/>
      <c r="U91" s="199"/>
      <c r="V91" s="193"/>
      <c r="W91" s="198"/>
      <c r="X91" s="198"/>
      <c r="Y91" s="196"/>
      <c r="Z91" s="200"/>
      <c r="AA91" s="196"/>
      <c r="AB91" s="198"/>
      <c r="AC91" s="196"/>
      <c r="AD91" s="199"/>
      <c r="AG91" s="196"/>
      <c r="AH91" s="196"/>
      <c r="AI91" s="198"/>
      <c r="AL91" s="196"/>
      <c r="AN91" s="196"/>
      <c r="AO91" s="198"/>
      <c r="AP91" s="196"/>
      <c r="AQ91" s="196"/>
      <c r="AR91" s="196"/>
      <c r="AS91" s="196"/>
      <c r="AT91" s="196"/>
      <c r="AU91" s="196"/>
      <c r="AV91" s="198"/>
      <c r="AW91" s="197"/>
      <c r="AY91" s="196"/>
      <c r="BC91" s="196"/>
      <c r="BD91" s="196"/>
      <c r="BE91" s="196"/>
      <c r="BF91" s="196"/>
      <c r="BG91" s="196"/>
      <c r="BH91" s="196"/>
      <c r="BI91" s="196"/>
      <c r="BJ91" s="196"/>
      <c r="BK91" s="196"/>
    </row>
    <row r="92" spans="1:63" x14ac:dyDescent="0.25">
      <c r="A92" s="198"/>
      <c r="B92" s="193"/>
      <c r="C92" s="196"/>
      <c r="D92" s="196"/>
      <c r="E92" s="196"/>
      <c r="I92" s="197"/>
      <c r="Q92" s="198"/>
      <c r="S92" s="198"/>
      <c r="T92" s="196"/>
      <c r="U92" s="199"/>
      <c r="V92" s="193"/>
      <c r="W92" s="198"/>
      <c r="X92" s="198"/>
      <c r="Y92" s="196"/>
      <c r="Z92" s="200"/>
      <c r="AA92" s="196"/>
      <c r="AB92" s="198"/>
      <c r="AC92" s="196"/>
      <c r="AD92" s="199"/>
      <c r="AG92" s="196"/>
      <c r="AH92" s="196"/>
      <c r="AI92" s="198"/>
      <c r="AL92" s="196"/>
      <c r="AN92" s="196"/>
      <c r="AO92" s="198"/>
      <c r="AP92" s="196"/>
      <c r="AQ92" s="196"/>
      <c r="AR92" s="196"/>
      <c r="AS92" s="196"/>
      <c r="AT92" s="196"/>
      <c r="AU92" s="196"/>
      <c r="AV92" s="198"/>
      <c r="AW92" s="197"/>
      <c r="AY92" s="196"/>
      <c r="BC92" s="196"/>
      <c r="BD92" s="196"/>
      <c r="BE92" s="196"/>
      <c r="BF92" s="196"/>
      <c r="BG92" s="196"/>
      <c r="BH92" s="196"/>
      <c r="BI92" s="196"/>
      <c r="BJ92" s="196"/>
      <c r="BK92" s="196"/>
    </row>
    <row r="93" spans="1:63" x14ac:dyDescent="0.25">
      <c r="A93" s="198"/>
      <c r="B93" s="193"/>
      <c r="C93" s="196"/>
      <c r="D93" s="196"/>
      <c r="E93" s="196"/>
      <c r="I93" s="197"/>
      <c r="Q93" s="198"/>
      <c r="S93" s="198"/>
      <c r="T93" s="196"/>
      <c r="U93" s="199"/>
      <c r="V93" s="193"/>
      <c r="W93" s="198"/>
      <c r="X93" s="198"/>
      <c r="Y93" s="196"/>
      <c r="Z93" s="200"/>
      <c r="AA93" s="196"/>
      <c r="AB93" s="198"/>
      <c r="AC93" s="196"/>
      <c r="AD93" s="199"/>
      <c r="AG93" s="196"/>
      <c r="AH93" s="196"/>
      <c r="AI93" s="198"/>
      <c r="AL93" s="196"/>
      <c r="AN93" s="196"/>
      <c r="AO93" s="198"/>
      <c r="AP93" s="196"/>
      <c r="AQ93" s="196"/>
      <c r="AR93" s="196"/>
      <c r="AS93" s="196"/>
      <c r="AT93" s="196"/>
      <c r="AU93" s="196"/>
      <c r="AV93" s="198"/>
      <c r="AW93" s="197"/>
      <c r="AY93" s="196"/>
      <c r="BC93" s="196"/>
      <c r="BD93" s="196"/>
      <c r="BE93" s="196"/>
      <c r="BF93" s="196"/>
      <c r="BG93" s="196"/>
      <c r="BH93" s="196"/>
      <c r="BI93" s="196"/>
      <c r="BJ93" s="196"/>
      <c r="BK93" s="196"/>
    </row>
    <row r="94" spans="1:63" x14ac:dyDescent="0.25">
      <c r="A94" s="198"/>
      <c r="B94" s="193"/>
      <c r="C94" s="196"/>
      <c r="D94" s="196"/>
      <c r="E94" s="196"/>
      <c r="I94" s="197"/>
      <c r="Q94" s="198"/>
      <c r="S94" s="198"/>
      <c r="T94" s="196"/>
      <c r="U94" s="199"/>
      <c r="V94" s="193"/>
      <c r="W94" s="198"/>
      <c r="X94" s="198"/>
      <c r="Y94" s="196"/>
      <c r="Z94" s="200"/>
      <c r="AA94" s="196"/>
      <c r="AB94" s="198"/>
      <c r="AC94" s="196"/>
      <c r="AD94" s="199"/>
      <c r="AG94" s="196"/>
      <c r="AH94" s="196"/>
      <c r="AI94" s="198"/>
      <c r="AL94" s="196"/>
      <c r="AN94" s="196"/>
      <c r="AO94" s="198"/>
      <c r="AP94" s="196"/>
      <c r="AQ94" s="196"/>
      <c r="AR94" s="196"/>
      <c r="AS94" s="196"/>
      <c r="AT94" s="196"/>
      <c r="AU94" s="196"/>
      <c r="AV94" s="198"/>
      <c r="AW94" s="197"/>
      <c r="AY94" s="196"/>
      <c r="BC94" s="196"/>
      <c r="BD94" s="196"/>
      <c r="BE94" s="196"/>
      <c r="BF94" s="196"/>
      <c r="BG94" s="196"/>
      <c r="BH94" s="196"/>
      <c r="BI94" s="196"/>
      <c r="BJ94" s="196"/>
      <c r="BK94" s="196"/>
    </row>
    <row r="95" spans="1:63" x14ac:dyDescent="0.25">
      <c r="A95" s="198"/>
      <c r="B95" s="193"/>
      <c r="C95" s="196"/>
      <c r="D95" s="196"/>
      <c r="E95" s="196"/>
      <c r="I95" s="197"/>
      <c r="Q95" s="198"/>
      <c r="S95" s="198"/>
      <c r="T95" s="196"/>
      <c r="U95" s="199"/>
      <c r="V95" s="193"/>
      <c r="W95" s="198"/>
      <c r="X95" s="198"/>
      <c r="Y95" s="196"/>
      <c r="Z95" s="200"/>
      <c r="AA95" s="196"/>
      <c r="AB95" s="198"/>
      <c r="AC95" s="196"/>
      <c r="AD95" s="199"/>
      <c r="AG95" s="196"/>
      <c r="AH95" s="196"/>
      <c r="AI95" s="198"/>
      <c r="AL95" s="196"/>
      <c r="AN95" s="196"/>
      <c r="AO95" s="198"/>
      <c r="AP95" s="196"/>
      <c r="AQ95" s="196"/>
      <c r="AR95" s="196"/>
      <c r="AS95" s="196"/>
      <c r="AT95" s="196"/>
      <c r="AU95" s="196"/>
      <c r="AV95" s="198"/>
      <c r="AW95" s="197"/>
      <c r="AY95" s="196"/>
      <c r="BC95" s="196"/>
      <c r="BD95" s="196"/>
      <c r="BE95" s="196"/>
      <c r="BF95" s="196"/>
      <c r="BG95" s="196"/>
      <c r="BH95" s="196"/>
      <c r="BI95" s="196"/>
      <c r="BJ95" s="196"/>
      <c r="BK95" s="196"/>
    </row>
    <row r="96" spans="1:63" x14ac:dyDescent="0.25">
      <c r="A96" s="198"/>
      <c r="B96" s="193"/>
      <c r="C96" s="196"/>
      <c r="D96" s="196"/>
      <c r="E96" s="196"/>
      <c r="I96" s="197"/>
      <c r="Q96" s="198"/>
      <c r="S96" s="198"/>
      <c r="T96" s="196"/>
      <c r="U96" s="199"/>
      <c r="V96" s="193"/>
      <c r="W96" s="198"/>
      <c r="X96" s="198"/>
      <c r="Y96" s="196"/>
      <c r="Z96" s="200"/>
      <c r="AA96" s="196"/>
      <c r="AB96" s="198"/>
      <c r="AC96" s="196"/>
      <c r="AD96" s="199"/>
      <c r="AG96" s="196"/>
      <c r="AH96" s="196"/>
      <c r="AI96" s="198"/>
      <c r="AL96" s="196"/>
      <c r="AN96" s="196"/>
      <c r="AO96" s="198"/>
      <c r="AP96" s="196"/>
      <c r="AQ96" s="196"/>
      <c r="AR96" s="196"/>
      <c r="AS96" s="196"/>
      <c r="AT96" s="196"/>
      <c r="AU96" s="196"/>
      <c r="AV96" s="198"/>
      <c r="AW96" s="197"/>
      <c r="AY96" s="196"/>
      <c r="BC96" s="196"/>
      <c r="BD96" s="196"/>
      <c r="BE96" s="196"/>
      <c r="BF96" s="196"/>
      <c r="BG96" s="196"/>
      <c r="BH96" s="196"/>
      <c r="BI96" s="196"/>
      <c r="BJ96" s="196"/>
      <c r="BK96" s="196"/>
    </row>
    <row r="97" spans="1:63" x14ac:dyDescent="0.25">
      <c r="A97" s="198"/>
      <c r="B97" s="193"/>
      <c r="C97" s="196"/>
      <c r="D97" s="196"/>
      <c r="E97" s="196"/>
      <c r="I97" s="197"/>
      <c r="Q97" s="198"/>
      <c r="S97" s="198"/>
      <c r="T97" s="196"/>
      <c r="U97" s="199"/>
      <c r="V97" s="193"/>
      <c r="W97" s="198"/>
      <c r="X97" s="198"/>
      <c r="Y97" s="196"/>
      <c r="Z97" s="200"/>
      <c r="AA97" s="196"/>
      <c r="AB97" s="198"/>
      <c r="AC97" s="196"/>
      <c r="AD97" s="199"/>
      <c r="AG97" s="196"/>
      <c r="AH97" s="196"/>
      <c r="AI97" s="198"/>
      <c r="AL97" s="196"/>
      <c r="AN97" s="196"/>
      <c r="AO97" s="198"/>
      <c r="AP97" s="196"/>
      <c r="AQ97" s="196"/>
      <c r="AR97" s="196"/>
      <c r="AS97" s="196"/>
      <c r="AT97" s="196"/>
      <c r="AU97" s="196"/>
      <c r="AV97" s="198"/>
      <c r="AW97" s="197"/>
      <c r="AY97" s="196"/>
      <c r="BC97" s="196"/>
      <c r="BD97" s="196"/>
      <c r="BE97" s="196"/>
      <c r="BF97" s="196"/>
      <c r="BG97" s="196"/>
      <c r="BH97" s="196"/>
      <c r="BI97" s="196"/>
      <c r="BJ97" s="196"/>
      <c r="BK97" s="196"/>
    </row>
    <row r="98" spans="1:63" x14ac:dyDescent="0.25">
      <c r="A98" s="198"/>
      <c r="B98" s="193"/>
      <c r="C98" s="196"/>
      <c r="D98" s="196"/>
      <c r="E98" s="196"/>
      <c r="I98" s="197"/>
      <c r="Q98" s="198"/>
      <c r="S98" s="198"/>
      <c r="T98" s="196"/>
      <c r="U98" s="199"/>
      <c r="V98" s="193"/>
      <c r="W98" s="198"/>
      <c r="X98" s="198"/>
      <c r="Y98" s="196"/>
      <c r="Z98" s="200"/>
      <c r="AA98" s="196"/>
      <c r="AB98" s="198"/>
      <c r="AC98" s="196"/>
      <c r="AD98" s="199"/>
      <c r="AG98" s="196"/>
      <c r="AH98" s="196"/>
      <c r="AI98" s="198"/>
      <c r="AL98" s="196"/>
      <c r="AN98" s="196"/>
      <c r="AO98" s="198"/>
      <c r="AP98" s="196"/>
      <c r="AQ98" s="196"/>
      <c r="AR98" s="196"/>
      <c r="AS98" s="196"/>
      <c r="AT98" s="196"/>
      <c r="AU98" s="196"/>
      <c r="AV98" s="198"/>
      <c r="AW98" s="197"/>
      <c r="AY98" s="196"/>
      <c r="BC98" s="196"/>
      <c r="BD98" s="196"/>
      <c r="BE98" s="196"/>
      <c r="BF98" s="196"/>
      <c r="BG98" s="196"/>
      <c r="BH98" s="196"/>
      <c r="BI98" s="196"/>
      <c r="BJ98" s="196"/>
      <c r="BK98" s="196"/>
    </row>
    <row r="99" spans="1:63" x14ac:dyDescent="0.25">
      <c r="A99" s="198"/>
      <c r="B99" s="193"/>
      <c r="C99" s="196"/>
      <c r="D99" s="196"/>
      <c r="E99" s="196"/>
      <c r="I99" s="197"/>
      <c r="Q99" s="198"/>
      <c r="S99" s="198"/>
      <c r="T99" s="196"/>
      <c r="U99" s="199"/>
      <c r="V99" s="193"/>
      <c r="W99" s="198"/>
      <c r="X99" s="198"/>
      <c r="Y99" s="196"/>
      <c r="Z99" s="200"/>
      <c r="AA99" s="196"/>
      <c r="AB99" s="198"/>
      <c r="AC99" s="196"/>
      <c r="AD99" s="199"/>
      <c r="AG99" s="196"/>
      <c r="AH99" s="196"/>
      <c r="AI99" s="198"/>
      <c r="AL99" s="196"/>
      <c r="AN99" s="196"/>
      <c r="AO99" s="198"/>
      <c r="AP99" s="196"/>
      <c r="AQ99" s="196"/>
      <c r="AR99" s="196"/>
      <c r="AS99" s="196"/>
      <c r="AT99" s="196"/>
      <c r="AU99" s="196"/>
      <c r="AV99" s="198"/>
      <c r="AW99" s="197"/>
      <c r="AY99" s="196"/>
      <c r="BC99" s="196"/>
      <c r="BD99" s="196"/>
      <c r="BE99" s="196"/>
      <c r="BF99" s="196"/>
      <c r="BG99" s="196"/>
      <c r="BH99" s="196"/>
      <c r="BI99" s="196"/>
      <c r="BJ99" s="196"/>
      <c r="BK99" s="196"/>
    </row>
    <row r="100" spans="1:63" x14ac:dyDescent="0.25">
      <c r="A100" s="198"/>
      <c r="B100" s="193"/>
      <c r="C100" s="196"/>
      <c r="D100" s="196"/>
      <c r="E100" s="196"/>
      <c r="I100" s="197"/>
      <c r="Q100" s="198"/>
      <c r="S100" s="198"/>
      <c r="T100" s="196"/>
      <c r="U100" s="199"/>
      <c r="V100" s="193"/>
      <c r="W100" s="198"/>
      <c r="X100" s="198"/>
      <c r="Y100" s="196"/>
      <c r="Z100" s="200"/>
      <c r="AA100" s="196"/>
      <c r="AB100" s="198"/>
      <c r="AC100" s="196"/>
      <c r="AD100" s="199"/>
      <c r="AG100" s="196"/>
      <c r="AH100" s="196"/>
      <c r="AI100" s="198"/>
      <c r="AL100" s="196"/>
      <c r="AN100" s="196"/>
      <c r="AO100" s="198"/>
      <c r="AP100" s="196"/>
      <c r="AQ100" s="196"/>
      <c r="AR100" s="196"/>
      <c r="AS100" s="196"/>
      <c r="AT100" s="196"/>
      <c r="AU100" s="196"/>
      <c r="AV100" s="198"/>
      <c r="AW100" s="197"/>
      <c r="AY100" s="196"/>
      <c r="BC100" s="196"/>
      <c r="BD100" s="196"/>
      <c r="BE100" s="196"/>
      <c r="BF100" s="196"/>
      <c r="BG100" s="196"/>
      <c r="BH100" s="196"/>
      <c r="BI100" s="196"/>
      <c r="BJ100" s="196"/>
      <c r="BK100" s="196"/>
    </row>
    <row r="101" spans="1:63" x14ac:dyDescent="0.25">
      <c r="A101" s="198"/>
      <c r="B101" s="193"/>
      <c r="C101" s="196"/>
      <c r="D101" s="196"/>
      <c r="E101" s="196"/>
      <c r="I101" s="197"/>
      <c r="Q101" s="198"/>
      <c r="S101" s="198"/>
      <c r="T101" s="196"/>
      <c r="U101" s="199"/>
      <c r="V101" s="193"/>
      <c r="W101" s="198"/>
      <c r="X101" s="198"/>
      <c r="Y101" s="196"/>
      <c r="Z101" s="200"/>
      <c r="AA101" s="196"/>
      <c r="AB101" s="198"/>
      <c r="AC101" s="196"/>
      <c r="AD101" s="199"/>
      <c r="AG101" s="196"/>
      <c r="AH101" s="196"/>
      <c r="AI101" s="198"/>
      <c r="AL101" s="196"/>
      <c r="AN101" s="196"/>
      <c r="AO101" s="198"/>
      <c r="AP101" s="196"/>
      <c r="AQ101" s="196"/>
      <c r="AR101" s="196"/>
      <c r="AS101" s="196"/>
      <c r="AT101" s="196"/>
      <c r="AU101" s="196"/>
      <c r="AV101" s="198"/>
      <c r="AW101" s="197"/>
      <c r="AY101" s="196"/>
      <c r="BC101" s="196"/>
      <c r="BD101" s="196"/>
      <c r="BE101" s="196"/>
      <c r="BF101" s="196"/>
      <c r="BG101" s="196"/>
      <c r="BH101" s="196"/>
      <c r="BI101" s="196"/>
      <c r="BJ101" s="196"/>
      <c r="BK101" s="196"/>
    </row>
    <row r="102" spans="1:63" x14ac:dyDescent="0.25">
      <c r="A102" s="198"/>
      <c r="B102" s="193"/>
      <c r="C102" s="196"/>
      <c r="D102" s="196"/>
      <c r="E102" s="196"/>
      <c r="I102" s="197"/>
      <c r="Q102" s="198"/>
      <c r="S102" s="198"/>
      <c r="T102" s="196"/>
      <c r="U102" s="199"/>
      <c r="V102" s="193"/>
      <c r="W102" s="198"/>
      <c r="X102" s="198"/>
      <c r="Y102" s="196"/>
      <c r="Z102" s="200"/>
      <c r="AA102" s="196"/>
      <c r="AB102" s="198"/>
      <c r="AC102" s="196"/>
      <c r="AD102" s="199"/>
      <c r="AG102" s="196"/>
      <c r="AH102" s="196"/>
      <c r="AI102" s="198"/>
      <c r="AL102" s="196"/>
      <c r="AN102" s="196"/>
      <c r="AO102" s="198"/>
      <c r="AP102" s="196"/>
      <c r="AQ102" s="196"/>
      <c r="AR102" s="196"/>
      <c r="AS102" s="196"/>
      <c r="AT102" s="196"/>
      <c r="AU102" s="196"/>
      <c r="AV102" s="198"/>
      <c r="AW102" s="197"/>
      <c r="AY102" s="196"/>
      <c r="BC102" s="196"/>
      <c r="BD102" s="196"/>
      <c r="BE102" s="196"/>
      <c r="BF102" s="196"/>
      <c r="BG102" s="196"/>
      <c r="BH102" s="196"/>
      <c r="BI102" s="196"/>
      <c r="BJ102" s="196"/>
      <c r="BK102" s="196"/>
    </row>
    <row r="103" spans="1:63" x14ac:dyDescent="0.25">
      <c r="A103" s="198"/>
      <c r="B103" s="193"/>
      <c r="C103" s="196"/>
      <c r="D103" s="196"/>
      <c r="E103" s="196"/>
      <c r="I103" s="197"/>
      <c r="Q103" s="198"/>
      <c r="S103" s="198"/>
      <c r="T103" s="196"/>
      <c r="U103" s="199"/>
      <c r="V103" s="193"/>
      <c r="W103" s="198"/>
      <c r="X103" s="198"/>
      <c r="Y103" s="196"/>
      <c r="Z103" s="200"/>
      <c r="AA103" s="196"/>
      <c r="AB103" s="198"/>
      <c r="AC103" s="196"/>
      <c r="AD103" s="199"/>
      <c r="AG103" s="196"/>
      <c r="AH103" s="196"/>
      <c r="AI103" s="198"/>
      <c r="AL103" s="196"/>
      <c r="AN103" s="196"/>
      <c r="AO103" s="198"/>
      <c r="AP103" s="196"/>
      <c r="AQ103" s="196"/>
      <c r="AR103" s="196"/>
      <c r="AS103" s="196"/>
      <c r="AT103" s="196"/>
      <c r="AU103" s="196"/>
      <c r="AV103" s="198"/>
      <c r="AW103" s="197"/>
      <c r="AY103" s="196"/>
      <c r="BC103" s="196"/>
      <c r="BD103" s="196"/>
      <c r="BE103" s="196"/>
      <c r="BF103" s="196"/>
      <c r="BG103" s="196"/>
      <c r="BH103" s="196"/>
      <c r="BI103" s="196"/>
      <c r="BJ103" s="196"/>
      <c r="BK103" s="196"/>
    </row>
    <row r="104" spans="1:63" x14ac:dyDescent="0.25">
      <c r="A104" s="198"/>
      <c r="B104" s="193"/>
      <c r="C104" s="196"/>
      <c r="D104" s="196"/>
      <c r="E104" s="196"/>
      <c r="I104" s="197"/>
      <c r="Q104" s="198"/>
      <c r="S104" s="198"/>
      <c r="T104" s="196"/>
      <c r="U104" s="199"/>
      <c r="V104" s="193"/>
      <c r="W104" s="198"/>
      <c r="X104" s="198"/>
      <c r="Y104" s="196"/>
      <c r="Z104" s="200"/>
      <c r="AA104" s="196"/>
      <c r="AB104" s="198"/>
      <c r="AC104" s="196"/>
      <c r="AD104" s="199"/>
      <c r="AG104" s="196"/>
      <c r="AH104" s="196"/>
      <c r="AI104" s="198"/>
      <c r="AL104" s="196"/>
      <c r="AN104" s="196"/>
      <c r="AO104" s="198"/>
      <c r="AP104" s="196"/>
      <c r="AQ104" s="196"/>
      <c r="AR104" s="196"/>
      <c r="AS104" s="196"/>
      <c r="AT104" s="196"/>
      <c r="AU104" s="196"/>
      <c r="AV104" s="198"/>
      <c r="AW104" s="197"/>
      <c r="AY104" s="196"/>
      <c r="BC104" s="196"/>
      <c r="BD104" s="196"/>
      <c r="BE104" s="196"/>
      <c r="BF104" s="196"/>
      <c r="BG104" s="196"/>
      <c r="BH104" s="196"/>
      <c r="BI104" s="196"/>
      <c r="BJ104" s="196"/>
      <c r="BK104" s="196"/>
    </row>
    <row r="105" spans="1:63" x14ac:dyDescent="0.25">
      <c r="A105" s="198"/>
      <c r="B105" s="193"/>
      <c r="C105" s="196"/>
      <c r="D105" s="196"/>
      <c r="E105" s="196"/>
      <c r="I105" s="197"/>
      <c r="Q105" s="198"/>
      <c r="S105" s="198"/>
      <c r="T105" s="196"/>
      <c r="U105" s="199"/>
      <c r="V105" s="193"/>
      <c r="W105" s="198"/>
      <c r="X105" s="198"/>
      <c r="Y105" s="196"/>
      <c r="Z105" s="200"/>
      <c r="AA105" s="196"/>
      <c r="AB105" s="198"/>
      <c r="AC105" s="196"/>
      <c r="AD105" s="199"/>
      <c r="AG105" s="196"/>
      <c r="AH105" s="196"/>
      <c r="AI105" s="198"/>
      <c r="AL105" s="196"/>
      <c r="AN105" s="196"/>
      <c r="AO105" s="198"/>
      <c r="AP105" s="196"/>
      <c r="AQ105" s="196"/>
      <c r="AR105" s="196"/>
      <c r="AS105" s="196"/>
      <c r="AT105" s="196"/>
      <c r="AU105" s="196"/>
      <c r="AV105" s="198"/>
      <c r="AW105" s="197"/>
      <c r="AY105" s="196"/>
      <c r="BC105" s="196"/>
      <c r="BD105" s="196"/>
      <c r="BE105" s="196"/>
      <c r="BF105" s="196"/>
      <c r="BG105" s="196"/>
      <c r="BH105" s="196"/>
      <c r="BI105" s="196"/>
      <c r="BJ105" s="196"/>
      <c r="BK105" s="196"/>
    </row>
    <row r="106" spans="1:63" x14ac:dyDescent="0.25">
      <c r="A106" s="198"/>
      <c r="B106" s="193"/>
      <c r="C106" s="196"/>
      <c r="D106" s="196"/>
      <c r="E106" s="196"/>
      <c r="I106" s="197"/>
      <c r="Q106" s="198"/>
      <c r="S106" s="198"/>
      <c r="T106" s="196"/>
      <c r="U106" s="199"/>
      <c r="V106" s="193"/>
      <c r="W106" s="198"/>
      <c r="X106" s="198"/>
      <c r="Y106" s="196"/>
      <c r="Z106" s="200"/>
      <c r="AA106" s="196"/>
      <c r="AB106" s="198"/>
      <c r="AC106" s="196"/>
      <c r="AD106" s="199"/>
      <c r="AG106" s="196"/>
      <c r="AH106" s="196"/>
      <c r="AI106" s="198"/>
      <c r="AL106" s="196"/>
      <c r="AN106" s="196"/>
      <c r="AO106" s="198"/>
      <c r="AP106" s="196"/>
      <c r="AQ106" s="196"/>
      <c r="AR106" s="196"/>
      <c r="AS106" s="196"/>
      <c r="AT106" s="196"/>
      <c r="AU106" s="196"/>
      <c r="AV106" s="198"/>
      <c r="AW106" s="197"/>
      <c r="AY106" s="196"/>
      <c r="BC106" s="196"/>
      <c r="BD106" s="196"/>
      <c r="BE106" s="196"/>
      <c r="BF106" s="196"/>
      <c r="BG106" s="196"/>
      <c r="BH106" s="196"/>
      <c r="BI106" s="196"/>
      <c r="BJ106" s="196"/>
      <c r="BK106" s="196"/>
    </row>
    <row r="107" spans="1:63" x14ac:dyDescent="0.25">
      <c r="A107" s="198"/>
      <c r="B107" s="193"/>
      <c r="C107" s="196"/>
      <c r="D107" s="196"/>
      <c r="E107" s="196"/>
      <c r="I107" s="197"/>
      <c r="Q107" s="198"/>
      <c r="S107" s="198"/>
      <c r="T107" s="196"/>
      <c r="U107" s="199"/>
      <c r="V107" s="193"/>
      <c r="W107" s="198"/>
      <c r="X107" s="198"/>
      <c r="Y107" s="196"/>
      <c r="Z107" s="200"/>
      <c r="AA107" s="196"/>
      <c r="AB107" s="198"/>
      <c r="AC107" s="196"/>
      <c r="AD107" s="199"/>
      <c r="AG107" s="196"/>
      <c r="AH107" s="196"/>
      <c r="AI107" s="198"/>
      <c r="AL107" s="196"/>
      <c r="AN107" s="196"/>
      <c r="AO107" s="198"/>
      <c r="AP107" s="196"/>
      <c r="AQ107" s="196"/>
      <c r="AR107" s="196"/>
      <c r="AS107" s="196"/>
      <c r="AT107" s="196"/>
      <c r="AU107" s="196"/>
      <c r="AV107" s="198"/>
      <c r="AW107" s="197"/>
      <c r="AY107" s="196"/>
      <c r="BC107" s="196"/>
      <c r="BD107" s="196"/>
      <c r="BE107" s="196"/>
      <c r="BF107" s="196"/>
      <c r="BG107" s="196"/>
      <c r="BH107" s="196"/>
      <c r="BI107" s="196"/>
      <c r="BJ107" s="196"/>
      <c r="BK107" s="196"/>
    </row>
    <row r="108" spans="1:63" x14ac:dyDescent="0.25">
      <c r="A108" s="198"/>
      <c r="B108" s="193"/>
      <c r="C108" s="196"/>
      <c r="D108" s="196"/>
      <c r="E108" s="196"/>
      <c r="I108" s="197"/>
      <c r="Q108" s="198"/>
      <c r="S108" s="198"/>
      <c r="T108" s="196"/>
      <c r="U108" s="199"/>
      <c r="V108" s="193"/>
      <c r="W108" s="198"/>
      <c r="X108" s="198"/>
      <c r="Y108" s="196"/>
      <c r="Z108" s="200"/>
      <c r="AA108" s="196"/>
      <c r="AB108" s="198"/>
      <c r="AC108" s="196"/>
      <c r="AD108" s="199"/>
      <c r="AG108" s="196"/>
      <c r="AH108" s="196"/>
      <c r="AI108" s="198"/>
      <c r="AL108" s="196"/>
      <c r="AN108" s="196"/>
      <c r="AO108" s="198"/>
      <c r="AP108" s="196"/>
      <c r="AQ108" s="196"/>
      <c r="AR108" s="196"/>
      <c r="AS108" s="196"/>
      <c r="AT108" s="196"/>
      <c r="AU108" s="196"/>
      <c r="AV108" s="198"/>
      <c r="AW108" s="197"/>
      <c r="AY108" s="196"/>
      <c r="BC108" s="196"/>
      <c r="BD108" s="196"/>
      <c r="BE108" s="196"/>
      <c r="BF108" s="196"/>
      <c r="BG108" s="196"/>
      <c r="BH108" s="196"/>
      <c r="BI108" s="196"/>
      <c r="BJ108" s="196"/>
      <c r="BK108" s="196"/>
    </row>
    <row r="109" spans="1:63" x14ac:dyDescent="0.25">
      <c r="A109" s="198"/>
      <c r="B109" s="193"/>
      <c r="C109" s="196"/>
      <c r="D109" s="196"/>
      <c r="E109" s="196"/>
      <c r="I109" s="197"/>
      <c r="Q109" s="198"/>
      <c r="S109" s="198"/>
      <c r="T109" s="196"/>
      <c r="U109" s="199"/>
      <c r="V109" s="193"/>
      <c r="W109" s="198"/>
      <c r="X109" s="198"/>
      <c r="Y109" s="196"/>
      <c r="Z109" s="200"/>
      <c r="AA109" s="196"/>
      <c r="AB109" s="198"/>
      <c r="AC109" s="196"/>
      <c r="AD109" s="199"/>
      <c r="AG109" s="196"/>
      <c r="AH109" s="196"/>
      <c r="AI109" s="198"/>
      <c r="AL109" s="196"/>
      <c r="AN109" s="196"/>
      <c r="AO109" s="198"/>
      <c r="AP109" s="196"/>
      <c r="AQ109" s="196"/>
      <c r="AR109" s="196"/>
      <c r="AS109" s="196"/>
      <c r="AT109" s="196"/>
      <c r="AU109" s="196"/>
      <c r="AV109" s="198"/>
      <c r="AW109" s="197"/>
      <c r="AY109" s="196"/>
      <c r="BC109" s="196"/>
      <c r="BD109" s="196"/>
      <c r="BE109" s="196"/>
      <c r="BF109" s="196"/>
      <c r="BG109" s="196"/>
      <c r="BH109" s="196"/>
      <c r="BI109" s="196"/>
      <c r="BJ109" s="196"/>
      <c r="BK109" s="196"/>
    </row>
    <row r="110" spans="1:63" x14ac:dyDescent="0.25">
      <c r="A110" s="198"/>
      <c r="B110" s="193"/>
      <c r="C110" s="196"/>
      <c r="D110" s="196"/>
      <c r="E110" s="196"/>
      <c r="I110" s="197"/>
      <c r="Q110" s="198"/>
      <c r="S110" s="198"/>
      <c r="T110" s="196"/>
      <c r="U110" s="199"/>
      <c r="V110" s="193"/>
      <c r="W110" s="198"/>
      <c r="X110" s="198"/>
      <c r="Y110" s="196"/>
      <c r="Z110" s="200"/>
      <c r="AA110" s="196"/>
      <c r="AB110" s="198"/>
      <c r="AC110" s="196"/>
      <c r="AD110" s="199"/>
      <c r="AG110" s="196"/>
      <c r="AH110" s="196"/>
      <c r="AI110" s="198"/>
      <c r="AL110" s="196"/>
      <c r="AN110" s="196"/>
      <c r="AO110" s="198"/>
      <c r="AP110" s="196"/>
      <c r="AQ110" s="196"/>
      <c r="AR110" s="196"/>
      <c r="AS110" s="196"/>
      <c r="AT110" s="196"/>
      <c r="AU110" s="196"/>
      <c r="AV110" s="198"/>
      <c r="AW110" s="197"/>
      <c r="AY110" s="196"/>
      <c r="BC110" s="196"/>
      <c r="BD110" s="196"/>
      <c r="BE110" s="196"/>
      <c r="BF110" s="196"/>
      <c r="BG110" s="196"/>
      <c r="BH110" s="196"/>
      <c r="BI110" s="196"/>
      <c r="BJ110" s="196"/>
      <c r="BK110" s="196"/>
    </row>
    <row r="111" spans="1:63" x14ac:dyDescent="0.25">
      <c r="A111" s="198"/>
      <c r="B111" s="193"/>
      <c r="C111" s="196"/>
      <c r="D111" s="196"/>
      <c r="E111" s="196"/>
      <c r="I111" s="197"/>
      <c r="Q111" s="198"/>
      <c r="S111" s="198"/>
      <c r="T111" s="196"/>
      <c r="U111" s="199"/>
      <c r="V111" s="193"/>
      <c r="W111" s="198"/>
      <c r="X111" s="198"/>
      <c r="Y111" s="196"/>
      <c r="Z111" s="200"/>
      <c r="AA111" s="196"/>
      <c r="AB111" s="198"/>
      <c r="AC111" s="196"/>
      <c r="AD111" s="199"/>
      <c r="AG111" s="196"/>
      <c r="AH111" s="196"/>
      <c r="AI111" s="198"/>
      <c r="AL111" s="196"/>
      <c r="AN111" s="196"/>
      <c r="AO111" s="198"/>
      <c r="AP111" s="196"/>
      <c r="AQ111" s="196"/>
      <c r="AR111" s="196"/>
      <c r="AS111" s="196"/>
      <c r="AT111" s="196"/>
      <c r="AU111" s="196"/>
      <c r="AV111" s="198"/>
      <c r="AW111" s="197"/>
      <c r="AY111" s="196"/>
      <c r="BC111" s="196"/>
      <c r="BD111" s="196"/>
      <c r="BE111" s="196"/>
      <c r="BF111" s="196"/>
      <c r="BG111" s="196"/>
      <c r="BH111" s="196"/>
      <c r="BI111" s="196"/>
      <c r="BJ111" s="196"/>
      <c r="BK111" s="196"/>
    </row>
    <row r="112" spans="1:63" x14ac:dyDescent="0.25">
      <c r="A112" s="198"/>
      <c r="B112" s="193"/>
      <c r="C112" s="196"/>
      <c r="D112" s="196"/>
      <c r="E112" s="196"/>
      <c r="I112" s="197"/>
      <c r="Q112" s="198"/>
      <c r="S112" s="198"/>
      <c r="T112" s="196"/>
      <c r="U112" s="199"/>
      <c r="V112" s="193"/>
      <c r="W112" s="198"/>
      <c r="X112" s="198"/>
      <c r="Y112" s="196"/>
      <c r="Z112" s="200"/>
      <c r="AA112" s="196"/>
      <c r="AB112" s="198"/>
      <c r="AC112" s="196"/>
      <c r="AD112" s="199"/>
      <c r="AG112" s="196"/>
      <c r="AH112" s="196"/>
      <c r="AI112" s="198"/>
      <c r="AL112" s="196"/>
      <c r="AN112" s="196"/>
      <c r="AO112" s="198"/>
      <c r="AP112" s="196"/>
      <c r="AQ112" s="196"/>
      <c r="AR112" s="196"/>
      <c r="AS112" s="196"/>
      <c r="AT112" s="196"/>
      <c r="AU112" s="196"/>
      <c r="AV112" s="198"/>
      <c r="AW112" s="197"/>
      <c r="AY112" s="196"/>
      <c r="BC112" s="196"/>
      <c r="BD112" s="196"/>
      <c r="BE112" s="196"/>
      <c r="BF112" s="196"/>
      <c r="BG112" s="196"/>
      <c r="BH112" s="196"/>
      <c r="BI112" s="196"/>
      <c r="BJ112" s="196"/>
      <c r="BK112" s="196"/>
    </row>
    <row r="113" spans="1:63" x14ac:dyDescent="0.25">
      <c r="A113" s="198"/>
      <c r="B113" s="193"/>
      <c r="C113" s="196"/>
      <c r="D113" s="196"/>
      <c r="E113" s="196"/>
      <c r="I113" s="197"/>
      <c r="Q113" s="198"/>
      <c r="S113" s="198"/>
      <c r="T113" s="196"/>
      <c r="U113" s="199"/>
      <c r="V113" s="193"/>
      <c r="W113" s="198"/>
      <c r="X113" s="198"/>
      <c r="Y113" s="196"/>
      <c r="Z113" s="200"/>
      <c r="AA113" s="196"/>
      <c r="AB113" s="198"/>
      <c r="AC113" s="196"/>
      <c r="AD113" s="199"/>
      <c r="AG113" s="196"/>
      <c r="AH113" s="196"/>
      <c r="AI113" s="198"/>
      <c r="AL113" s="196"/>
      <c r="AN113" s="196"/>
      <c r="AO113" s="198"/>
      <c r="AP113" s="196"/>
      <c r="AQ113" s="196"/>
      <c r="AR113" s="196"/>
      <c r="AS113" s="196"/>
      <c r="AT113" s="196"/>
      <c r="AU113" s="196"/>
      <c r="AV113" s="198"/>
      <c r="AW113" s="197"/>
      <c r="AY113" s="196"/>
      <c r="BC113" s="196"/>
      <c r="BD113" s="196"/>
      <c r="BE113" s="196"/>
      <c r="BF113" s="196"/>
      <c r="BG113" s="196"/>
      <c r="BH113" s="196"/>
      <c r="BI113" s="196"/>
      <c r="BJ113" s="196"/>
      <c r="BK113" s="196"/>
    </row>
    <row r="114" spans="1:63" x14ac:dyDescent="0.25">
      <c r="A114" s="198"/>
      <c r="B114" s="193"/>
      <c r="C114" s="196"/>
      <c r="D114" s="196"/>
      <c r="E114" s="196"/>
      <c r="I114" s="197"/>
      <c r="Q114" s="198"/>
      <c r="S114" s="198"/>
      <c r="T114" s="196"/>
      <c r="U114" s="199"/>
      <c r="V114" s="193"/>
      <c r="W114" s="198"/>
      <c r="X114" s="198"/>
      <c r="Y114" s="196"/>
      <c r="Z114" s="200"/>
      <c r="AA114" s="196"/>
      <c r="AB114" s="198"/>
      <c r="AC114" s="196"/>
      <c r="AD114" s="199"/>
      <c r="AG114" s="196"/>
      <c r="AH114" s="196"/>
      <c r="AI114" s="198"/>
      <c r="AL114" s="196"/>
      <c r="AN114" s="196"/>
      <c r="AO114" s="198"/>
      <c r="AP114" s="196"/>
      <c r="AQ114" s="196"/>
      <c r="AR114" s="196"/>
      <c r="AS114" s="196"/>
      <c r="AT114" s="196"/>
      <c r="AU114" s="196"/>
      <c r="AV114" s="198"/>
      <c r="AW114" s="197"/>
      <c r="AY114" s="196"/>
      <c r="BC114" s="196"/>
      <c r="BD114" s="196"/>
      <c r="BE114" s="196"/>
      <c r="BF114" s="196"/>
      <c r="BG114" s="196"/>
      <c r="BH114" s="196"/>
      <c r="BI114" s="196"/>
      <c r="BJ114" s="196"/>
      <c r="BK114" s="196"/>
    </row>
    <row r="115" spans="1:63" x14ac:dyDescent="0.25">
      <c r="A115" s="198"/>
      <c r="B115" s="193"/>
      <c r="C115" s="196"/>
      <c r="D115" s="196"/>
      <c r="E115" s="196"/>
      <c r="I115" s="197"/>
      <c r="Q115" s="198"/>
      <c r="S115" s="198"/>
      <c r="T115" s="196"/>
      <c r="U115" s="199"/>
      <c r="V115" s="193"/>
      <c r="W115" s="198"/>
      <c r="X115" s="198"/>
      <c r="Y115" s="196"/>
      <c r="Z115" s="200"/>
      <c r="AA115" s="196"/>
      <c r="AB115" s="198"/>
      <c r="AC115" s="196"/>
      <c r="AD115" s="199"/>
      <c r="AG115" s="196"/>
      <c r="AH115" s="196"/>
      <c r="AI115" s="198"/>
      <c r="AL115" s="196"/>
      <c r="AN115" s="196"/>
      <c r="AO115" s="198"/>
      <c r="AP115" s="196"/>
      <c r="AQ115" s="196"/>
      <c r="AR115" s="196"/>
      <c r="AS115" s="196"/>
      <c r="AT115" s="196"/>
      <c r="AU115" s="196"/>
      <c r="AV115" s="198"/>
      <c r="AW115" s="197"/>
      <c r="AY115" s="196"/>
      <c r="BC115" s="196"/>
      <c r="BD115" s="196"/>
      <c r="BE115" s="196"/>
      <c r="BF115" s="196"/>
      <c r="BG115" s="196"/>
      <c r="BH115" s="196"/>
      <c r="BI115" s="196"/>
      <c r="BJ115" s="196"/>
      <c r="BK115" s="196"/>
    </row>
    <row r="116" spans="1:63" x14ac:dyDescent="0.25">
      <c r="A116" s="198"/>
      <c r="B116" s="193"/>
      <c r="C116" s="196"/>
      <c r="D116" s="196"/>
      <c r="E116" s="196"/>
      <c r="I116" s="197"/>
      <c r="Q116" s="198"/>
      <c r="S116" s="198"/>
      <c r="T116" s="196"/>
      <c r="U116" s="199"/>
      <c r="V116" s="193"/>
      <c r="W116" s="198"/>
      <c r="X116" s="198"/>
      <c r="Y116" s="196"/>
      <c r="Z116" s="200"/>
      <c r="AA116" s="196"/>
      <c r="AB116" s="198"/>
      <c r="AC116" s="196"/>
      <c r="AD116" s="199"/>
      <c r="AG116" s="196"/>
      <c r="AH116" s="196"/>
      <c r="AI116" s="198"/>
      <c r="AL116" s="196"/>
      <c r="AN116" s="196"/>
      <c r="AO116" s="198"/>
      <c r="AP116" s="196"/>
      <c r="AQ116" s="196"/>
      <c r="AR116" s="196"/>
      <c r="AS116" s="196"/>
      <c r="AT116" s="196"/>
      <c r="AU116" s="196"/>
      <c r="AV116" s="198"/>
      <c r="AW116" s="197"/>
      <c r="AY116" s="196"/>
      <c r="BC116" s="196"/>
      <c r="BD116" s="196"/>
      <c r="BE116" s="196"/>
      <c r="BF116" s="196"/>
      <c r="BG116" s="196"/>
      <c r="BH116" s="196"/>
      <c r="BI116" s="196"/>
      <c r="BJ116" s="196"/>
      <c r="BK116" s="196"/>
    </row>
    <row r="117" spans="1:63" x14ac:dyDescent="0.25">
      <c r="A117" s="198"/>
      <c r="B117" s="193"/>
      <c r="C117" s="196"/>
      <c r="D117" s="196"/>
      <c r="E117" s="196"/>
      <c r="I117" s="197"/>
      <c r="Q117" s="198"/>
      <c r="S117" s="198"/>
      <c r="T117" s="196"/>
      <c r="U117" s="199"/>
      <c r="V117" s="193"/>
      <c r="W117" s="198"/>
      <c r="X117" s="198"/>
      <c r="Y117" s="196"/>
      <c r="Z117" s="200"/>
      <c r="AA117" s="196"/>
      <c r="AB117" s="198"/>
      <c r="AC117" s="196"/>
      <c r="AD117" s="199"/>
      <c r="AG117" s="196"/>
      <c r="AH117" s="196"/>
      <c r="AI117" s="198"/>
      <c r="AL117" s="196"/>
      <c r="AN117" s="196"/>
      <c r="AO117" s="198"/>
      <c r="AP117" s="196"/>
      <c r="AQ117" s="196"/>
      <c r="AR117" s="196"/>
      <c r="AS117" s="196"/>
      <c r="AT117" s="196"/>
      <c r="AU117" s="196"/>
      <c r="AV117" s="198"/>
      <c r="AW117" s="197"/>
      <c r="AY117" s="196"/>
      <c r="BC117" s="196"/>
      <c r="BD117" s="196"/>
      <c r="BE117" s="196"/>
      <c r="BF117" s="196"/>
      <c r="BG117" s="196"/>
      <c r="BH117" s="196"/>
      <c r="BI117" s="196"/>
      <c r="BJ117" s="196"/>
      <c r="BK117" s="196"/>
    </row>
    <row r="118" spans="1:63" x14ac:dyDescent="0.25">
      <c r="A118" s="198"/>
      <c r="B118" s="193"/>
      <c r="C118" s="196"/>
      <c r="D118" s="196"/>
      <c r="E118" s="196"/>
      <c r="I118" s="197"/>
      <c r="Q118" s="198"/>
      <c r="S118" s="198"/>
      <c r="T118" s="196"/>
      <c r="U118" s="199"/>
      <c r="V118" s="193"/>
      <c r="W118" s="198"/>
      <c r="X118" s="198"/>
      <c r="Y118" s="196"/>
      <c r="Z118" s="200"/>
      <c r="AA118" s="196"/>
      <c r="AB118" s="198"/>
      <c r="AC118" s="196"/>
      <c r="AD118" s="199"/>
      <c r="AG118" s="196"/>
      <c r="AH118" s="196"/>
      <c r="AI118" s="198"/>
      <c r="AL118" s="196"/>
      <c r="AN118" s="196"/>
      <c r="AO118" s="198"/>
      <c r="AP118" s="196"/>
      <c r="AQ118" s="196"/>
      <c r="AR118" s="196"/>
      <c r="AS118" s="196"/>
      <c r="AT118" s="196"/>
      <c r="AU118" s="196"/>
      <c r="AV118" s="198"/>
      <c r="AW118" s="197"/>
      <c r="AY118" s="196"/>
      <c r="BC118" s="196"/>
      <c r="BD118" s="196"/>
      <c r="BE118" s="196"/>
      <c r="BF118" s="196"/>
      <c r="BG118" s="196"/>
      <c r="BH118" s="196"/>
      <c r="BI118" s="196"/>
      <c r="BJ118" s="196"/>
      <c r="BK118" s="196"/>
    </row>
    <row r="119" spans="1:63" x14ac:dyDescent="0.25">
      <c r="A119" s="198"/>
      <c r="B119" s="193"/>
      <c r="C119" s="196"/>
      <c r="D119" s="196"/>
      <c r="E119" s="196"/>
      <c r="I119" s="197"/>
      <c r="Q119" s="198"/>
      <c r="S119" s="198"/>
      <c r="T119" s="196"/>
      <c r="U119" s="199"/>
      <c r="V119" s="193"/>
      <c r="W119" s="198"/>
      <c r="X119" s="198"/>
      <c r="Y119" s="196"/>
      <c r="Z119" s="200"/>
      <c r="AA119" s="196"/>
      <c r="AB119" s="198"/>
      <c r="AC119" s="196"/>
      <c r="AD119" s="199"/>
      <c r="AG119" s="196"/>
      <c r="AH119" s="196"/>
      <c r="AI119" s="198"/>
      <c r="AL119" s="196"/>
      <c r="AN119" s="196"/>
      <c r="AO119" s="198"/>
      <c r="AP119" s="196"/>
      <c r="AQ119" s="196"/>
      <c r="AR119" s="196"/>
      <c r="AS119" s="196"/>
      <c r="AT119" s="196"/>
      <c r="AU119" s="196"/>
      <c r="AV119" s="198"/>
      <c r="AW119" s="197"/>
      <c r="AY119" s="196"/>
      <c r="BC119" s="196"/>
      <c r="BD119" s="196"/>
      <c r="BE119" s="196"/>
      <c r="BF119" s="196"/>
      <c r="BG119" s="196"/>
      <c r="BH119" s="196"/>
      <c r="BI119" s="196"/>
      <c r="BJ119" s="196"/>
      <c r="BK119" s="196"/>
    </row>
    <row r="120" spans="1:63" x14ac:dyDescent="0.25">
      <c r="A120" s="198"/>
      <c r="B120" s="193"/>
      <c r="C120" s="196"/>
      <c r="D120" s="196"/>
      <c r="E120" s="196"/>
      <c r="I120" s="197"/>
      <c r="Q120" s="198"/>
      <c r="S120" s="198"/>
      <c r="T120" s="196"/>
      <c r="U120" s="199"/>
      <c r="V120" s="193"/>
      <c r="W120" s="198"/>
      <c r="X120" s="198"/>
      <c r="Y120" s="196"/>
      <c r="Z120" s="200"/>
      <c r="AA120" s="196"/>
      <c r="AB120" s="198"/>
      <c r="AC120" s="196"/>
      <c r="AD120" s="199"/>
      <c r="AG120" s="196"/>
      <c r="AH120" s="196"/>
      <c r="AI120" s="198"/>
      <c r="AL120" s="196"/>
      <c r="AN120" s="196"/>
      <c r="AO120" s="198"/>
      <c r="AP120" s="196"/>
      <c r="AQ120" s="196"/>
      <c r="AR120" s="196"/>
      <c r="AS120" s="196"/>
      <c r="AT120" s="196"/>
      <c r="AU120" s="196"/>
      <c r="AV120" s="198"/>
      <c r="AW120" s="197"/>
      <c r="AY120" s="196"/>
      <c r="BC120" s="196"/>
      <c r="BD120" s="196"/>
      <c r="BE120" s="196"/>
      <c r="BF120" s="196"/>
      <c r="BG120" s="196"/>
      <c r="BH120" s="196"/>
      <c r="BI120" s="196"/>
      <c r="BJ120" s="196"/>
      <c r="BK120" s="196"/>
    </row>
    <row r="121" spans="1:63" x14ac:dyDescent="0.25">
      <c r="A121" s="198"/>
      <c r="B121" s="193"/>
      <c r="C121" s="196"/>
      <c r="D121" s="196"/>
      <c r="E121" s="196"/>
      <c r="I121" s="197"/>
      <c r="Q121" s="198"/>
      <c r="S121" s="198"/>
      <c r="T121" s="196"/>
      <c r="U121" s="199"/>
      <c r="V121" s="193"/>
      <c r="W121" s="198"/>
      <c r="X121" s="198"/>
      <c r="Y121" s="196"/>
      <c r="Z121" s="200"/>
      <c r="AA121" s="196"/>
      <c r="AB121" s="198"/>
      <c r="AC121" s="196"/>
      <c r="AD121" s="199"/>
      <c r="AG121" s="196"/>
      <c r="AH121" s="196"/>
      <c r="AI121" s="198"/>
      <c r="AL121" s="196"/>
      <c r="AN121" s="196"/>
      <c r="AO121" s="198"/>
      <c r="AP121" s="196"/>
      <c r="AQ121" s="196"/>
      <c r="AR121" s="196"/>
      <c r="AS121" s="196"/>
      <c r="AT121" s="196"/>
      <c r="AU121" s="196"/>
      <c r="AV121" s="198"/>
      <c r="AW121" s="197"/>
      <c r="AY121" s="196"/>
      <c r="BC121" s="196"/>
      <c r="BD121" s="196"/>
      <c r="BE121" s="196"/>
      <c r="BF121" s="196"/>
      <c r="BG121" s="196"/>
      <c r="BH121" s="196"/>
      <c r="BI121" s="196"/>
      <c r="BJ121" s="196"/>
      <c r="BK121" s="196"/>
    </row>
    <row r="122" spans="1:63" x14ac:dyDescent="0.25">
      <c r="A122" s="198"/>
      <c r="B122" s="193"/>
      <c r="C122" s="196"/>
      <c r="D122" s="196"/>
      <c r="E122" s="196"/>
      <c r="I122" s="197"/>
      <c r="Q122" s="198"/>
      <c r="S122" s="198"/>
      <c r="T122" s="196"/>
      <c r="U122" s="199"/>
      <c r="V122" s="193"/>
      <c r="W122" s="198"/>
      <c r="X122" s="198"/>
      <c r="Y122" s="196"/>
      <c r="Z122" s="200"/>
      <c r="AA122" s="196"/>
      <c r="AB122" s="198"/>
      <c r="AC122" s="196"/>
      <c r="AD122" s="199"/>
      <c r="AG122" s="196"/>
      <c r="AH122" s="196"/>
      <c r="AI122" s="198"/>
      <c r="AL122" s="196"/>
      <c r="AN122" s="196"/>
      <c r="AO122" s="198"/>
      <c r="AP122" s="196"/>
      <c r="AQ122" s="196"/>
      <c r="AR122" s="196"/>
      <c r="AS122" s="196"/>
      <c r="AT122" s="196"/>
      <c r="AU122" s="196"/>
      <c r="AV122" s="198"/>
      <c r="AW122" s="197"/>
      <c r="AY122" s="196"/>
      <c r="BC122" s="196"/>
      <c r="BD122" s="196"/>
      <c r="BE122" s="196"/>
      <c r="BF122" s="196"/>
      <c r="BG122" s="196"/>
      <c r="BH122" s="196"/>
      <c r="BI122" s="196"/>
      <c r="BJ122" s="196"/>
      <c r="BK122" s="196"/>
    </row>
    <row r="123" spans="1:63" x14ac:dyDescent="0.25">
      <c r="A123" s="198"/>
      <c r="B123" s="193"/>
      <c r="C123" s="196"/>
      <c r="D123" s="196"/>
      <c r="E123" s="196"/>
      <c r="I123" s="197"/>
      <c r="Q123" s="198"/>
      <c r="S123" s="198"/>
      <c r="T123" s="196"/>
      <c r="U123" s="199"/>
      <c r="V123" s="193"/>
      <c r="W123" s="198"/>
      <c r="X123" s="198"/>
      <c r="Y123" s="196"/>
      <c r="Z123" s="200"/>
      <c r="AA123" s="196"/>
      <c r="AB123" s="198"/>
      <c r="AC123" s="196"/>
      <c r="AD123" s="199"/>
      <c r="AG123" s="196"/>
      <c r="AH123" s="196"/>
      <c r="AI123" s="198"/>
      <c r="AL123" s="196"/>
      <c r="AN123" s="196"/>
      <c r="AO123" s="198"/>
      <c r="AP123" s="196"/>
      <c r="AQ123" s="196"/>
      <c r="AR123" s="196"/>
      <c r="AS123" s="196"/>
      <c r="AT123" s="196"/>
      <c r="AU123" s="196"/>
      <c r="AV123" s="198"/>
      <c r="AW123" s="197"/>
      <c r="AY123" s="196"/>
      <c r="BC123" s="196"/>
      <c r="BD123" s="196"/>
      <c r="BE123" s="196"/>
      <c r="BF123" s="196"/>
      <c r="BG123" s="196"/>
      <c r="BH123" s="196"/>
      <c r="BI123" s="196"/>
      <c r="BJ123" s="196"/>
      <c r="BK123" s="196"/>
    </row>
    <row r="124" spans="1:63" x14ac:dyDescent="0.25">
      <c r="A124" s="198"/>
      <c r="B124" s="193"/>
      <c r="C124" s="196"/>
      <c r="D124" s="196"/>
      <c r="E124" s="196"/>
      <c r="I124" s="197"/>
      <c r="Q124" s="198"/>
      <c r="S124" s="198"/>
      <c r="T124" s="196"/>
      <c r="U124" s="199"/>
      <c r="V124" s="193"/>
      <c r="W124" s="198"/>
      <c r="X124" s="198"/>
      <c r="Y124" s="196"/>
      <c r="Z124" s="200"/>
      <c r="AA124" s="196"/>
      <c r="AB124" s="198"/>
      <c r="AC124" s="196"/>
      <c r="AD124" s="199"/>
      <c r="AG124" s="196"/>
      <c r="AH124" s="196"/>
      <c r="AI124" s="198"/>
      <c r="AL124" s="196"/>
      <c r="AN124" s="196"/>
      <c r="AO124" s="198"/>
      <c r="AP124" s="196"/>
      <c r="AQ124" s="196"/>
      <c r="AR124" s="196"/>
      <c r="AS124" s="196"/>
      <c r="AT124" s="196"/>
      <c r="AU124" s="196"/>
      <c r="AV124" s="198"/>
      <c r="AW124" s="197"/>
      <c r="AY124" s="196"/>
      <c r="BC124" s="196"/>
      <c r="BD124" s="196"/>
      <c r="BE124" s="196"/>
      <c r="BF124" s="196"/>
      <c r="BG124" s="196"/>
      <c r="BH124" s="196"/>
      <c r="BI124" s="196"/>
      <c r="BJ124" s="196"/>
      <c r="BK124" s="196"/>
    </row>
    <row r="125" spans="1:63" x14ac:dyDescent="0.25">
      <c r="A125" s="198"/>
      <c r="B125" s="193"/>
      <c r="C125" s="196"/>
      <c r="D125" s="196"/>
      <c r="E125" s="196"/>
      <c r="I125" s="197"/>
      <c r="Q125" s="198"/>
      <c r="S125" s="198"/>
      <c r="T125" s="196"/>
      <c r="U125" s="199"/>
      <c r="V125" s="193"/>
      <c r="W125" s="198"/>
      <c r="X125" s="198"/>
      <c r="Y125" s="196"/>
      <c r="Z125" s="200"/>
      <c r="AA125" s="196"/>
      <c r="AB125" s="198"/>
      <c r="AC125" s="196"/>
      <c r="AD125" s="199"/>
      <c r="AG125" s="196"/>
      <c r="AH125" s="196"/>
      <c r="AI125" s="198"/>
      <c r="AL125" s="196"/>
      <c r="AN125" s="196"/>
      <c r="AO125" s="198"/>
      <c r="AP125" s="196"/>
      <c r="AQ125" s="196"/>
      <c r="AR125" s="196"/>
      <c r="AS125" s="196"/>
      <c r="AT125" s="196"/>
      <c r="AU125" s="196"/>
      <c r="AV125" s="198"/>
      <c r="AW125" s="197"/>
      <c r="AY125" s="196"/>
      <c r="BC125" s="196"/>
      <c r="BD125" s="196"/>
      <c r="BE125" s="196"/>
      <c r="BF125" s="196"/>
      <c r="BG125" s="196"/>
      <c r="BH125" s="196"/>
      <c r="BI125" s="196"/>
      <c r="BJ125" s="196"/>
      <c r="BK125" s="196"/>
    </row>
    <row r="126" spans="1:63" x14ac:dyDescent="0.25">
      <c r="A126" s="198"/>
      <c r="B126" s="193"/>
      <c r="C126" s="196"/>
      <c r="D126" s="196"/>
      <c r="E126" s="196"/>
      <c r="I126" s="197"/>
      <c r="Q126" s="198"/>
      <c r="S126" s="198"/>
      <c r="T126" s="196"/>
      <c r="U126" s="199"/>
      <c r="V126" s="193"/>
      <c r="W126" s="198"/>
      <c r="X126" s="198"/>
      <c r="Y126" s="196"/>
      <c r="Z126" s="200"/>
      <c r="AA126" s="196"/>
      <c r="AB126" s="198"/>
      <c r="AC126" s="196"/>
      <c r="AD126" s="199"/>
      <c r="AG126" s="196"/>
      <c r="AH126" s="196"/>
      <c r="AI126" s="198"/>
      <c r="AL126" s="196"/>
      <c r="AN126" s="196"/>
      <c r="AO126" s="198"/>
      <c r="AP126" s="196"/>
      <c r="AQ126" s="196"/>
      <c r="AR126" s="196"/>
      <c r="AS126" s="196"/>
      <c r="AT126" s="196"/>
      <c r="AU126" s="196"/>
      <c r="AV126" s="198"/>
      <c r="AW126" s="197"/>
      <c r="AY126" s="196"/>
      <c r="BC126" s="196"/>
      <c r="BD126" s="196"/>
      <c r="BE126" s="196"/>
      <c r="BF126" s="196"/>
      <c r="BG126" s="196"/>
      <c r="BH126" s="196"/>
      <c r="BI126" s="196"/>
      <c r="BJ126" s="196"/>
      <c r="BK126" s="196"/>
    </row>
    <row r="127" spans="1:63" x14ac:dyDescent="0.25">
      <c r="A127" s="198"/>
      <c r="B127" s="193"/>
      <c r="C127" s="196"/>
      <c r="D127" s="196"/>
      <c r="E127" s="196"/>
      <c r="I127" s="197"/>
      <c r="Q127" s="198"/>
      <c r="S127" s="198"/>
      <c r="T127" s="196"/>
      <c r="U127" s="199"/>
      <c r="V127" s="193"/>
      <c r="W127" s="198"/>
      <c r="X127" s="198"/>
      <c r="Y127" s="196"/>
      <c r="Z127" s="200"/>
      <c r="AA127" s="196"/>
      <c r="AB127" s="198"/>
      <c r="AC127" s="196"/>
      <c r="AD127" s="199"/>
      <c r="AG127" s="196"/>
      <c r="AH127" s="196"/>
      <c r="AI127" s="198"/>
      <c r="AL127" s="196"/>
      <c r="AN127" s="196"/>
      <c r="AO127" s="198"/>
      <c r="AP127" s="196"/>
      <c r="AQ127" s="196"/>
      <c r="AR127" s="196"/>
      <c r="AS127" s="196"/>
      <c r="AT127" s="196"/>
      <c r="AU127" s="196"/>
      <c r="AV127" s="198"/>
      <c r="AW127" s="197"/>
      <c r="AY127" s="196"/>
      <c r="BC127" s="196"/>
      <c r="BD127" s="196"/>
      <c r="BE127" s="196"/>
      <c r="BF127" s="196"/>
      <c r="BG127" s="196"/>
      <c r="BH127" s="196"/>
      <c r="BI127" s="196"/>
      <c r="BJ127" s="196"/>
      <c r="BK127" s="196"/>
    </row>
    <row r="128" spans="1:63" x14ac:dyDescent="0.25">
      <c r="A128" s="198"/>
      <c r="B128" s="193"/>
      <c r="C128" s="196"/>
      <c r="D128" s="196"/>
      <c r="E128" s="196"/>
      <c r="I128" s="197"/>
      <c r="Q128" s="198"/>
      <c r="S128" s="198"/>
      <c r="T128" s="196"/>
      <c r="U128" s="199"/>
      <c r="V128" s="193"/>
      <c r="W128" s="198"/>
      <c r="X128" s="198"/>
      <c r="Y128" s="196"/>
      <c r="Z128" s="200"/>
      <c r="AA128" s="196"/>
      <c r="AB128" s="198"/>
      <c r="AC128" s="196"/>
      <c r="AD128" s="199"/>
      <c r="AG128" s="196"/>
      <c r="AH128" s="196"/>
      <c r="AI128" s="198"/>
      <c r="AL128" s="196"/>
      <c r="AN128" s="196"/>
      <c r="AO128" s="198"/>
      <c r="AP128" s="196"/>
      <c r="AQ128" s="196"/>
      <c r="AR128" s="196"/>
      <c r="AS128" s="196"/>
      <c r="AT128" s="196"/>
      <c r="AU128" s="196"/>
      <c r="AV128" s="198"/>
      <c r="AW128" s="197"/>
      <c r="AY128" s="196"/>
      <c r="BC128" s="196"/>
      <c r="BD128" s="196"/>
      <c r="BE128" s="196"/>
      <c r="BF128" s="196"/>
      <c r="BG128" s="196"/>
      <c r="BH128" s="196"/>
      <c r="BI128" s="196"/>
      <c r="BJ128" s="196"/>
      <c r="BK128" s="196"/>
    </row>
    <row r="129" spans="1:63" x14ac:dyDescent="0.25">
      <c r="A129" s="198"/>
      <c r="B129" s="193"/>
      <c r="C129" s="196"/>
      <c r="D129" s="196"/>
      <c r="E129" s="196"/>
      <c r="I129" s="197"/>
      <c r="Q129" s="198"/>
      <c r="S129" s="198"/>
      <c r="T129" s="196"/>
      <c r="U129" s="199"/>
      <c r="V129" s="193"/>
      <c r="W129" s="198"/>
      <c r="X129" s="198"/>
      <c r="Y129" s="196"/>
      <c r="Z129" s="200"/>
      <c r="AA129" s="196"/>
      <c r="AB129" s="198"/>
      <c r="AC129" s="196"/>
      <c r="AD129" s="199"/>
      <c r="AG129" s="196"/>
      <c r="AH129" s="196"/>
      <c r="AI129" s="198"/>
      <c r="AL129" s="196"/>
      <c r="AN129" s="196"/>
      <c r="AO129" s="198"/>
      <c r="AP129" s="196"/>
      <c r="AQ129" s="196"/>
      <c r="AR129" s="196"/>
      <c r="AS129" s="196"/>
      <c r="AT129" s="196"/>
      <c r="AU129" s="196"/>
      <c r="AV129" s="198"/>
      <c r="AW129" s="197"/>
      <c r="AY129" s="196"/>
      <c r="BC129" s="196"/>
      <c r="BD129" s="196"/>
      <c r="BE129" s="196"/>
      <c r="BF129" s="196"/>
      <c r="BG129" s="196"/>
      <c r="BH129" s="196"/>
      <c r="BI129" s="196"/>
      <c r="BJ129" s="196"/>
      <c r="BK129" s="196"/>
    </row>
    <row r="130" spans="1:63" x14ac:dyDescent="0.25">
      <c r="A130" s="198"/>
      <c r="B130" s="193"/>
      <c r="C130" s="196"/>
      <c r="D130" s="196"/>
      <c r="E130" s="196"/>
      <c r="I130" s="197"/>
      <c r="Q130" s="198"/>
      <c r="S130" s="198"/>
      <c r="T130" s="196"/>
      <c r="U130" s="199"/>
      <c r="V130" s="193"/>
      <c r="W130" s="198"/>
      <c r="X130" s="198"/>
      <c r="Y130" s="196"/>
      <c r="Z130" s="200"/>
      <c r="AA130" s="196"/>
      <c r="AB130" s="198"/>
      <c r="AC130" s="196"/>
      <c r="AD130" s="199"/>
      <c r="AG130" s="196"/>
      <c r="AH130" s="196"/>
      <c r="AI130" s="198"/>
      <c r="AL130" s="196"/>
      <c r="AN130" s="196"/>
      <c r="AO130" s="198"/>
      <c r="AP130" s="196"/>
      <c r="AQ130" s="196"/>
      <c r="AR130" s="196"/>
      <c r="AS130" s="196"/>
      <c r="AT130" s="196"/>
      <c r="AU130" s="196"/>
      <c r="AV130" s="198"/>
      <c r="AW130" s="197"/>
      <c r="AY130" s="196"/>
      <c r="BC130" s="196"/>
      <c r="BD130" s="196"/>
      <c r="BE130" s="196"/>
      <c r="BF130" s="196"/>
      <c r="BG130" s="196"/>
      <c r="BH130" s="196"/>
      <c r="BI130" s="196"/>
      <c r="BJ130" s="196"/>
      <c r="BK130" s="196"/>
    </row>
    <row r="131" spans="1:63" x14ac:dyDescent="0.25">
      <c r="A131" s="198"/>
      <c r="B131" s="193"/>
      <c r="C131" s="196"/>
      <c r="D131" s="196"/>
      <c r="E131" s="196"/>
      <c r="I131" s="197"/>
      <c r="Q131" s="198"/>
      <c r="S131" s="198"/>
      <c r="T131" s="196"/>
      <c r="U131" s="199"/>
      <c r="V131" s="193"/>
      <c r="W131" s="198"/>
      <c r="X131" s="198"/>
      <c r="Y131" s="196"/>
      <c r="Z131" s="200"/>
      <c r="AA131" s="196"/>
      <c r="AB131" s="198"/>
      <c r="AC131" s="196"/>
      <c r="AD131" s="199"/>
      <c r="AG131" s="196"/>
      <c r="AH131" s="196"/>
      <c r="AI131" s="198"/>
      <c r="AL131" s="196"/>
      <c r="AN131" s="196"/>
      <c r="AO131" s="198"/>
      <c r="AP131" s="196"/>
      <c r="AQ131" s="196"/>
      <c r="AR131" s="196"/>
      <c r="AS131" s="196"/>
      <c r="AT131" s="196"/>
      <c r="AU131" s="196"/>
      <c r="AV131" s="198"/>
      <c r="AW131" s="197"/>
      <c r="AY131" s="196"/>
      <c r="BC131" s="196"/>
      <c r="BD131" s="196"/>
      <c r="BE131" s="196"/>
      <c r="BF131" s="196"/>
      <c r="BG131" s="196"/>
      <c r="BH131" s="196"/>
      <c r="BI131" s="196"/>
      <c r="BJ131" s="196"/>
      <c r="BK131" s="196"/>
    </row>
    <row r="132" spans="1:63" x14ac:dyDescent="0.25">
      <c r="A132" s="198"/>
      <c r="B132" s="193"/>
      <c r="C132" s="196"/>
      <c r="D132" s="196"/>
      <c r="E132" s="196"/>
      <c r="I132" s="197"/>
      <c r="Q132" s="198"/>
      <c r="S132" s="198"/>
      <c r="T132" s="196"/>
      <c r="U132" s="199"/>
      <c r="V132" s="193"/>
      <c r="W132" s="198"/>
      <c r="X132" s="198"/>
      <c r="Y132" s="196"/>
      <c r="Z132" s="200"/>
      <c r="AA132" s="196"/>
      <c r="AB132" s="198"/>
      <c r="AC132" s="196"/>
      <c r="AD132" s="199"/>
      <c r="AG132" s="196"/>
      <c r="AH132" s="196"/>
      <c r="AI132" s="198"/>
      <c r="AL132" s="196"/>
      <c r="AN132" s="196"/>
      <c r="AO132" s="198"/>
      <c r="AP132" s="196"/>
      <c r="AQ132" s="196"/>
      <c r="AR132" s="196"/>
      <c r="AS132" s="196"/>
      <c r="AT132" s="196"/>
      <c r="AU132" s="196"/>
      <c r="AV132" s="198"/>
      <c r="AW132" s="197"/>
      <c r="AY132" s="196"/>
      <c r="BC132" s="196"/>
      <c r="BD132" s="196"/>
      <c r="BE132" s="196"/>
      <c r="BF132" s="196"/>
      <c r="BG132" s="196"/>
      <c r="BH132" s="196"/>
      <c r="BI132" s="196"/>
      <c r="BJ132" s="196"/>
      <c r="BK132" s="196"/>
    </row>
    <row r="133" spans="1:63" x14ac:dyDescent="0.25">
      <c r="A133" s="198"/>
      <c r="B133" s="193"/>
      <c r="C133" s="196"/>
      <c r="D133" s="196"/>
      <c r="E133" s="196"/>
      <c r="I133" s="197"/>
      <c r="Q133" s="198"/>
      <c r="S133" s="198"/>
      <c r="T133" s="196"/>
      <c r="U133" s="199"/>
      <c r="V133" s="193"/>
      <c r="W133" s="198"/>
      <c r="X133" s="198"/>
      <c r="Y133" s="196"/>
      <c r="Z133" s="200"/>
      <c r="AA133" s="196"/>
      <c r="AB133" s="198"/>
      <c r="AC133" s="196"/>
      <c r="AD133" s="199"/>
      <c r="AG133" s="196"/>
      <c r="AH133" s="196"/>
      <c r="AI133" s="198"/>
      <c r="AL133" s="196"/>
      <c r="AN133" s="196"/>
      <c r="AO133" s="198"/>
      <c r="AP133" s="196"/>
      <c r="AQ133" s="196"/>
      <c r="AR133" s="196"/>
      <c r="AS133" s="196"/>
      <c r="AT133" s="196"/>
      <c r="AU133" s="196"/>
      <c r="AV133" s="198"/>
      <c r="AW133" s="197"/>
      <c r="AY133" s="196"/>
      <c r="BC133" s="196"/>
      <c r="BD133" s="196"/>
      <c r="BE133" s="196"/>
      <c r="BF133" s="196"/>
      <c r="BG133" s="196"/>
      <c r="BH133" s="196"/>
      <c r="BI133" s="196"/>
      <c r="BJ133" s="196"/>
      <c r="BK133" s="196"/>
    </row>
    <row r="134" spans="1:63" x14ac:dyDescent="0.25">
      <c r="A134" s="198"/>
      <c r="B134" s="193"/>
      <c r="C134" s="196"/>
      <c r="D134" s="196"/>
      <c r="E134" s="196"/>
      <c r="I134" s="197"/>
      <c r="Q134" s="198"/>
      <c r="S134" s="198"/>
      <c r="T134" s="196"/>
      <c r="U134" s="199"/>
      <c r="V134" s="193"/>
      <c r="W134" s="198"/>
      <c r="X134" s="198"/>
      <c r="Y134" s="196"/>
      <c r="Z134" s="200"/>
      <c r="AA134" s="196"/>
      <c r="AB134" s="198"/>
      <c r="AC134" s="196"/>
      <c r="AD134" s="199"/>
      <c r="AG134" s="196"/>
      <c r="AH134" s="196"/>
      <c r="AI134" s="198"/>
      <c r="AL134" s="196"/>
      <c r="AN134" s="196"/>
      <c r="AO134" s="198"/>
      <c r="AP134" s="196"/>
      <c r="AQ134" s="196"/>
      <c r="AR134" s="196"/>
      <c r="AS134" s="196"/>
      <c r="AT134" s="196"/>
      <c r="AU134" s="196"/>
      <c r="AV134" s="198"/>
      <c r="AW134" s="197"/>
      <c r="AY134" s="196"/>
      <c r="BC134" s="196"/>
      <c r="BD134" s="196"/>
      <c r="BE134" s="196"/>
      <c r="BF134" s="196"/>
      <c r="BG134" s="196"/>
      <c r="BH134" s="196"/>
      <c r="BI134" s="196"/>
      <c r="BJ134" s="196"/>
      <c r="BK134" s="196"/>
    </row>
    <row r="135" spans="1:63" x14ac:dyDescent="0.25">
      <c r="A135" s="198"/>
      <c r="B135" s="193"/>
      <c r="C135" s="196"/>
      <c r="D135" s="196"/>
      <c r="E135" s="196"/>
      <c r="I135" s="197"/>
      <c r="Q135" s="198"/>
      <c r="S135" s="198"/>
      <c r="T135" s="196"/>
      <c r="U135" s="199"/>
      <c r="V135" s="193"/>
      <c r="W135" s="198"/>
      <c r="X135" s="198"/>
      <c r="Y135" s="196"/>
      <c r="Z135" s="200"/>
      <c r="AA135" s="196"/>
      <c r="AB135" s="198"/>
      <c r="AC135" s="196"/>
      <c r="AD135" s="199"/>
      <c r="AG135" s="196"/>
      <c r="AH135" s="196"/>
      <c r="AI135" s="198"/>
      <c r="AL135" s="196"/>
      <c r="AN135" s="196"/>
      <c r="AO135" s="198"/>
      <c r="AP135" s="196"/>
      <c r="AQ135" s="196"/>
      <c r="AR135" s="196"/>
      <c r="AS135" s="196"/>
      <c r="AT135" s="196"/>
      <c r="AU135" s="196"/>
      <c r="AV135" s="198"/>
      <c r="AW135" s="197"/>
      <c r="AY135" s="196"/>
      <c r="BC135" s="196"/>
      <c r="BD135" s="196"/>
      <c r="BE135" s="196"/>
      <c r="BF135" s="196"/>
      <c r="BG135" s="196"/>
      <c r="BH135" s="196"/>
      <c r="BI135" s="196"/>
      <c r="BJ135" s="196"/>
      <c r="BK135" s="196"/>
    </row>
    <row r="136" spans="1:63" x14ac:dyDescent="0.25">
      <c r="A136" s="198"/>
      <c r="B136" s="193"/>
      <c r="C136" s="196"/>
      <c r="D136" s="196"/>
      <c r="E136" s="196"/>
      <c r="I136" s="197"/>
      <c r="Q136" s="198"/>
      <c r="S136" s="198"/>
      <c r="T136" s="196"/>
      <c r="U136" s="199"/>
      <c r="V136" s="193"/>
      <c r="W136" s="198"/>
      <c r="X136" s="198"/>
      <c r="Y136" s="196"/>
      <c r="Z136" s="200"/>
      <c r="AA136" s="196"/>
      <c r="AB136" s="198"/>
      <c r="AC136" s="196"/>
      <c r="AD136" s="199"/>
      <c r="AG136" s="196"/>
      <c r="AH136" s="196"/>
      <c r="AI136" s="198"/>
      <c r="AL136" s="196"/>
      <c r="AN136" s="196"/>
      <c r="AO136" s="198"/>
      <c r="AP136" s="196"/>
      <c r="AQ136" s="196"/>
      <c r="AR136" s="196"/>
      <c r="AS136" s="196"/>
      <c r="AT136" s="196"/>
      <c r="AU136" s="196"/>
      <c r="AV136" s="198"/>
      <c r="AW136" s="197"/>
      <c r="AY136" s="196"/>
      <c r="BC136" s="196"/>
      <c r="BD136" s="196"/>
      <c r="BE136" s="196"/>
      <c r="BF136" s="196"/>
      <c r="BG136" s="196"/>
      <c r="BH136" s="196"/>
      <c r="BI136" s="196"/>
      <c r="BJ136" s="196"/>
      <c r="BK136" s="196"/>
    </row>
    <row r="137" spans="1:63" x14ac:dyDescent="0.25">
      <c r="A137" s="198"/>
      <c r="B137" s="193"/>
      <c r="C137" s="196"/>
      <c r="D137" s="196"/>
      <c r="E137" s="196"/>
      <c r="I137" s="197"/>
      <c r="Q137" s="198"/>
      <c r="S137" s="198"/>
      <c r="T137" s="196"/>
      <c r="U137" s="199"/>
      <c r="V137" s="193"/>
      <c r="W137" s="198"/>
      <c r="X137" s="198"/>
      <c r="Y137" s="196"/>
      <c r="Z137" s="200"/>
      <c r="AA137" s="196"/>
      <c r="AB137" s="198"/>
      <c r="AC137" s="196"/>
      <c r="AD137" s="199"/>
      <c r="AG137" s="196"/>
      <c r="AH137" s="196"/>
      <c r="AI137" s="198"/>
      <c r="AL137" s="196"/>
      <c r="AN137" s="196"/>
      <c r="AO137" s="198"/>
      <c r="AP137" s="196"/>
      <c r="AQ137" s="196"/>
      <c r="AR137" s="196"/>
      <c r="AS137" s="196"/>
      <c r="AT137" s="196"/>
      <c r="AU137" s="196"/>
      <c r="AV137" s="198"/>
      <c r="AW137" s="197"/>
      <c r="AY137" s="196"/>
      <c r="BC137" s="196"/>
      <c r="BD137" s="196"/>
      <c r="BE137" s="196"/>
      <c r="BF137" s="196"/>
      <c r="BG137" s="196"/>
      <c r="BH137" s="196"/>
      <c r="BI137" s="196"/>
      <c r="BJ137" s="196"/>
      <c r="BK137" s="196"/>
    </row>
    <row r="138" spans="1:63" x14ac:dyDescent="0.25">
      <c r="A138" s="198"/>
      <c r="B138" s="193"/>
      <c r="C138" s="196"/>
      <c r="D138" s="196"/>
      <c r="E138" s="196"/>
      <c r="I138" s="197"/>
      <c r="Q138" s="198"/>
      <c r="S138" s="198"/>
      <c r="T138" s="196"/>
      <c r="U138" s="199"/>
      <c r="V138" s="193"/>
      <c r="W138" s="198"/>
      <c r="X138" s="198"/>
      <c r="Y138" s="196"/>
      <c r="Z138" s="200"/>
      <c r="AA138" s="196"/>
      <c r="AB138" s="198"/>
      <c r="AC138" s="196"/>
      <c r="AD138" s="199"/>
      <c r="AG138" s="196"/>
      <c r="AH138" s="196"/>
      <c r="AI138" s="198"/>
      <c r="AL138" s="196"/>
      <c r="AN138" s="196"/>
      <c r="AO138" s="198"/>
      <c r="AP138" s="196"/>
      <c r="AQ138" s="196"/>
      <c r="AR138" s="196"/>
      <c r="AS138" s="196"/>
      <c r="AT138" s="196"/>
      <c r="AU138" s="196"/>
      <c r="AV138" s="198"/>
      <c r="AW138" s="197"/>
      <c r="AY138" s="196"/>
      <c r="BC138" s="196"/>
      <c r="BD138" s="196"/>
      <c r="BE138" s="196"/>
      <c r="BF138" s="196"/>
      <c r="BG138" s="196"/>
      <c r="BH138" s="196"/>
      <c r="BI138" s="196"/>
      <c r="BJ138" s="196"/>
      <c r="BK138" s="196"/>
    </row>
    <row r="139" spans="1:63" x14ac:dyDescent="0.25">
      <c r="A139" s="198"/>
      <c r="B139" s="193"/>
      <c r="C139" s="196"/>
      <c r="D139" s="196"/>
      <c r="E139" s="196"/>
      <c r="I139" s="197"/>
      <c r="Q139" s="198"/>
      <c r="S139" s="198"/>
      <c r="T139" s="196"/>
      <c r="U139" s="199"/>
      <c r="V139" s="193"/>
      <c r="W139" s="198"/>
      <c r="X139" s="198"/>
      <c r="Y139" s="196"/>
      <c r="Z139" s="200"/>
      <c r="AA139" s="196"/>
      <c r="AB139" s="198"/>
      <c r="AC139" s="196"/>
      <c r="AD139" s="199"/>
      <c r="AG139" s="196"/>
      <c r="AH139" s="196"/>
      <c r="AI139" s="198"/>
      <c r="AL139" s="196"/>
      <c r="AN139" s="196"/>
      <c r="AO139" s="198"/>
      <c r="AP139" s="196"/>
      <c r="AQ139" s="196"/>
      <c r="AR139" s="196"/>
      <c r="AS139" s="196"/>
      <c r="AT139" s="196"/>
      <c r="AU139" s="196"/>
      <c r="AV139" s="198"/>
      <c r="AW139" s="197"/>
      <c r="AY139" s="196"/>
      <c r="BC139" s="196"/>
      <c r="BD139" s="196"/>
      <c r="BE139" s="196"/>
      <c r="BF139" s="196"/>
      <c r="BG139" s="196"/>
      <c r="BH139" s="196"/>
      <c r="BI139" s="196"/>
      <c r="BJ139" s="196"/>
      <c r="BK139" s="196"/>
    </row>
    <row r="140" spans="1:63" x14ac:dyDescent="0.25">
      <c r="A140" s="198"/>
      <c r="B140" s="193"/>
      <c r="C140" s="196"/>
      <c r="D140" s="196"/>
      <c r="E140" s="196"/>
      <c r="I140" s="197"/>
      <c r="Q140" s="198"/>
      <c r="S140" s="198"/>
      <c r="T140" s="196"/>
      <c r="U140" s="199"/>
      <c r="V140" s="193"/>
      <c r="W140" s="198"/>
      <c r="X140" s="198"/>
      <c r="Y140" s="196"/>
      <c r="Z140" s="200"/>
      <c r="AA140" s="196"/>
      <c r="AB140" s="198"/>
      <c r="AC140" s="196"/>
      <c r="AD140" s="199"/>
      <c r="AG140" s="196"/>
      <c r="AH140" s="196"/>
      <c r="AI140" s="198"/>
      <c r="AL140" s="196"/>
      <c r="AN140" s="196"/>
      <c r="AO140" s="198"/>
      <c r="AP140" s="196"/>
      <c r="AQ140" s="196"/>
      <c r="AR140" s="196"/>
      <c r="AS140" s="196"/>
      <c r="AT140" s="196"/>
      <c r="AU140" s="196"/>
      <c r="AV140" s="198"/>
      <c r="AW140" s="197"/>
      <c r="AY140" s="196"/>
      <c r="BC140" s="196"/>
      <c r="BD140" s="196"/>
      <c r="BE140" s="196"/>
      <c r="BF140" s="196"/>
      <c r="BG140" s="196"/>
      <c r="BH140" s="196"/>
      <c r="BI140" s="196"/>
      <c r="BJ140" s="196"/>
      <c r="BK140" s="196"/>
    </row>
    <row r="141" spans="1:63" x14ac:dyDescent="0.25">
      <c r="A141" s="198"/>
      <c r="B141" s="193"/>
      <c r="C141" s="196"/>
      <c r="D141" s="196"/>
      <c r="E141" s="196"/>
      <c r="I141" s="197"/>
      <c r="Q141" s="198"/>
      <c r="S141" s="198"/>
      <c r="T141" s="196"/>
      <c r="U141" s="199"/>
      <c r="V141" s="193"/>
      <c r="W141" s="198"/>
      <c r="X141" s="198"/>
      <c r="Y141" s="196"/>
      <c r="Z141" s="200"/>
      <c r="AA141" s="196"/>
      <c r="AB141" s="198"/>
      <c r="AC141" s="196"/>
      <c r="AD141" s="199"/>
      <c r="AG141" s="196"/>
      <c r="AH141" s="196"/>
      <c r="AI141" s="198"/>
      <c r="AL141" s="196"/>
      <c r="AN141" s="196"/>
      <c r="AO141" s="198"/>
      <c r="AP141" s="196"/>
      <c r="AQ141" s="196"/>
      <c r="AR141" s="196"/>
      <c r="AS141" s="196"/>
      <c r="AT141" s="196"/>
      <c r="AU141" s="196"/>
      <c r="AV141" s="198"/>
      <c r="AW141" s="197"/>
      <c r="AY141" s="196"/>
      <c r="BC141" s="196"/>
      <c r="BD141" s="196"/>
      <c r="BE141" s="196"/>
      <c r="BF141" s="196"/>
      <c r="BG141" s="196"/>
      <c r="BH141" s="196"/>
      <c r="BI141" s="196"/>
      <c r="BJ141" s="196"/>
      <c r="BK141" s="196"/>
    </row>
    <row r="142" spans="1:63" x14ac:dyDescent="0.25">
      <c r="A142" s="198"/>
      <c r="B142" s="193"/>
      <c r="C142" s="196"/>
      <c r="D142" s="196"/>
      <c r="E142" s="196"/>
      <c r="I142" s="197"/>
      <c r="Q142" s="198"/>
      <c r="S142" s="198"/>
      <c r="T142" s="196"/>
      <c r="U142" s="199"/>
      <c r="V142" s="193"/>
      <c r="W142" s="198"/>
      <c r="X142" s="198"/>
      <c r="Y142" s="196"/>
      <c r="Z142" s="200"/>
      <c r="AA142" s="196"/>
      <c r="AB142" s="198"/>
      <c r="AC142" s="196"/>
      <c r="AD142" s="199"/>
      <c r="AG142" s="196"/>
      <c r="AH142" s="196"/>
      <c r="AI142" s="198"/>
      <c r="AL142" s="196"/>
      <c r="AN142" s="196"/>
      <c r="AO142" s="198"/>
      <c r="AP142" s="196"/>
      <c r="AQ142" s="196"/>
      <c r="AR142" s="196"/>
      <c r="AS142" s="196"/>
      <c r="AT142" s="196"/>
      <c r="AU142" s="196"/>
      <c r="AV142" s="198"/>
      <c r="AW142" s="197"/>
      <c r="AY142" s="196"/>
      <c r="BC142" s="196"/>
      <c r="BD142" s="196"/>
      <c r="BE142" s="196"/>
      <c r="BF142" s="196"/>
      <c r="BG142" s="196"/>
      <c r="BH142" s="196"/>
      <c r="BI142" s="196"/>
      <c r="BJ142" s="196"/>
      <c r="BK142" s="196"/>
    </row>
    <row r="143" spans="1:63" x14ac:dyDescent="0.25">
      <c r="A143" s="198"/>
      <c r="B143" s="193"/>
      <c r="C143" s="196"/>
      <c r="D143" s="196"/>
      <c r="E143" s="196"/>
      <c r="I143" s="197"/>
      <c r="Q143" s="198"/>
      <c r="S143" s="198"/>
      <c r="T143" s="196"/>
      <c r="U143" s="199"/>
      <c r="V143" s="193"/>
      <c r="W143" s="198"/>
      <c r="X143" s="198"/>
      <c r="Y143" s="196"/>
      <c r="Z143" s="200"/>
      <c r="AA143" s="196"/>
      <c r="AB143" s="198"/>
      <c r="AC143" s="196"/>
      <c r="AD143" s="199"/>
      <c r="AG143" s="196"/>
      <c r="AH143" s="196"/>
      <c r="AI143" s="198"/>
      <c r="AL143" s="196"/>
      <c r="AN143" s="196"/>
      <c r="AO143" s="198"/>
      <c r="AP143" s="196"/>
      <c r="AQ143" s="196"/>
      <c r="AR143" s="196"/>
      <c r="AS143" s="196"/>
      <c r="AT143" s="196"/>
      <c r="AU143" s="196"/>
      <c r="AV143" s="198"/>
      <c r="AW143" s="197"/>
      <c r="AY143" s="196"/>
      <c r="BC143" s="196"/>
      <c r="BD143" s="196"/>
      <c r="BE143" s="196"/>
      <c r="BF143" s="196"/>
      <c r="BG143" s="196"/>
      <c r="BH143" s="196"/>
      <c r="BI143" s="196"/>
      <c r="BJ143" s="196"/>
      <c r="BK143" s="196"/>
    </row>
    <row r="144" spans="1:63" x14ac:dyDescent="0.25">
      <c r="A144" s="198"/>
      <c r="B144" s="193"/>
      <c r="C144" s="196"/>
      <c r="D144" s="196"/>
      <c r="E144" s="196"/>
      <c r="I144" s="197"/>
      <c r="Q144" s="198"/>
      <c r="S144" s="198"/>
      <c r="T144" s="196"/>
      <c r="U144" s="199"/>
      <c r="V144" s="193"/>
      <c r="W144" s="198"/>
      <c r="X144" s="198"/>
      <c r="Y144" s="196"/>
      <c r="Z144" s="200"/>
      <c r="AA144" s="196"/>
      <c r="AB144" s="198"/>
      <c r="AC144" s="196"/>
      <c r="AD144" s="199"/>
      <c r="AG144" s="196"/>
      <c r="AH144" s="196"/>
      <c r="AI144" s="198"/>
      <c r="AL144" s="196"/>
      <c r="AN144" s="196"/>
      <c r="AO144" s="198"/>
      <c r="AP144" s="196"/>
      <c r="AQ144" s="196"/>
      <c r="AR144" s="196"/>
      <c r="AS144" s="196"/>
      <c r="AT144" s="196"/>
      <c r="AU144" s="196"/>
      <c r="AV144" s="198"/>
      <c r="AW144" s="197"/>
      <c r="AY144" s="196"/>
      <c r="BC144" s="196"/>
      <c r="BD144" s="196"/>
      <c r="BE144" s="196"/>
      <c r="BF144" s="196"/>
      <c r="BG144" s="196"/>
      <c r="BH144" s="196"/>
      <c r="BI144" s="196"/>
      <c r="BJ144" s="196"/>
      <c r="BK144" s="196"/>
    </row>
    <row r="145" spans="1:63" x14ac:dyDescent="0.25">
      <c r="A145" s="198"/>
      <c r="B145" s="193"/>
      <c r="C145" s="196"/>
      <c r="D145" s="196"/>
      <c r="E145" s="196"/>
      <c r="I145" s="197"/>
      <c r="Q145" s="198"/>
      <c r="S145" s="198"/>
      <c r="T145" s="196"/>
      <c r="U145" s="199"/>
      <c r="V145" s="193"/>
      <c r="W145" s="198"/>
      <c r="X145" s="198"/>
      <c r="Y145" s="196"/>
      <c r="Z145" s="200"/>
      <c r="AA145" s="196"/>
      <c r="AB145" s="198"/>
      <c r="AC145" s="196"/>
      <c r="AD145" s="199"/>
      <c r="AG145" s="196"/>
      <c r="AH145" s="196"/>
      <c r="AI145" s="198"/>
      <c r="AL145" s="196"/>
      <c r="AN145" s="196"/>
      <c r="AO145" s="198"/>
      <c r="AP145" s="196"/>
      <c r="AQ145" s="196"/>
      <c r="AR145" s="196"/>
      <c r="AS145" s="196"/>
      <c r="AT145" s="196"/>
      <c r="AU145" s="196"/>
      <c r="AV145" s="198"/>
      <c r="AW145" s="197"/>
      <c r="AY145" s="196"/>
      <c r="BC145" s="196"/>
      <c r="BD145" s="196"/>
      <c r="BE145" s="196"/>
      <c r="BF145" s="196"/>
      <c r="BG145" s="196"/>
      <c r="BH145" s="196"/>
      <c r="BI145" s="196"/>
      <c r="BJ145" s="196"/>
      <c r="BK145" s="196"/>
    </row>
    <row r="146" spans="1:63" x14ac:dyDescent="0.25">
      <c r="A146" s="198"/>
      <c r="B146" s="193"/>
      <c r="C146" s="196"/>
      <c r="D146" s="196"/>
      <c r="E146" s="196"/>
      <c r="I146" s="197"/>
      <c r="Q146" s="198"/>
      <c r="S146" s="198"/>
      <c r="T146" s="196"/>
      <c r="U146" s="199"/>
      <c r="V146" s="193"/>
      <c r="W146" s="198"/>
      <c r="X146" s="198"/>
      <c r="Y146" s="196"/>
      <c r="Z146" s="200"/>
      <c r="AA146" s="196"/>
      <c r="AB146" s="198"/>
      <c r="AC146" s="196"/>
      <c r="AD146" s="199"/>
      <c r="AG146" s="196"/>
      <c r="AH146" s="196"/>
      <c r="AI146" s="198"/>
      <c r="AL146" s="196"/>
      <c r="AN146" s="196"/>
      <c r="AO146" s="198"/>
      <c r="AP146" s="196"/>
      <c r="AQ146" s="196"/>
      <c r="AR146" s="196"/>
      <c r="AS146" s="196"/>
      <c r="AT146" s="196"/>
      <c r="AU146" s="196"/>
      <c r="AV146" s="198"/>
      <c r="AW146" s="197"/>
      <c r="AY146" s="196"/>
      <c r="BC146" s="196"/>
      <c r="BD146" s="196"/>
      <c r="BE146" s="196"/>
      <c r="BF146" s="196"/>
      <c r="BG146" s="196"/>
      <c r="BH146" s="196"/>
      <c r="BI146" s="196"/>
      <c r="BJ146" s="196"/>
      <c r="BK146" s="196"/>
    </row>
    <row r="147" spans="1:63" x14ac:dyDescent="0.25">
      <c r="A147" s="198"/>
      <c r="B147" s="193"/>
      <c r="C147" s="196"/>
      <c r="D147" s="196"/>
      <c r="E147" s="196"/>
      <c r="I147" s="197"/>
      <c r="Q147" s="198"/>
      <c r="S147" s="198"/>
      <c r="T147" s="196"/>
      <c r="U147" s="199"/>
      <c r="V147" s="193"/>
      <c r="W147" s="198"/>
      <c r="X147" s="198"/>
      <c r="Y147" s="196"/>
      <c r="Z147" s="200"/>
      <c r="AA147" s="196"/>
      <c r="AB147" s="198"/>
      <c r="AC147" s="196"/>
      <c r="AD147" s="199"/>
      <c r="AG147" s="196"/>
      <c r="AH147" s="196"/>
      <c r="AI147" s="198"/>
      <c r="AL147" s="196"/>
      <c r="AN147" s="196"/>
      <c r="AO147" s="198"/>
      <c r="AP147" s="196"/>
      <c r="AQ147" s="196"/>
      <c r="AR147" s="196"/>
      <c r="AS147" s="196"/>
      <c r="AT147" s="196"/>
      <c r="AU147" s="196"/>
      <c r="AV147" s="198"/>
      <c r="AW147" s="197"/>
      <c r="AY147" s="196"/>
      <c r="BC147" s="196"/>
      <c r="BD147" s="196"/>
      <c r="BE147" s="196"/>
      <c r="BF147" s="196"/>
      <c r="BG147" s="196"/>
      <c r="BH147" s="196"/>
      <c r="BI147" s="196"/>
      <c r="BJ147" s="196"/>
      <c r="BK147" s="196"/>
    </row>
    <row r="148" spans="1:63" x14ac:dyDescent="0.25">
      <c r="A148" s="198"/>
      <c r="B148" s="193"/>
      <c r="C148" s="196"/>
      <c r="D148" s="196"/>
      <c r="E148" s="196"/>
      <c r="I148" s="197"/>
      <c r="Q148" s="198"/>
      <c r="S148" s="198"/>
      <c r="T148" s="196"/>
      <c r="U148" s="199"/>
      <c r="V148" s="193"/>
      <c r="W148" s="198"/>
      <c r="X148" s="198"/>
      <c r="Y148" s="196"/>
      <c r="Z148" s="200"/>
      <c r="AA148" s="196"/>
      <c r="AB148" s="198"/>
      <c r="AC148" s="196"/>
      <c r="AD148" s="199"/>
      <c r="AG148" s="196"/>
      <c r="AH148" s="196"/>
      <c r="AI148" s="198"/>
      <c r="AL148" s="196"/>
      <c r="AN148" s="196"/>
      <c r="AO148" s="198"/>
      <c r="AP148" s="196"/>
      <c r="AQ148" s="196"/>
      <c r="AR148" s="196"/>
      <c r="AS148" s="196"/>
      <c r="AT148" s="196"/>
      <c r="AU148" s="196"/>
      <c r="AV148" s="198"/>
      <c r="AW148" s="197"/>
      <c r="AY148" s="196"/>
      <c r="BC148" s="196"/>
      <c r="BD148" s="196"/>
      <c r="BE148" s="196"/>
      <c r="BF148" s="196"/>
      <c r="BG148" s="196"/>
      <c r="BH148" s="196"/>
      <c r="BI148" s="196"/>
      <c r="BJ148" s="196"/>
      <c r="BK148" s="196"/>
    </row>
    <row r="149" spans="1:63" x14ac:dyDescent="0.25">
      <c r="A149" s="198"/>
      <c r="B149" s="193"/>
      <c r="C149" s="196"/>
      <c r="D149" s="196"/>
      <c r="E149" s="196"/>
      <c r="I149" s="197"/>
      <c r="Q149" s="198"/>
      <c r="S149" s="198"/>
      <c r="T149" s="196"/>
      <c r="U149" s="199"/>
      <c r="V149" s="193"/>
      <c r="W149" s="198"/>
      <c r="X149" s="198"/>
      <c r="Y149" s="196"/>
      <c r="Z149" s="200"/>
      <c r="AA149" s="196"/>
      <c r="AB149" s="198"/>
      <c r="AC149" s="196"/>
      <c r="AD149" s="199"/>
      <c r="AG149" s="196"/>
      <c r="AH149" s="196"/>
      <c r="AI149" s="198"/>
      <c r="AL149" s="196"/>
      <c r="AN149" s="196"/>
      <c r="AO149" s="198"/>
      <c r="AP149" s="196"/>
      <c r="AQ149" s="196"/>
      <c r="AR149" s="196"/>
      <c r="AS149" s="196"/>
      <c r="AT149" s="196"/>
      <c r="AU149" s="196"/>
      <c r="AV149" s="198"/>
      <c r="AW149" s="197"/>
      <c r="AY149" s="196"/>
      <c r="BC149" s="196"/>
      <c r="BD149" s="196"/>
      <c r="BE149" s="196"/>
      <c r="BF149" s="196"/>
      <c r="BG149" s="196"/>
      <c r="BH149" s="196"/>
      <c r="BI149" s="196"/>
      <c r="BJ149" s="196"/>
      <c r="BK149" s="196"/>
    </row>
    <row r="150" spans="1:63" x14ac:dyDescent="0.25">
      <c r="A150" s="198"/>
      <c r="B150" s="193"/>
      <c r="C150" s="196"/>
      <c r="D150" s="196"/>
      <c r="E150" s="196"/>
      <c r="I150" s="197"/>
      <c r="Q150" s="198"/>
      <c r="S150" s="198"/>
      <c r="T150" s="196"/>
      <c r="U150" s="199"/>
      <c r="V150" s="193"/>
      <c r="W150" s="198"/>
      <c r="X150" s="198"/>
      <c r="Y150" s="196"/>
      <c r="Z150" s="200"/>
      <c r="AA150" s="196"/>
      <c r="AB150" s="198"/>
      <c r="AC150" s="196"/>
      <c r="AD150" s="199"/>
      <c r="AG150" s="196"/>
      <c r="AH150" s="196"/>
      <c r="AI150" s="198"/>
      <c r="AL150" s="196"/>
      <c r="AN150" s="196"/>
      <c r="AO150" s="198"/>
      <c r="AP150" s="196"/>
      <c r="AQ150" s="196"/>
      <c r="AR150" s="196"/>
      <c r="AS150" s="196"/>
      <c r="AT150" s="196"/>
      <c r="AU150" s="196"/>
      <c r="AV150" s="198"/>
      <c r="AW150" s="197"/>
      <c r="AY150" s="196"/>
      <c r="BC150" s="196"/>
      <c r="BD150" s="196"/>
      <c r="BE150" s="196"/>
      <c r="BF150" s="196"/>
      <c r="BG150" s="196"/>
      <c r="BH150" s="196"/>
      <c r="BI150" s="196"/>
      <c r="BJ150" s="196"/>
      <c r="BK150" s="196"/>
    </row>
    <row r="151" spans="1:63" x14ac:dyDescent="0.25">
      <c r="A151" s="198"/>
      <c r="B151" s="193"/>
      <c r="C151" s="196"/>
      <c r="D151" s="196"/>
      <c r="E151" s="196"/>
      <c r="I151" s="197"/>
      <c r="Q151" s="198"/>
      <c r="S151" s="198"/>
      <c r="T151" s="196"/>
      <c r="U151" s="199"/>
      <c r="V151" s="193"/>
      <c r="W151" s="198"/>
      <c r="X151" s="198"/>
      <c r="Y151" s="196"/>
      <c r="Z151" s="200"/>
      <c r="AA151" s="196"/>
      <c r="AB151" s="198"/>
      <c r="AC151" s="196"/>
      <c r="AD151" s="199"/>
      <c r="AG151" s="196"/>
      <c r="AH151" s="196"/>
      <c r="AI151" s="198"/>
      <c r="AL151" s="196"/>
      <c r="AN151" s="196"/>
      <c r="AO151" s="198"/>
      <c r="AP151" s="196"/>
      <c r="AQ151" s="196"/>
      <c r="AR151" s="196"/>
      <c r="AS151" s="196"/>
      <c r="AT151" s="196"/>
      <c r="AU151" s="196"/>
      <c r="AV151" s="198"/>
      <c r="AW151" s="197"/>
      <c r="AY151" s="196"/>
      <c r="BC151" s="196"/>
      <c r="BD151" s="196"/>
      <c r="BE151" s="196"/>
      <c r="BF151" s="196"/>
      <c r="BG151" s="196"/>
      <c r="BH151" s="196"/>
      <c r="BI151" s="196"/>
      <c r="BJ151" s="196"/>
      <c r="BK151" s="196"/>
    </row>
    <row r="152" spans="1:63" x14ac:dyDescent="0.25">
      <c r="A152" s="198"/>
      <c r="B152" s="193"/>
      <c r="C152" s="196"/>
      <c r="D152" s="196"/>
      <c r="E152" s="196"/>
      <c r="I152" s="197"/>
      <c r="Q152" s="198"/>
      <c r="S152" s="198"/>
      <c r="T152" s="196"/>
      <c r="U152" s="199"/>
      <c r="V152" s="193"/>
      <c r="W152" s="198"/>
      <c r="X152" s="198"/>
      <c r="Y152" s="196"/>
      <c r="Z152" s="200"/>
      <c r="AA152" s="196"/>
      <c r="AB152" s="198"/>
      <c r="AC152" s="196"/>
      <c r="AD152" s="199"/>
      <c r="AG152" s="196"/>
      <c r="AH152" s="196"/>
      <c r="AI152" s="198"/>
      <c r="AL152" s="196"/>
      <c r="AN152" s="196"/>
      <c r="AO152" s="198"/>
      <c r="AP152" s="196"/>
      <c r="AQ152" s="196"/>
      <c r="AR152" s="196"/>
      <c r="AS152" s="196"/>
      <c r="AT152" s="196"/>
      <c r="AU152" s="196"/>
      <c r="AV152" s="198"/>
      <c r="AW152" s="197"/>
      <c r="AY152" s="196"/>
      <c r="BC152" s="196"/>
      <c r="BD152" s="196"/>
      <c r="BE152" s="196"/>
      <c r="BF152" s="196"/>
      <c r="BG152" s="196"/>
      <c r="BH152" s="196"/>
      <c r="BI152" s="196"/>
      <c r="BJ152" s="196"/>
      <c r="BK152" s="196"/>
    </row>
    <row r="153" spans="1:63" x14ac:dyDescent="0.25">
      <c r="A153" s="198"/>
      <c r="B153" s="193"/>
      <c r="C153" s="196"/>
      <c r="D153" s="196"/>
      <c r="E153" s="196"/>
      <c r="I153" s="197"/>
      <c r="Q153" s="198"/>
      <c r="S153" s="198"/>
      <c r="T153" s="196"/>
      <c r="U153" s="199"/>
      <c r="V153" s="193"/>
      <c r="W153" s="198"/>
      <c r="X153" s="198"/>
      <c r="Y153" s="196"/>
      <c r="Z153" s="200"/>
      <c r="AA153" s="196"/>
      <c r="AB153" s="198"/>
      <c r="AC153" s="196"/>
      <c r="AD153" s="199"/>
      <c r="AG153" s="196"/>
      <c r="AH153" s="196"/>
      <c r="AI153" s="198"/>
      <c r="AL153" s="196"/>
      <c r="AN153" s="196"/>
      <c r="AO153" s="198"/>
      <c r="AP153" s="196"/>
      <c r="AQ153" s="196"/>
      <c r="AR153" s="196"/>
      <c r="AS153" s="196"/>
      <c r="AT153" s="196"/>
      <c r="AU153" s="196"/>
      <c r="AV153" s="198"/>
      <c r="AW153" s="197"/>
      <c r="AY153" s="196"/>
      <c r="BC153" s="196"/>
      <c r="BD153" s="196"/>
      <c r="BE153" s="196"/>
      <c r="BF153" s="196"/>
      <c r="BG153" s="196"/>
      <c r="BH153" s="196"/>
      <c r="BI153" s="196"/>
      <c r="BJ153" s="196"/>
      <c r="BK153" s="196"/>
    </row>
    <row r="154" spans="1:63" x14ac:dyDescent="0.25">
      <c r="A154" s="198"/>
      <c r="B154" s="193"/>
      <c r="C154" s="196"/>
      <c r="D154" s="196"/>
      <c r="E154" s="196"/>
      <c r="I154" s="197"/>
      <c r="Q154" s="198"/>
      <c r="S154" s="198"/>
      <c r="T154" s="196"/>
      <c r="U154" s="199"/>
      <c r="V154" s="193"/>
      <c r="W154" s="198"/>
      <c r="X154" s="198"/>
      <c r="Y154" s="196"/>
      <c r="Z154" s="200"/>
      <c r="AA154" s="196"/>
      <c r="AB154" s="198"/>
      <c r="AC154" s="196"/>
      <c r="AD154" s="199"/>
      <c r="AG154" s="196"/>
      <c r="AH154" s="196"/>
      <c r="AI154" s="198"/>
      <c r="AL154" s="196"/>
      <c r="AN154" s="196"/>
      <c r="AO154" s="198"/>
      <c r="AP154" s="196"/>
      <c r="AQ154" s="196"/>
      <c r="AR154" s="196"/>
      <c r="AS154" s="196"/>
      <c r="AT154" s="196"/>
      <c r="AU154" s="196"/>
      <c r="AV154" s="198"/>
      <c r="AW154" s="197"/>
      <c r="AY154" s="196"/>
      <c r="BC154" s="196"/>
      <c r="BD154" s="196"/>
      <c r="BE154" s="196"/>
      <c r="BF154" s="196"/>
      <c r="BG154" s="196"/>
      <c r="BH154" s="196"/>
      <c r="BI154" s="196"/>
      <c r="BJ154" s="196"/>
      <c r="BK154" s="196"/>
    </row>
    <row r="155" spans="1:63" x14ac:dyDescent="0.25">
      <c r="A155" s="198"/>
      <c r="B155" s="193"/>
      <c r="C155" s="196"/>
      <c r="D155" s="196"/>
      <c r="E155" s="196"/>
      <c r="I155" s="197"/>
      <c r="Q155" s="198"/>
      <c r="S155" s="198"/>
      <c r="T155" s="196"/>
      <c r="U155" s="199"/>
      <c r="V155" s="193"/>
      <c r="W155" s="198"/>
      <c r="X155" s="198"/>
      <c r="Y155" s="196"/>
      <c r="Z155" s="200"/>
      <c r="AA155" s="196"/>
      <c r="AB155" s="198"/>
      <c r="AC155" s="196"/>
      <c r="AD155" s="199"/>
      <c r="AG155" s="196"/>
      <c r="AH155" s="196"/>
      <c r="AI155" s="198"/>
      <c r="AL155" s="196"/>
      <c r="AN155" s="196"/>
      <c r="AO155" s="198"/>
      <c r="AP155" s="196"/>
      <c r="AQ155" s="196"/>
      <c r="AR155" s="196"/>
      <c r="AS155" s="196"/>
      <c r="AT155" s="196"/>
      <c r="AU155" s="196"/>
      <c r="AV155" s="198"/>
      <c r="AW155" s="197"/>
      <c r="AY155" s="196"/>
      <c r="BC155" s="196"/>
      <c r="BD155" s="196"/>
      <c r="BE155" s="196"/>
      <c r="BF155" s="196"/>
      <c r="BG155" s="196"/>
      <c r="BH155" s="196"/>
      <c r="BI155" s="196"/>
      <c r="BJ155" s="196"/>
      <c r="BK155" s="196"/>
    </row>
    <row r="156" spans="1:63" x14ac:dyDescent="0.25">
      <c r="A156" s="198"/>
      <c r="B156" s="193"/>
      <c r="C156" s="196"/>
      <c r="D156" s="196"/>
      <c r="E156" s="196"/>
      <c r="I156" s="197"/>
      <c r="Q156" s="198"/>
      <c r="S156" s="198"/>
      <c r="T156" s="196"/>
      <c r="U156" s="199"/>
      <c r="V156" s="193"/>
      <c r="W156" s="198"/>
      <c r="X156" s="198"/>
      <c r="Y156" s="196"/>
      <c r="Z156" s="200"/>
      <c r="AA156" s="196"/>
      <c r="AB156" s="198"/>
      <c r="AC156" s="196"/>
      <c r="AD156" s="199"/>
      <c r="AG156" s="196"/>
      <c r="AH156" s="196"/>
      <c r="AI156" s="198"/>
      <c r="AL156" s="196"/>
      <c r="AN156" s="196"/>
      <c r="AO156" s="198"/>
      <c r="AP156" s="196"/>
      <c r="AQ156" s="196"/>
      <c r="AR156" s="196"/>
      <c r="AS156" s="196"/>
      <c r="AT156" s="196"/>
      <c r="AU156" s="196"/>
      <c r="AV156" s="198"/>
      <c r="AW156" s="197"/>
      <c r="AY156" s="196"/>
      <c r="BC156" s="196"/>
      <c r="BD156" s="196"/>
      <c r="BE156" s="196"/>
      <c r="BF156" s="196"/>
      <c r="BG156" s="196"/>
      <c r="BH156" s="196"/>
      <c r="BI156" s="196"/>
      <c r="BJ156" s="196"/>
      <c r="BK156" s="196"/>
    </row>
    <row r="157" spans="1:63" x14ac:dyDescent="0.25">
      <c r="A157" s="198"/>
      <c r="B157" s="193"/>
      <c r="C157" s="196"/>
      <c r="D157" s="196"/>
      <c r="E157" s="196"/>
      <c r="I157" s="197"/>
      <c r="Q157" s="198"/>
      <c r="S157" s="198"/>
      <c r="T157" s="196"/>
      <c r="U157" s="199"/>
      <c r="V157" s="193"/>
      <c r="W157" s="198"/>
      <c r="X157" s="198"/>
      <c r="Y157" s="196"/>
      <c r="Z157" s="200"/>
      <c r="AA157" s="196"/>
      <c r="AB157" s="198"/>
      <c r="AC157" s="196"/>
      <c r="AD157" s="199"/>
      <c r="AG157" s="196"/>
      <c r="AH157" s="196"/>
      <c r="AI157" s="198"/>
      <c r="AL157" s="196"/>
      <c r="AN157" s="196"/>
      <c r="AO157" s="198"/>
      <c r="AP157" s="196"/>
      <c r="AQ157" s="196"/>
      <c r="AR157" s="196"/>
      <c r="AS157" s="196"/>
      <c r="AT157" s="196"/>
      <c r="AU157" s="196"/>
      <c r="AV157" s="198"/>
      <c r="AW157" s="197"/>
      <c r="AY157" s="196"/>
      <c r="BC157" s="196"/>
      <c r="BD157" s="196"/>
      <c r="BE157" s="196"/>
      <c r="BF157" s="196"/>
      <c r="BG157" s="196"/>
      <c r="BH157" s="196"/>
      <c r="BI157" s="196"/>
      <c r="BJ157" s="196"/>
      <c r="BK157" s="196"/>
    </row>
    <row r="158" spans="1:63" x14ac:dyDescent="0.25">
      <c r="A158" s="198"/>
      <c r="B158" s="193"/>
      <c r="C158" s="196"/>
      <c r="D158" s="196"/>
      <c r="E158" s="196"/>
      <c r="I158" s="197"/>
      <c r="Q158" s="198"/>
      <c r="S158" s="198"/>
      <c r="T158" s="196"/>
      <c r="U158" s="199"/>
      <c r="V158" s="193"/>
      <c r="W158" s="198"/>
      <c r="X158" s="198"/>
      <c r="Y158" s="196"/>
      <c r="Z158" s="200"/>
      <c r="AA158" s="196"/>
      <c r="AB158" s="198"/>
      <c r="AC158" s="196"/>
      <c r="AD158" s="199"/>
      <c r="AG158" s="196"/>
      <c r="AH158" s="196"/>
      <c r="AI158" s="198"/>
      <c r="AL158" s="196"/>
      <c r="AN158" s="196"/>
      <c r="AO158" s="198"/>
      <c r="AP158" s="196"/>
      <c r="AQ158" s="196"/>
      <c r="AR158" s="196"/>
      <c r="AS158" s="196"/>
      <c r="AT158" s="196"/>
      <c r="AU158" s="196"/>
      <c r="AV158" s="198"/>
      <c r="AW158" s="197"/>
      <c r="AY158" s="196"/>
      <c r="BC158" s="196"/>
      <c r="BD158" s="196"/>
      <c r="BE158" s="196"/>
      <c r="BF158" s="196"/>
      <c r="BG158" s="196"/>
      <c r="BH158" s="196"/>
      <c r="BI158" s="196"/>
      <c r="BJ158" s="196"/>
      <c r="BK158" s="196"/>
    </row>
    <row r="159" spans="1:63" x14ac:dyDescent="0.25">
      <c r="A159" s="198"/>
      <c r="B159" s="193"/>
      <c r="C159" s="196"/>
      <c r="D159" s="196"/>
      <c r="E159" s="196"/>
      <c r="I159" s="197"/>
      <c r="Q159" s="198"/>
      <c r="S159" s="198"/>
      <c r="T159" s="196"/>
      <c r="U159" s="199"/>
      <c r="V159" s="193"/>
      <c r="W159" s="198"/>
      <c r="X159" s="198"/>
      <c r="Y159" s="196"/>
      <c r="Z159" s="200"/>
      <c r="AA159" s="196"/>
      <c r="AB159" s="198"/>
      <c r="AC159" s="196"/>
      <c r="AD159" s="199"/>
      <c r="AG159" s="196"/>
      <c r="AH159" s="196"/>
      <c r="AI159" s="198"/>
      <c r="AL159" s="196"/>
      <c r="AN159" s="196"/>
      <c r="AO159" s="198"/>
      <c r="AP159" s="196"/>
      <c r="AQ159" s="196"/>
      <c r="AR159" s="196"/>
      <c r="AS159" s="196"/>
      <c r="AT159" s="196"/>
      <c r="AU159" s="196"/>
      <c r="AV159" s="198"/>
      <c r="AW159" s="197"/>
      <c r="AY159" s="196"/>
      <c r="BC159" s="196"/>
      <c r="BD159" s="196"/>
      <c r="BE159" s="196"/>
      <c r="BF159" s="196"/>
      <c r="BG159" s="196"/>
      <c r="BH159" s="196"/>
      <c r="BI159" s="196"/>
      <c r="BJ159" s="196"/>
      <c r="BK159" s="196"/>
    </row>
    <row r="160" spans="1:63" x14ac:dyDescent="0.25">
      <c r="A160" s="198"/>
      <c r="B160" s="193"/>
      <c r="C160" s="196"/>
      <c r="D160" s="196"/>
      <c r="E160" s="196"/>
      <c r="I160" s="197"/>
      <c r="Q160" s="198"/>
      <c r="S160" s="198"/>
      <c r="T160" s="196"/>
      <c r="U160" s="199"/>
      <c r="V160" s="193"/>
      <c r="W160" s="198"/>
      <c r="X160" s="198"/>
      <c r="Y160" s="196"/>
      <c r="Z160" s="200"/>
      <c r="AA160" s="196"/>
      <c r="AB160" s="198"/>
      <c r="AC160" s="196"/>
      <c r="AD160" s="199"/>
      <c r="AG160" s="196"/>
      <c r="AH160" s="196"/>
      <c r="AI160" s="198"/>
      <c r="AL160" s="196"/>
      <c r="AN160" s="196"/>
      <c r="AO160" s="198"/>
      <c r="AP160" s="196"/>
      <c r="AQ160" s="196"/>
      <c r="AR160" s="196"/>
      <c r="AS160" s="196"/>
      <c r="AT160" s="196"/>
      <c r="AU160" s="196"/>
      <c r="AV160" s="198"/>
      <c r="AW160" s="197"/>
      <c r="AY160" s="196"/>
      <c r="BC160" s="196"/>
      <c r="BD160" s="196"/>
      <c r="BE160" s="196"/>
      <c r="BF160" s="196"/>
      <c r="BG160" s="196"/>
      <c r="BH160" s="196"/>
      <c r="BI160" s="196"/>
      <c r="BJ160" s="196"/>
      <c r="BK160" s="196"/>
    </row>
    <row r="161" spans="1:63" x14ac:dyDescent="0.25">
      <c r="A161" s="198"/>
      <c r="B161" s="193"/>
      <c r="C161" s="196"/>
      <c r="D161" s="196"/>
      <c r="E161" s="196"/>
      <c r="I161" s="197"/>
      <c r="Q161" s="198"/>
      <c r="S161" s="198"/>
      <c r="T161" s="196"/>
      <c r="U161" s="199"/>
      <c r="V161" s="193"/>
      <c r="W161" s="198"/>
      <c r="X161" s="198"/>
      <c r="Y161" s="196"/>
      <c r="Z161" s="200"/>
      <c r="AA161" s="196"/>
      <c r="AB161" s="198"/>
      <c r="AC161" s="196"/>
      <c r="AD161" s="199"/>
      <c r="AG161" s="196"/>
      <c r="AH161" s="196"/>
      <c r="AI161" s="198"/>
      <c r="AL161" s="196"/>
      <c r="AN161" s="196"/>
      <c r="AO161" s="198"/>
      <c r="AP161" s="196"/>
      <c r="AQ161" s="196"/>
      <c r="AR161" s="196"/>
      <c r="AS161" s="196"/>
      <c r="AT161" s="196"/>
      <c r="AU161" s="196"/>
      <c r="AV161" s="198"/>
      <c r="AW161" s="197"/>
      <c r="AY161" s="196"/>
      <c r="BC161" s="196"/>
      <c r="BD161" s="196"/>
      <c r="BE161" s="196"/>
      <c r="BF161" s="196"/>
      <c r="BG161" s="196"/>
      <c r="BH161" s="196"/>
      <c r="BI161" s="196"/>
      <c r="BJ161" s="196"/>
      <c r="BK161" s="196"/>
    </row>
    <row r="162" spans="1:63" x14ac:dyDescent="0.25">
      <c r="A162" s="198"/>
      <c r="B162" s="193"/>
      <c r="C162" s="196"/>
      <c r="D162" s="196"/>
      <c r="E162" s="196"/>
      <c r="I162" s="197"/>
      <c r="Q162" s="198"/>
      <c r="S162" s="198"/>
      <c r="T162" s="196"/>
      <c r="U162" s="199"/>
      <c r="V162" s="193"/>
      <c r="W162" s="198"/>
      <c r="X162" s="198"/>
      <c r="Y162" s="196"/>
      <c r="Z162" s="200"/>
      <c r="AA162" s="196"/>
      <c r="AB162" s="198"/>
      <c r="AC162" s="196"/>
      <c r="AD162" s="199"/>
      <c r="AG162" s="196"/>
      <c r="AH162" s="196"/>
      <c r="AI162" s="198"/>
      <c r="AL162" s="196"/>
      <c r="AN162" s="196"/>
      <c r="AO162" s="198"/>
      <c r="AP162" s="196"/>
      <c r="AQ162" s="196"/>
      <c r="AR162" s="196"/>
      <c r="AS162" s="196"/>
      <c r="AT162" s="196"/>
      <c r="AU162" s="196"/>
      <c r="AV162" s="198"/>
      <c r="AW162" s="197"/>
      <c r="AY162" s="196"/>
      <c r="BC162" s="196"/>
      <c r="BD162" s="196"/>
      <c r="BE162" s="196"/>
      <c r="BF162" s="196"/>
      <c r="BG162" s="196"/>
      <c r="BH162" s="196"/>
      <c r="BI162" s="196"/>
      <c r="BJ162" s="196"/>
      <c r="BK162" s="196"/>
    </row>
    <row r="163" spans="1:63" x14ac:dyDescent="0.25">
      <c r="A163" s="198"/>
      <c r="B163" s="193"/>
      <c r="C163" s="196"/>
      <c r="D163" s="196"/>
      <c r="E163" s="196"/>
      <c r="I163" s="197"/>
      <c r="Q163" s="198"/>
      <c r="S163" s="198"/>
      <c r="T163" s="196"/>
      <c r="U163" s="199"/>
      <c r="V163" s="193"/>
      <c r="W163" s="198"/>
      <c r="X163" s="198"/>
      <c r="Y163" s="196"/>
      <c r="Z163" s="200"/>
      <c r="AA163" s="196"/>
      <c r="AB163" s="198"/>
      <c r="AC163" s="196"/>
      <c r="AD163" s="199"/>
      <c r="AG163" s="196"/>
      <c r="AH163" s="196"/>
      <c r="AI163" s="198"/>
      <c r="AL163" s="196"/>
      <c r="AN163" s="196"/>
      <c r="AO163" s="198"/>
      <c r="AP163" s="196"/>
      <c r="AQ163" s="196"/>
      <c r="AR163" s="196"/>
      <c r="AS163" s="196"/>
      <c r="AT163" s="196"/>
      <c r="AU163" s="196"/>
      <c r="AV163" s="198"/>
      <c r="AW163" s="197"/>
      <c r="AY163" s="196"/>
      <c r="BC163" s="196"/>
      <c r="BD163" s="196"/>
      <c r="BE163" s="196"/>
      <c r="BF163" s="196"/>
      <c r="BG163" s="196"/>
      <c r="BH163" s="196"/>
      <c r="BI163" s="196"/>
      <c r="BJ163" s="196"/>
      <c r="BK163" s="196"/>
    </row>
    <row r="164" spans="1:63" x14ac:dyDescent="0.25">
      <c r="A164" s="198"/>
      <c r="B164" s="193"/>
      <c r="C164" s="196"/>
      <c r="D164" s="196"/>
      <c r="E164" s="196"/>
      <c r="I164" s="197"/>
      <c r="Q164" s="198"/>
      <c r="S164" s="198"/>
      <c r="T164" s="196"/>
      <c r="U164" s="199"/>
      <c r="V164" s="193"/>
      <c r="W164" s="198"/>
      <c r="X164" s="198"/>
      <c r="Y164" s="196"/>
      <c r="Z164" s="200"/>
      <c r="AA164" s="196"/>
      <c r="AB164" s="198"/>
      <c r="AC164" s="196"/>
      <c r="AD164" s="199"/>
      <c r="AG164" s="196"/>
      <c r="AH164" s="196"/>
      <c r="AI164" s="198"/>
      <c r="AL164" s="196"/>
      <c r="AN164" s="196"/>
      <c r="AO164" s="198"/>
      <c r="AP164" s="196"/>
      <c r="AQ164" s="196"/>
      <c r="AR164" s="196"/>
      <c r="AS164" s="196"/>
      <c r="AT164" s="196"/>
      <c r="AU164" s="196"/>
      <c r="AV164" s="198"/>
      <c r="AW164" s="197"/>
      <c r="AY164" s="196"/>
      <c r="BC164" s="196"/>
      <c r="BD164" s="196"/>
      <c r="BE164" s="196"/>
      <c r="BF164" s="196"/>
      <c r="BG164" s="196"/>
      <c r="BH164" s="196"/>
      <c r="BI164" s="196"/>
      <c r="BJ164" s="196"/>
      <c r="BK164" s="196"/>
    </row>
    <row r="165" spans="1:63" x14ac:dyDescent="0.25">
      <c r="A165" s="198"/>
      <c r="B165" s="193"/>
      <c r="C165" s="196"/>
      <c r="D165" s="196"/>
      <c r="E165" s="196"/>
      <c r="I165" s="197"/>
      <c r="Q165" s="198"/>
      <c r="S165" s="198"/>
      <c r="T165" s="196"/>
      <c r="U165" s="199"/>
      <c r="V165" s="193"/>
      <c r="W165" s="198"/>
      <c r="X165" s="198"/>
      <c r="Y165" s="196"/>
      <c r="Z165" s="200"/>
      <c r="AA165" s="196"/>
      <c r="AB165" s="198"/>
      <c r="AC165" s="196"/>
      <c r="AD165" s="199"/>
      <c r="AG165" s="196"/>
      <c r="AH165" s="196"/>
      <c r="AI165" s="198"/>
      <c r="AL165" s="196"/>
      <c r="AN165" s="196"/>
      <c r="AO165" s="198"/>
      <c r="AP165" s="196"/>
      <c r="AQ165" s="196"/>
      <c r="AR165" s="196"/>
      <c r="AS165" s="196"/>
      <c r="AT165" s="196"/>
      <c r="AU165" s="196"/>
      <c r="AV165" s="198"/>
      <c r="AW165" s="197"/>
      <c r="AY165" s="196"/>
      <c r="BC165" s="196"/>
      <c r="BD165" s="196"/>
      <c r="BE165" s="196"/>
      <c r="BF165" s="196"/>
      <c r="BG165" s="196"/>
      <c r="BH165" s="196"/>
      <c r="BI165" s="196"/>
      <c r="BJ165" s="196"/>
      <c r="BK165" s="196"/>
    </row>
    <row r="166" spans="1:63" x14ac:dyDescent="0.25">
      <c r="A166" s="198"/>
      <c r="B166" s="193"/>
      <c r="C166" s="196"/>
      <c r="D166" s="196"/>
      <c r="E166" s="196"/>
      <c r="I166" s="197"/>
      <c r="Q166" s="198"/>
      <c r="S166" s="198"/>
      <c r="T166" s="196"/>
      <c r="U166" s="199"/>
      <c r="V166" s="193"/>
      <c r="W166" s="198"/>
      <c r="X166" s="198"/>
      <c r="Y166" s="196"/>
      <c r="Z166" s="200"/>
      <c r="AA166" s="196"/>
      <c r="AB166" s="198"/>
      <c r="AC166" s="196"/>
      <c r="AD166" s="199"/>
      <c r="AG166" s="196"/>
      <c r="AH166" s="196"/>
      <c r="AI166" s="198"/>
      <c r="AL166" s="196"/>
      <c r="AN166" s="196"/>
      <c r="AO166" s="198"/>
      <c r="AP166" s="196"/>
      <c r="AQ166" s="196"/>
      <c r="AR166" s="196"/>
      <c r="AS166" s="196"/>
      <c r="AT166" s="196"/>
      <c r="AU166" s="196"/>
      <c r="AV166" s="198"/>
      <c r="AW166" s="197"/>
      <c r="AY166" s="196"/>
      <c r="BC166" s="196"/>
      <c r="BD166" s="196"/>
      <c r="BE166" s="196"/>
      <c r="BF166" s="196"/>
      <c r="BG166" s="196"/>
      <c r="BH166" s="196"/>
      <c r="BI166" s="196"/>
      <c r="BJ166" s="196"/>
      <c r="BK166" s="196"/>
    </row>
    <row r="167" spans="1:63" x14ac:dyDescent="0.25">
      <c r="A167" s="198"/>
      <c r="B167" s="193"/>
      <c r="C167" s="196"/>
      <c r="D167" s="196"/>
      <c r="E167" s="196"/>
      <c r="I167" s="197"/>
      <c r="Q167" s="198"/>
      <c r="S167" s="198"/>
      <c r="T167" s="196"/>
      <c r="U167" s="199"/>
      <c r="V167" s="193"/>
      <c r="W167" s="198"/>
      <c r="X167" s="198"/>
      <c r="Y167" s="196"/>
      <c r="Z167" s="200"/>
      <c r="AA167" s="196"/>
      <c r="AB167" s="198"/>
      <c r="AC167" s="196"/>
      <c r="AD167" s="199"/>
      <c r="AG167" s="196"/>
      <c r="AH167" s="196"/>
      <c r="AI167" s="198"/>
      <c r="AL167" s="196"/>
      <c r="AN167" s="196"/>
      <c r="AO167" s="198"/>
      <c r="AP167" s="196"/>
      <c r="AQ167" s="196"/>
      <c r="AR167" s="196"/>
      <c r="AS167" s="196"/>
      <c r="AT167" s="196"/>
      <c r="AU167" s="196"/>
      <c r="AV167" s="198"/>
      <c r="AW167" s="197"/>
      <c r="AY167" s="196"/>
      <c r="BC167" s="196"/>
      <c r="BD167" s="196"/>
      <c r="BE167" s="196"/>
      <c r="BF167" s="196"/>
      <c r="BG167" s="196"/>
      <c r="BH167" s="196"/>
      <c r="BI167" s="196"/>
      <c r="BJ167" s="196"/>
      <c r="BK167" s="196"/>
    </row>
    <row r="168" spans="1:63" x14ac:dyDescent="0.25">
      <c r="A168" s="198"/>
      <c r="B168" s="193"/>
      <c r="C168" s="196"/>
      <c r="D168" s="196"/>
      <c r="E168" s="196"/>
      <c r="I168" s="197"/>
      <c r="Q168" s="198"/>
      <c r="S168" s="198"/>
      <c r="T168" s="196"/>
      <c r="U168" s="199"/>
      <c r="V168" s="193"/>
      <c r="W168" s="198"/>
      <c r="X168" s="198"/>
      <c r="Y168" s="196"/>
      <c r="Z168" s="200"/>
      <c r="AA168" s="196"/>
      <c r="AB168" s="198"/>
      <c r="AC168" s="196"/>
      <c r="AD168" s="199"/>
      <c r="AG168" s="196"/>
      <c r="AH168" s="196"/>
      <c r="AI168" s="198"/>
      <c r="AL168" s="196"/>
      <c r="AN168" s="196"/>
      <c r="AO168" s="198"/>
      <c r="AP168" s="196"/>
      <c r="AQ168" s="196"/>
      <c r="AR168" s="196"/>
      <c r="AS168" s="196"/>
      <c r="AT168" s="196"/>
      <c r="AU168" s="196"/>
      <c r="AV168" s="198"/>
      <c r="AW168" s="197"/>
      <c r="AY168" s="196"/>
      <c r="BC168" s="196"/>
      <c r="BD168" s="196"/>
      <c r="BE168" s="196"/>
      <c r="BF168" s="196"/>
      <c r="BG168" s="196"/>
      <c r="BH168" s="196"/>
      <c r="BI168" s="196"/>
      <c r="BJ168" s="196"/>
      <c r="BK168" s="196"/>
    </row>
    <row r="169" spans="1:63" x14ac:dyDescent="0.25">
      <c r="A169" s="198"/>
      <c r="B169" s="193"/>
      <c r="C169" s="196"/>
      <c r="D169" s="196"/>
      <c r="E169" s="196"/>
      <c r="I169" s="197"/>
      <c r="Q169" s="198"/>
      <c r="S169" s="198"/>
      <c r="T169" s="196"/>
      <c r="U169" s="199"/>
      <c r="V169" s="193"/>
      <c r="W169" s="198"/>
      <c r="X169" s="198"/>
      <c r="Y169" s="196"/>
      <c r="Z169" s="200"/>
      <c r="AA169" s="196"/>
      <c r="AB169" s="198"/>
      <c r="AC169" s="196"/>
      <c r="AD169" s="199"/>
      <c r="AG169" s="196"/>
      <c r="AH169" s="196"/>
      <c r="AI169" s="198"/>
      <c r="AL169" s="196"/>
      <c r="AN169" s="196"/>
      <c r="AO169" s="198"/>
      <c r="AP169" s="196"/>
      <c r="AQ169" s="196"/>
      <c r="AR169" s="196"/>
      <c r="AS169" s="196"/>
      <c r="AT169" s="196"/>
      <c r="AU169" s="196"/>
      <c r="AV169" s="198"/>
      <c r="AW169" s="197"/>
      <c r="AY169" s="196"/>
      <c r="BC169" s="196"/>
      <c r="BD169" s="196"/>
      <c r="BE169" s="196"/>
      <c r="BF169" s="196"/>
      <c r="BG169" s="196"/>
      <c r="BH169" s="196"/>
      <c r="BI169" s="196"/>
      <c r="BJ169" s="196"/>
      <c r="BK169" s="196"/>
    </row>
    <row r="170" spans="1:63" x14ac:dyDescent="0.25">
      <c r="A170" s="198"/>
      <c r="B170" s="193"/>
      <c r="C170" s="196"/>
      <c r="D170" s="196"/>
      <c r="E170" s="196"/>
      <c r="I170" s="197"/>
      <c r="Q170" s="198"/>
      <c r="S170" s="198"/>
      <c r="T170" s="196"/>
      <c r="U170" s="199"/>
      <c r="V170" s="193"/>
      <c r="W170" s="198"/>
      <c r="X170" s="198"/>
      <c r="Y170" s="196"/>
      <c r="Z170" s="200"/>
      <c r="AA170" s="196"/>
      <c r="AB170" s="198"/>
      <c r="AC170" s="196"/>
      <c r="AD170" s="199"/>
      <c r="AG170" s="196"/>
      <c r="AH170" s="196"/>
      <c r="AI170" s="198"/>
      <c r="AL170" s="196"/>
      <c r="AN170" s="196"/>
      <c r="AO170" s="198"/>
      <c r="AP170" s="196"/>
      <c r="AQ170" s="196"/>
      <c r="AR170" s="196"/>
      <c r="AS170" s="196"/>
      <c r="AT170" s="196"/>
      <c r="AU170" s="196"/>
      <c r="AV170" s="198"/>
      <c r="AW170" s="197"/>
      <c r="AY170" s="196"/>
      <c r="BC170" s="196"/>
      <c r="BD170" s="196"/>
      <c r="BE170" s="196"/>
      <c r="BF170" s="196"/>
      <c r="BG170" s="196"/>
      <c r="BH170" s="196"/>
      <c r="BI170" s="196"/>
      <c r="BJ170" s="196"/>
      <c r="BK170" s="196"/>
    </row>
    <row r="171" spans="1:63" x14ac:dyDescent="0.25">
      <c r="A171" s="198"/>
      <c r="B171" s="193"/>
      <c r="C171" s="196"/>
      <c r="D171" s="196"/>
      <c r="E171" s="196"/>
      <c r="I171" s="197"/>
      <c r="Q171" s="198"/>
      <c r="S171" s="198"/>
      <c r="T171" s="196"/>
      <c r="U171" s="199"/>
      <c r="V171" s="193"/>
      <c r="W171" s="198"/>
      <c r="X171" s="198"/>
      <c r="Y171" s="196"/>
      <c r="Z171" s="200"/>
      <c r="AA171" s="196"/>
      <c r="AB171" s="198"/>
      <c r="AC171" s="196"/>
      <c r="AD171" s="199"/>
      <c r="AG171" s="196"/>
      <c r="AH171" s="196"/>
      <c r="AI171" s="198"/>
      <c r="AL171" s="196"/>
      <c r="AN171" s="196"/>
      <c r="AO171" s="198"/>
      <c r="AP171" s="196"/>
      <c r="AQ171" s="196"/>
      <c r="AR171" s="196"/>
      <c r="AS171" s="196"/>
      <c r="AT171" s="196"/>
      <c r="AU171" s="196"/>
      <c r="AV171" s="198"/>
      <c r="AW171" s="197"/>
      <c r="AY171" s="196"/>
      <c r="BC171" s="196"/>
      <c r="BD171" s="196"/>
      <c r="BE171" s="196"/>
      <c r="BF171" s="196"/>
      <c r="BG171" s="196"/>
      <c r="BH171" s="196"/>
      <c r="BI171" s="196"/>
      <c r="BJ171" s="196"/>
      <c r="BK171" s="196"/>
    </row>
    <row r="172" spans="1:63" x14ac:dyDescent="0.25">
      <c r="A172" s="198"/>
      <c r="B172" s="193"/>
      <c r="C172" s="196"/>
      <c r="D172" s="196"/>
      <c r="E172" s="196"/>
      <c r="I172" s="197"/>
      <c r="Q172" s="198"/>
      <c r="S172" s="198"/>
      <c r="T172" s="196"/>
      <c r="U172" s="199"/>
      <c r="V172" s="193"/>
      <c r="W172" s="198"/>
      <c r="X172" s="198"/>
      <c r="Y172" s="196"/>
      <c r="Z172" s="200"/>
      <c r="AA172" s="196"/>
      <c r="AB172" s="198"/>
      <c r="AC172" s="196"/>
      <c r="AD172" s="199"/>
      <c r="AG172" s="196"/>
      <c r="AH172" s="196"/>
      <c r="AI172" s="198"/>
      <c r="AL172" s="196"/>
      <c r="AN172" s="196"/>
      <c r="AO172" s="198"/>
      <c r="AP172" s="196"/>
      <c r="AQ172" s="196"/>
      <c r="AR172" s="196"/>
      <c r="AS172" s="196"/>
      <c r="AT172" s="196"/>
      <c r="AU172" s="196"/>
      <c r="AV172" s="198"/>
      <c r="AW172" s="197"/>
      <c r="AY172" s="196"/>
      <c r="BC172" s="196"/>
      <c r="BD172" s="196"/>
      <c r="BE172" s="196"/>
      <c r="BF172" s="196"/>
      <c r="BG172" s="196"/>
      <c r="BH172" s="196"/>
      <c r="BI172" s="196"/>
      <c r="BJ172" s="196"/>
      <c r="BK172" s="196"/>
    </row>
    <row r="173" spans="1:63" x14ac:dyDescent="0.25">
      <c r="A173" s="198"/>
      <c r="B173" s="193"/>
      <c r="C173" s="196"/>
      <c r="D173" s="196"/>
      <c r="E173" s="196"/>
      <c r="I173" s="197"/>
      <c r="Q173" s="198"/>
      <c r="S173" s="198"/>
      <c r="T173" s="196"/>
      <c r="U173" s="199"/>
      <c r="V173" s="193"/>
      <c r="W173" s="198"/>
      <c r="X173" s="198"/>
      <c r="Y173" s="196"/>
      <c r="Z173" s="200"/>
      <c r="AA173" s="196"/>
      <c r="AB173" s="198"/>
      <c r="AC173" s="196"/>
      <c r="AD173" s="199"/>
      <c r="AG173" s="196"/>
      <c r="AH173" s="196"/>
      <c r="AI173" s="198"/>
      <c r="AL173" s="196"/>
      <c r="AN173" s="196"/>
      <c r="AO173" s="198"/>
      <c r="AP173" s="196"/>
      <c r="AQ173" s="196"/>
      <c r="AR173" s="196"/>
      <c r="AS173" s="196"/>
      <c r="AT173" s="196"/>
      <c r="AU173" s="196"/>
      <c r="AV173" s="198"/>
      <c r="AW173" s="197"/>
      <c r="AY173" s="196"/>
      <c r="BC173" s="196"/>
      <c r="BD173" s="196"/>
      <c r="BE173" s="196"/>
      <c r="BF173" s="196"/>
      <c r="BG173" s="196"/>
      <c r="BH173" s="196"/>
      <c r="BI173" s="196"/>
      <c r="BJ173" s="196"/>
      <c r="BK173" s="196"/>
    </row>
    <row r="174" spans="1:63" x14ac:dyDescent="0.25">
      <c r="A174" s="198"/>
      <c r="B174" s="193"/>
      <c r="C174" s="196"/>
      <c r="D174" s="196"/>
      <c r="E174" s="196"/>
      <c r="I174" s="197"/>
      <c r="Q174" s="198"/>
      <c r="S174" s="198"/>
      <c r="T174" s="196"/>
      <c r="U174" s="199"/>
      <c r="V174" s="193"/>
      <c r="W174" s="198"/>
      <c r="X174" s="198"/>
      <c r="Y174" s="196"/>
      <c r="Z174" s="200"/>
      <c r="AA174" s="196"/>
      <c r="AB174" s="198"/>
      <c r="AC174" s="196"/>
      <c r="AD174" s="199"/>
      <c r="AG174" s="196"/>
      <c r="AH174" s="196"/>
      <c r="AI174" s="198"/>
      <c r="AL174" s="196"/>
      <c r="AN174" s="196"/>
      <c r="AO174" s="198"/>
      <c r="AP174" s="196"/>
      <c r="AQ174" s="196"/>
      <c r="AR174" s="196"/>
      <c r="AS174" s="196"/>
      <c r="AT174" s="196"/>
      <c r="AU174" s="196"/>
      <c r="AV174" s="198"/>
      <c r="AW174" s="197"/>
      <c r="AY174" s="196"/>
      <c r="BC174" s="196"/>
      <c r="BD174" s="196"/>
      <c r="BE174" s="196"/>
      <c r="BF174" s="196"/>
      <c r="BG174" s="196"/>
      <c r="BH174" s="196"/>
      <c r="BI174" s="196"/>
      <c r="BJ174" s="196"/>
      <c r="BK174" s="196"/>
    </row>
    <row r="175" spans="1:63" x14ac:dyDescent="0.25">
      <c r="A175" s="198"/>
      <c r="B175" s="193"/>
      <c r="C175" s="196"/>
      <c r="D175" s="196"/>
      <c r="E175" s="196"/>
      <c r="I175" s="197"/>
      <c r="Q175" s="198"/>
      <c r="S175" s="198"/>
      <c r="T175" s="196"/>
      <c r="U175" s="199"/>
      <c r="V175" s="193"/>
      <c r="W175" s="198"/>
      <c r="X175" s="198"/>
      <c r="Y175" s="196"/>
      <c r="Z175" s="200"/>
      <c r="AA175" s="196"/>
      <c r="AB175" s="198"/>
      <c r="AC175" s="196"/>
      <c r="AD175" s="199"/>
      <c r="AG175" s="196"/>
      <c r="AH175" s="196"/>
      <c r="AI175" s="198"/>
      <c r="AL175" s="196"/>
      <c r="AN175" s="196"/>
      <c r="AO175" s="198"/>
      <c r="AP175" s="196"/>
      <c r="AQ175" s="196"/>
      <c r="AR175" s="196"/>
      <c r="AS175" s="196"/>
      <c r="AT175" s="196"/>
      <c r="AU175" s="196"/>
      <c r="AV175" s="198"/>
      <c r="AW175" s="197"/>
      <c r="AY175" s="196"/>
      <c r="BC175" s="196"/>
      <c r="BD175" s="196"/>
      <c r="BE175" s="196"/>
      <c r="BF175" s="196"/>
      <c r="BG175" s="196"/>
      <c r="BH175" s="196"/>
      <c r="BI175" s="196"/>
      <c r="BJ175" s="196"/>
      <c r="BK175" s="196"/>
    </row>
    <row r="176" spans="1:63" x14ac:dyDescent="0.25">
      <c r="A176" s="198"/>
      <c r="B176" s="193"/>
      <c r="C176" s="196"/>
      <c r="D176" s="196"/>
      <c r="E176" s="196"/>
      <c r="I176" s="197"/>
      <c r="Q176" s="198"/>
      <c r="S176" s="198"/>
      <c r="T176" s="196"/>
      <c r="U176" s="199"/>
      <c r="V176" s="193"/>
      <c r="W176" s="198"/>
      <c r="X176" s="198"/>
      <c r="Y176" s="196"/>
      <c r="Z176" s="200"/>
      <c r="AA176" s="196"/>
      <c r="AB176" s="198"/>
      <c r="AC176" s="196"/>
      <c r="AD176" s="199"/>
      <c r="AG176" s="196"/>
      <c r="AH176" s="196"/>
      <c r="AI176" s="198"/>
      <c r="AL176" s="196"/>
      <c r="AN176" s="196"/>
      <c r="AO176" s="198"/>
      <c r="AP176" s="196"/>
      <c r="AQ176" s="196"/>
      <c r="AR176" s="196"/>
      <c r="AS176" s="196"/>
      <c r="AT176" s="196"/>
      <c r="AU176" s="196"/>
      <c r="AV176" s="198"/>
      <c r="AW176" s="197"/>
      <c r="AY176" s="196"/>
      <c r="BC176" s="196"/>
      <c r="BD176" s="196"/>
      <c r="BE176" s="196"/>
      <c r="BF176" s="196"/>
      <c r="BG176" s="196"/>
      <c r="BH176" s="196"/>
      <c r="BI176" s="196"/>
      <c r="BJ176" s="196"/>
      <c r="BK176" s="196"/>
    </row>
    <row r="177" spans="1:63" x14ac:dyDescent="0.25">
      <c r="A177" s="198"/>
      <c r="B177" s="193"/>
      <c r="C177" s="196"/>
      <c r="D177" s="196"/>
      <c r="E177" s="196"/>
      <c r="I177" s="197"/>
      <c r="Q177" s="198"/>
      <c r="S177" s="198"/>
      <c r="T177" s="196"/>
      <c r="U177" s="199"/>
      <c r="V177" s="193"/>
      <c r="W177" s="198"/>
      <c r="X177" s="198"/>
      <c r="Y177" s="196"/>
      <c r="Z177" s="200"/>
      <c r="AA177" s="196"/>
      <c r="AB177" s="198"/>
      <c r="AC177" s="196"/>
      <c r="AD177" s="199"/>
      <c r="AG177" s="196"/>
      <c r="AH177" s="196"/>
      <c r="AI177" s="198"/>
      <c r="AL177" s="196"/>
      <c r="AN177" s="196"/>
      <c r="AO177" s="198"/>
      <c r="AP177" s="196"/>
      <c r="AQ177" s="196"/>
      <c r="AR177" s="196"/>
      <c r="AS177" s="196"/>
      <c r="AT177" s="196"/>
      <c r="AU177" s="196"/>
      <c r="AV177" s="198"/>
      <c r="AW177" s="197"/>
      <c r="AY177" s="196"/>
      <c r="BC177" s="196"/>
      <c r="BD177" s="196"/>
      <c r="BE177" s="196"/>
      <c r="BF177" s="196"/>
      <c r="BG177" s="196"/>
      <c r="BH177" s="196"/>
      <c r="BI177" s="196"/>
      <c r="BJ177" s="196"/>
      <c r="BK177" s="196"/>
    </row>
    <row r="178" spans="1:63" x14ac:dyDescent="0.25">
      <c r="A178" s="198"/>
      <c r="B178" s="193"/>
      <c r="C178" s="196"/>
      <c r="D178" s="196"/>
      <c r="E178" s="196"/>
      <c r="I178" s="197"/>
      <c r="Q178" s="198"/>
      <c r="S178" s="198"/>
      <c r="T178" s="196"/>
      <c r="U178" s="199"/>
      <c r="V178" s="193"/>
      <c r="W178" s="198"/>
      <c r="X178" s="198"/>
      <c r="Y178" s="196"/>
      <c r="Z178" s="200"/>
      <c r="AA178" s="196"/>
      <c r="AB178" s="198"/>
      <c r="AC178" s="196"/>
      <c r="AD178" s="199"/>
      <c r="AG178" s="196"/>
      <c r="AH178" s="196"/>
      <c r="AI178" s="198"/>
      <c r="AL178" s="196"/>
      <c r="AN178" s="196"/>
      <c r="AO178" s="198"/>
      <c r="AP178" s="196"/>
      <c r="AQ178" s="196"/>
      <c r="AR178" s="196"/>
      <c r="AS178" s="196"/>
      <c r="AT178" s="196"/>
      <c r="AU178" s="196"/>
      <c r="AV178" s="198"/>
      <c r="AW178" s="197"/>
      <c r="AY178" s="196"/>
      <c r="BC178" s="196"/>
      <c r="BD178" s="196"/>
      <c r="BE178" s="196"/>
      <c r="BF178" s="196"/>
      <c r="BG178" s="196"/>
      <c r="BH178" s="196"/>
      <c r="BI178" s="196"/>
      <c r="BJ178" s="196"/>
      <c r="BK178" s="196"/>
    </row>
    <row r="179" spans="1:63" x14ac:dyDescent="0.25">
      <c r="A179" s="198"/>
      <c r="B179" s="193"/>
      <c r="C179" s="196"/>
      <c r="D179" s="196"/>
      <c r="E179" s="196"/>
      <c r="I179" s="197"/>
      <c r="Q179" s="198"/>
      <c r="S179" s="198"/>
      <c r="T179" s="196"/>
      <c r="U179" s="199"/>
      <c r="V179" s="193"/>
      <c r="W179" s="198"/>
      <c r="X179" s="198"/>
      <c r="Y179" s="196"/>
      <c r="Z179" s="200"/>
      <c r="AA179" s="196"/>
      <c r="AB179" s="198"/>
      <c r="AC179" s="196"/>
      <c r="AD179" s="199"/>
      <c r="AG179" s="196"/>
      <c r="AH179" s="196"/>
      <c r="AI179" s="198"/>
      <c r="AL179" s="196"/>
      <c r="AN179" s="196"/>
      <c r="AO179" s="198"/>
      <c r="AP179" s="196"/>
      <c r="AQ179" s="196"/>
      <c r="AR179" s="196"/>
      <c r="AS179" s="196"/>
      <c r="AT179" s="196"/>
      <c r="AU179" s="196"/>
      <c r="AV179" s="198"/>
      <c r="AW179" s="197"/>
      <c r="AY179" s="196"/>
      <c r="BC179" s="196"/>
      <c r="BD179" s="196"/>
      <c r="BE179" s="196"/>
      <c r="BF179" s="196"/>
      <c r="BG179" s="196"/>
      <c r="BH179" s="196"/>
      <c r="BI179" s="196"/>
      <c r="BJ179" s="196"/>
      <c r="BK179" s="196"/>
    </row>
    <row r="180" spans="1:63" x14ac:dyDescent="0.25">
      <c r="A180" s="198"/>
      <c r="B180" s="193"/>
      <c r="C180" s="196"/>
      <c r="D180" s="196"/>
      <c r="E180" s="196"/>
      <c r="I180" s="197"/>
      <c r="Q180" s="198"/>
      <c r="S180" s="198"/>
      <c r="T180" s="196"/>
      <c r="U180" s="199"/>
      <c r="V180" s="193"/>
      <c r="W180" s="198"/>
      <c r="X180" s="198"/>
      <c r="Y180" s="196"/>
      <c r="Z180" s="200"/>
      <c r="AA180" s="196"/>
      <c r="AB180" s="198"/>
      <c r="AC180" s="196"/>
      <c r="AD180" s="199"/>
      <c r="AG180" s="196"/>
      <c r="AH180" s="196"/>
      <c r="AI180" s="198"/>
      <c r="AL180" s="196"/>
      <c r="AN180" s="196"/>
      <c r="AO180" s="198"/>
      <c r="AP180" s="196"/>
      <c r="AQ180" s="196"/>
      <c r="AR180" s="196"/>
      <c r="AS180" s="196"/>
      <c r="AT180" s="196"/>
      <c r="AU180" s="196"/>
      <c r="AV180" s="198"/>
      <c r="AW180" s="197"/>
      <c r="AY180" s="196"/>
      <c r="BC180" s="196"/>
      <c r="BD180" s="196"/>
      <c r="BE180" s="196"/>
      <c r="BF180" s="196"/>
      <c r="BG180" s="196"/>
      <c r="BH180" s="196"/>
      <c r="BI180" s="196"/>
      <c r="BJ180" s="196"/>
      <c r="BK180" s="196"/>
    </row>
    <row r="181" spans="1:63" x14ac:dyDescent="0.25">
      <c r="A181" s="198"/>
      <c r="B181" s="193"/>
      <c r="C181" s="196"/>
      <c r="D181" s="196"/>
      <c r="E181" s="196"/>
      <c r="I181" s="197"/>
      <c r="Q181" s="198"/>
      <c r="S181" s="198"/>
      <c r="T181" s="196"/>
      <c r="U181" s="199"/>
      <c r="V181" s="193"/>
      <c r="W181" s="198"/>
      <c r="X181" s="198"/>
      <c r="Y181" s="196"/>
      <c r="Z181" s="200"/>
      <c r="AA181" s="196"/>
      <c r="AB181" s="198"/>
      <c r="AC181" s="196"/>
      <c r="AD181" s="199"/>
      <c r="AG181" s="196"/>
      <c r="AH181" s="196"/>
      <c r="AI181" s="198"/>
      <c r="AL181" s="196"/>
      <c r="AN181" s="196"/>
      <c r="AO181" s="198"/>
      <c r="AP181" s="196"/>
      <c r="AQ181" s="196"/>
      <c r="AR181" s="196"/>
      <c r="AS181" s="196"/>
      <c r="AT181" s="196"/>
      <c r="AU181" s="196"/>
      <c r="AV181" s="198"/>
      <c r="AW181" s="197"/>
      <c r="AY181" s="196"/>
      <c r="BC181" s="196"/>
      <c r="BD181" s="196"/>
      <c r="BE181" s="196"/>
      <c r="BF181" s="196"/>
      <c r="BG181" s="196"/>
      <c r="BH181" s="196"/>
      <c r="BI181" s="196"/>
      <c r="BJ181" s="196"/>
      <c r="BK181" s="196"/>
    </row>
    <row r="182" spans="1:63" x14ac:dyDescent="0.25">
      <c r="A182" s="198"/>
      <c r="B182" s="193"/>
      <c r="C182" s="196"/>
      <c r="D182" s="196"/>
      <c r="E182" s="196"/>
      <c r="I182" s="197"/>
      <c r="Q182" s="198"/>
      <c r="S182" s="198"/>
      <c r="T182" s="196"/>
      <c r="U182" s="199"/>
      <c r="V182" s="193"/>
      <c r="W182" s="198"/>
      <c r="X182" s="198"/>
      <c r="Y182" s="196"/>
      <c r="Z182" s="200"/>
      <c r="AA182" s="196"/>
      <c r="AB182" s="198"/>
      <c r="AC182" s="196"/>
      <c r="AD182" s="199"/>
      <c r="AG182" s="196"/>
      <c r="AH182" s="196"/>
      <c r="AI182" s="198"/>
      <c r="AL182" s="196"/>
      <c r="AN182" s="196"/>
      <c r="AO182" s="198"/>
      <c r="AP182" s="196"/>
      <c r="AQ182" s="196"/>
      <c r="AR182" s="196"/>
      <c r="AS182" s="196"/>
      <c r="AT182" s="196"/>
      <c r="AU182" s="196"/>
      <c r="AV182" s="198"/>
      <c r="AW182" s="197"/>
      <c r="AY182" s="196"/>
      <c r="BC182" s="196"/>
      <c r="BD182" s="196"/>
      <c r="BE182" s="196"/>
      <c r="BF182" s="196"/>
      <c r="BG182" s="196"/>
      <c r="BH182" s="196"/>
      <c r="BI182" s="196"/>
      <c r="BJ182" s="196"/>
      <c r="BK182" s="196"/>
    </row>
    <row r="183" spans="1:63" x14ac:dyDescent="0.25">
      <c r="A183" s="198"/>
      <c r="B183" s="193"/>
      <c r="C183" s="196"/>
      <c r="D183" s="196"/>
      <c r="E183" s="196"/>
      <c r="I183" s="197"/>
      <c r="Q183" s="198"/>
      <c r="S183" s="198"/>
      <c r="T183" s="196"/>
      <c r="U183" s="199"/>
      <c r="V183" s="193"/>
      <c r="W183" s="198"/>
      <c r="X183" s="198"/>
      <c r="Y183" s="196"/>
      <c r="Z183" s="200"/>
      <c r="AA183" s="196"/>
      <c r="AB183" s="198"/>
      <c r="AC183" s="196"/>
      <c r="AD183" s="199"/>
      <c r="AG183" s="196"/>
      <c r="AH183" s="196"/>
      <c r="AI183" s="198"/>
      <c r="AL183" s="196"/>
      <c r="AN183" s="196"/>
      <c r="AO183" s="198"/>
      <c r="AP183" s="196"/>
      <c r="AQ183" s="196"/>
      <c r="AR183" s="196"/>
      <c r="AS183" s="196"/>
      <c r="AT183" s="196"/>
      <c r="AU183" s="196"/>
      <c r="AV183" s="198"/>
      <c r="AW183" s="197"/>
      <c r="AY183" s="196"/>
      <c r="BC183" s="196"/>
      <c r="BD183" s="196"/>
      <c r="BE183" s="196"/>
      <c r="BF183" s="196"/>
      <c r="BG183" s="196"/>
      <c r="BH183" s="196"/>
      <c r="BI183" s="196"/>
      <c r="BJ183" s="196"/>
      <c r="BK183" s="196"/>
    </row>
    <row r="184" spans="1:63" x14ac:dyDescent="0.25">
      <c r="A184" s="198"/>
      <c r="B184" s="193"/>
      <c r="C184" s="196"/>
      <c r="D184" s="196"/>
      <c r="E184" s="196"/>
      <c r="I184" s="197"/>
      <c r="Q184" s="198"/>
      <c r="S184" s="198"/>
      <c r="T184" s="196"/>
      <c r="U184" s="199"/>
      <c r="V184" s="193"/>
      <c r="W184" s="198"/>
      <c r="X184" s="198"/>
      <c r="Y184" s="196"/>
      <c r="Z184" s="200"/>
      <c r="AA184" s="196"/>
      <c r="AB184" s="198"/>
      <c r="AC184" s="196"/>
      <c r="AD184" s="199"/>
      <c r="AG184" s="196"/>
      <c r="AH184" s="196"/>
      <c r="AI184" s="198"/>
      <c r="AL184" s="196"/>
      <c r="AN184" s="196"/>
      <c r="AO184" s="198"/>
      <c r="AP184" s="196"/>
      <c r="AQ184" s="196"/>
      <c r="AR184" s="196"/>
      <c r="AS184" s="196"/>
      <c r="AT184" s="196"/>
      <c r="AU184" s="196"/>
      <c r="AV184" s="198"/>
      <c r="AW184" s="197"/>
      <c r="AY184" s="196"/>
      <c r="BC184" s="196"/>
      <c r="BD184" s="196"/>
      <c r="BE184" s="196"/>
      <c r="BF184" s="196"/>
      <c r="BG184" s="196"/>
      <c r="BH184" s="196"/>
      <c r="BI184" s="196"/>
      <c r="BJ184" s="196"/>
      <c r="BK184" s="196"/>
    </row>
    <row r="185" spans="1:63" x14ac:dyDescent="0.25">
      <c r="A185" s="198"/>
      <c r="B185" s="193"/>
      <c r="C185" s="196"/>
      <c r="D185" s="196"/>
      <c r="E185" s="196"/>
      <c r="I185" s="197"/>
      <c r="Q185" s="198"/>
      <c r="S185" s="198"/>
      <c r="T185" s="196"/>
      <c r="U185" s="199"/>
      <c r="V185" s="193"/>
      <c r="W185" s="198"/>
      <c r="X185" s="198"/>
      <c r="Y185" s="196"/>
      <c r="Z185" s="200"/>
      <c r="AA185" s="196"/>
      <c r="AB185" s="198"/>
      <c r="AC185" s="196"/>
      <c r="AD185" s="199"/>
      <c r="AG185" s="196"/>
      <c r="AH185" s="196"/>
      <c r="AI185" s="198"/>
      <c r="AL185" s="196"/>
      <c r="AN185" s="196"/>
      <c r="AO185" s="198"/>
      <c r="AP185" s="196"/>
      <c r="AQ185" s="196"/>
      <c r="AR185" s="196"/>
      <c r="AS185" s="196"/>
      <c r="AT185" s="196"/>
      <c r="AU185" s="196"/>
      <c r="AV185" s="198"/>
      <c r="AW185" s="197"/>
      <c r="AY185" s="196"/>
      <c r="BC185" s="196"/>
      <c r="BD185" s="196"/>
      <c r="BE185" s="196"/>
      <c r="BF185" s="196"/>
      <c r="BG185" s="196"/>
      <c r="BH185" s="196"/>
      <c r="BI185" s="196"/>
      <c r="BJ185" s="196"/>
      <c r="BK185" s="196"/>
    </row>
    <row r="186" spans="1:63" x14ac:dyDescent="0.25">
      <c r="A186" s="198"/>
      <c r="B186" s="193"/>
      <c r="C186" s="196"/>
      <c r="D186" s="196"/>
      <c r="E186" s="196"/>
      <c r="I186" s="197"/>
      <c r="Q186" s="198"/>
      <c r="S186" s="198"/>
      <c r="T186" s="196"/>
      <c r="U186" s="199"/>
      <c r="V186" s="193"/>
      <c r="W186" s="198"/>
      <c r="X186" s="198"/>
      <c r="Y186" s="196"/>
      <c r="Z186" s="200"/>
      <c r="AA186" s="196"/>
      <c r="AB186" s="198"/>
      <c r="AC186" s="196"/>
      <c r="AD186" s="199"/>
      <c r="AG186" s="196"/>
      <c r="AH186" s="196"/>
      <c r="AI186" s="198"/>
      <c r="AL186" s="196"/>
      <c r="AN186" s="196"/>
      <c r="AO186" s="198"/>
      <c r="AP186" s="196"/>
      <c r="AQ186" s="196"/>
      <c r="AR186" s="196"/>
      <c r="AS186" s="196"/>
      <c r="AT186" s="196"/>
      <c r="AU186" s="196"/>
      <c r="AV186" s="198"/>
      <c r="AW186" s="197"/>
      <c r="AY186" s="196"/>
      <c r="BC186" s="196"/>
      <c r="BD186" s="196"/>
      <c r="BE186" s="196"/>
      <c r="BF186" s="196"/>
      <c r="BG186" s="196"/>
      <c r="BH186" s="196"/>
      <c r="BI186" s="196"/>
      <c r="BJ186" s="196"/>
      <c r="BK186" s="196"/>
    </row>
    <row r="187" spans="1:63" x14ac:dyDescent="0.25">
      <c r="A187" s="198"/>
      <c r="B187" s="193"/>
      <c r="C187" s="196"/>
      <c r="D187" s="196"/>
      <c r="E187" s="196"/>
      <c r="I187" s="197"/>
      <c r="Q187" s="198"/>
      <c r="S187" s="198"/>
      <c r="T187" s="196"/>
      <c r="U187" s="199"/>
      <c r="V187" s="193"/>
      <c r="W187" s="198"/>
      <c r="X187" s="198"/>
      <c r="Y187" s="196"/>
      <c r="Z187" s="200"/>
      <c r="AA187" s="196"/>
      <c r="AB187" s="198"/>
      <c r="AC187" s="196"/>
      <c r="AD187" s="199"/>
      <c r="AG187" s="196"/>
      <c r="AH187" s="196"/>
      <c r="AI187" s="198"/>
      <c r="AL187" s="196"/>
      <c r="AN187" s="196"/>
      <c r="AO187" s="198"/>
      <c r="AP187" s="196"/>
      <c r="AQ187" s="196"/>
      <c r="AR187" s="196"/>
      <c r="AS187" s="196"/>
      <c r="AT187" s="196"/>
      <c r="AU187" s="196"/>
      <c r="AV187" s="198"/>
      <c r="AW187" s="197"/>
      <c r="AY187" s="196"/>
      <c r="BC187" s="196"/>
      <c r="BD187" s="196"/>
      <c r="BE187" s="196"/>
      <c r="BF187" s="196"/>
      <c r="BG187" s="196"/>
      <c r="BH187" s="196"/>
      <c r="BI187" s="196"/>
      <c r="BJ187" s="196"/>
      <c r="BK187" s="196"/>
    </row>
    <row r="188" spans="1:63" x14ac:dyDescent="0.25">
      <c r="A188" s="198"/>
      <c r="B188" s="193"/>
      <c r="C188" s="196"/>
      <c r="D188" s="196"/>
      <c r="E188" s="196"/>
      <c r="I188" s="197"/>
      <c r="Q188" s="198"/>
      <c r="S188" s="198"/>
      <c r="T188" s="196"/>
      <c r="U188" s="199"/>
      <c r="V188" s="193"/>
      <c r="W188" s="198"/>
      <c r="X188" s="198"/>
      <c r="Y188" s="196"/>
      <c r="Z188" s="200"/>
      <c r="AA188" s="196"/>
      <c r="AB188" s="198"/>
      <c r="AC188" s="196"/>
      <c r="AD188" s="199"/>
      <c r="AG188" s="196"/>
      <c r="AH188" s="196"/>
      <c r="AI188" s="198"/>
      <c r="AL188" s="196"/>
      <c r="AN188" s="196"/>
      <c r="AO188" s="198"/>
      <c r="AP188" s="196"/>
      <c r="AQ188" s="196"/>
      <c r="AR188" s="196"/>
      <c r="AS188" s="196"/>
      <c r="AT188" s="196"/>
      <c r="AU188" s="196"/>
      <c r="AV188" s="198"/>
      <c r="AW188" s="197"/>
      <c r="AY188" s="196"/>
      <c r="BC188" s="196"/>
      <c r="BD188" s="196"/>
      <c r="BE188" s="196"/>
      <c r="BF188" s="196"/>
      <c r="BG188" s="196"/>
      <c r="BH188" s="196"/>
      <c r="BI188" s="196"/>
      <c r="BJ188" s="196"/>
      <c r="BK188" s="196"/>
    </row>
    <row r="189" spans="1:63" x14ac:dyDescent="0.25">
      <c r="A189" s="198"/>
      <c r="B189" s="193"/>
      <c r="C189" s="196"/>
      <c r="D189" s="196"/>
      <c r="E189" s="196"/>
      <c r="I189" s="197"/>
      <c r="Q189" s="198"/>
      <c r="S189" s="198"/>
      <c r="T189" s="196"/>
      <c r="U189" s="199"/>
      <c r="V189" s="193"/>
      <c r="W189" s="198"/>
      <c r="X189" s="198"/>
      <c r="Y189" s="196"/>
      <c r="Z189" s="200"/>
      <c r="AA189" s="196"/>
      <c r="AB189" s="198"/>
      <c r="AC189" s="196"/>
      <c r="AD189" s="199"/>
      <c r="AG189" s="196"/>
      <c r="AH189" s="196"/>
      <c r="AI189" s="198"/>
      <c r="AL189" s="196"/>
      <c r="AN189" s="196"/>
      <c r="AO189" s="198"/>
      <c r="AP189" s="196"/>
      <c r="AQ189" s="196"/>
      <c r="AR189" s="196"/>
      <c r="AS189" s="196"/>
      <c r="AT189" s="196"/>
      <c r="AU189" s="196"/>
      <c r="AV189" s="198"/>
      <c r="AW189" s="197"/>
      <c r="AY189" s="196"/>
      <c r="BC189" s="196"/>
      <c r="BD189" s="196"/>
      <c r="BE189" s="196"/>
      <c r="BF189" s="196"/>
      <c r="BG189" s="196"/>
      <c r="BH189" s="196"/>
      <c r="BI189" s="196"/>
      <c r="BJ189" s="196"/>
      <c r="BK189" s="196"/>
    </row>
    <row r="190" spans="1:63" x14ac:dyDescent="0.25">
      <c r="A190" s="198"/>
      <c r="B190" s="193"/>
      <c r="C190" s="196"/>
      <c r="D190" s="196"/>
      <c r="E190" s="196"/>
      <c r="I190" s="197"/>
      <c r="Q190" s="198"/>
      <c r="S190" s="198"/>
      <c r="T190" s="196"/>
      <c r="U190" s="199"/>
      <c r="V190" s="193"/>
      <c r="W190" s="198"/>
      <c r="X190" s="198"/>
      <c r="Y190" s="196"/>
      <c r="Z190" s="200"/>
      <c r="AA190" s="196"/>
      <c r="AB190" s="198"/>
      <c r="AC190" s="196"/>
      <c r="AD190" s="199"/>
      <c r="AG190" s="196"/>
      <c r="AH190" s="196"/>
      <c r="AI190" s="198"/>
      <c r="AL190" s="196"/>
      <c r="AN190" s="196"/>
      <c r="AO190" s="198"/>
      <c r="AP190" s="196"/>
      <c r="AQ190" s="196"/>
      <c r="AR190" s="196"/>
      <c r="AS190" s="196"/>
      <c r="AT190" s="196"/>
      <c r="AU190" s="196"/>
      <c r="AV190" s="198"/>
      <c r="AW190" s="197"/>
      <c r="AY190" s="196"/>
      <c r="BC190" s="196"/>
      <c r="BD190" s="196"/>
      <c r="BE190" s="196"/>
      <c r="BF190" s="196"/>
      <c r="BG190" s="196"/>
      <c r="BH190" s="196"/>
      <c r="BI190" s="196"/>
      <c r="BJ190" s="196"/>
      <c r="BK190" s="196"/>
    </row>
    <row r="191" spans="1:63" x14ac:dyDescent="0.25">
      <c r="A191" s="198"/>
      <c r="B191" s="193"/>
      <c r="C191" s="196"/>
      <c r="D191" s="196"/>
      <c r="E191" s="196"/>
      <c r="I191" s="197"/>
      <c r="Q191" s="198"/>
      <c r="S191" s="198"/>
      <c r="T191" s="196"/>
      <c r="U191" s="199"/>
      <c r="V191" s="193"/>
      <c r="W191" s="198"/>
      <c r="X191" s="198"/>
      <c r="Y191" s="196"/>
      <c r="Z191" s="200"/>
      <c r="AA191" s="196"/>
      <c r="AB191" s="198"/>
      <c r="AC191" s="196"/>
      <c r="AD191" s="199"/>
      <c r="AG191" s="196"/>
      <c r="AH191" s="196"/>
      <c r="AI191" s="198"/>
      <c r="AL191" s="196"/>
      <c r="AN191" s="196"/>
      <c r="AO191" s="198"/>
      <c r="AP191" s="196"/>
      <c r="AQ191" s="196"/>
      <c r="AR191" s="196"/>
      <c r="AS191" s="196"/>
      <c r="AT191" s="196"/>
      <c r="AU191" s="196"/>
      <c r="AV191" s="198"/>
      <c r="AW191" s="197"/>
      <c r="AY191" s="196"/>
      <c r="BC191" s="196"/>
      <c r="BD191" s="196"/>
      <c r="BE191" s="196"/>
      <c r="BF191" s="196"/>
      <c r="BG191" s="196"/>
      <c r="BH191" s="196"/>
      <c r="BI191" s="196"/>
      <c r="BJ191" s="196"/>
      <c r="BK191" s="196"/>
    </row>
    <row r="192" spans="1:63" x14ac:dyDescent="0.25">
      <c r="A192" s="198"/>
      <c r="B192" s="193"/>
      <c r="C192" s="196"/>
      <c r="D192" s="196"/>
      <c r="E192" s="196"/>
      <c r="I192" s="197"/>
      <c r="Q192" s="198"/>
      <c r="S192" s="198"/>
      <c r="T192" s="196"/>
      <c r="U192" s="199"/>
      <c r="V192" s="193"/>
      <c r="W192" s="198"/>
      <c r="X192" s="198"/>
      <c r="Y192" s="196"/>
      <c r="Z192" s="200"/>
      <c r="AA192" s="196"/>
      <c r="AB192" s="198"/>
      <c r="AC192" s="196"/>
      <c r="AD192" s="199"/>
      <c r="AG192" s="196"/>
      <c r="AH192" s="196"/>
      <c r="AI192" s="198"/>
      <c r="AL192" s="196"/>
      <c r="AN192" s="196"/>
      <c r="AO192" s="198"/>
      <c r="AP192" s="196"/>
      <c r="AQ192" s="196"/>
      <c r="AR192" s="196"/>
      <c r="AS192" s="196"/>
      <c r="AT192" s="196"/>
      <c r="AU192" s="196"/>
      <c r="AV192" s="198"/>
      <c r="AW192" s="197"/>
      <c r="AY192" s="196"/>
      <c r="BC192" s="196"/>
      <c r="BD192" s="196"/>
      <c r="BE192" s="196"/>
      <c r="BF192" s="196"/>
      <c r="BG192" s="196"/>
      <c r="BH192" s="196"/>
      <c r="BI192" s="196"/>
      <c r="BJ192" s="196"/>
      <c r="BK192" s="196"/>
    </row>
    <row r="193" spans="1:63" x14ac:dyDescent="0.25">
      <c r="A193" s="198"/>
      <c r="B193" s="193"/>
      <c r="C193" s="196"/>
      <c r="D193" s="196"/>
      <c r="E193" s="196"/>
      <c r="I193" s="197"/>
      <c r="Q193" s="198"/>
      <c r="S193" s="198"/>
      <c r="T193" s="196"/>
      <c r="U193" s="199"/>
      <c r="V193" s="193"/>
      <c r="W193" s="198"/>
      <c r="X193" s="198"/>
      <c r="Y193" s="196"/>
      <c r="Z193" s="200"/>
      <c r="AA193" s="196"/>
      <c r="AB193" s="198"/>
      <c r="AC193" s="196"/>
      <c r="AD193" s="199"/>
      <c r="AG193" s="196"/>
      <c r="AH193" s="196"/>
      <c r="AI193" s="198"/>
      <c r="AL193" s="196"/>
      <c r="AN193" s="196"/>
      <c r="AO193" s="198"/>
      <c r="AP193" s="196"/>
      <c r="AQ193" s="196"/>
      <c r="AR193" s="196"/>
      <c r="AS193" s="196"/>
      <c r="AT193" s="196"/>
      <c r="AU193" s="196"/>
      <c r="AV193" s="198"/>
      <c r="AW193" s="197"/>
      <c r="AY193" s="196"/>
      <c r="BC193" s="196"/>
      <c r="BD193" s="196"/>
      <c r="BE193" s="196"/>
      <c r="BF193" s="196"/>
      <c r="BG193" s="196"/>
      <c r="BH193" s="196"/>
      <c r="BI193" s="196"/>
      <c r="BJ193" s="196"/>
      <c r="BK193" s="196"/>
    </row>
    <row r="194" spans="1:63" x14ac:dyDescent="0.25">
      <c r="A194" s="198"/>
      <c r="B194" s="193"/>
      <c r="C194" s="196"/>
      <c r="D194" s="196"/>
      <c r="E194" s="196"/>
      <c r="I194" s="197"/>
      <c r="Q194" s="198"/>
      <c r="S194" s="198"/>
      <c r="T194" s="196"/>
      <c r="U194" s="199"/>
      <c r="V194" s="193"/>
      <c r="W194" s="198"/>
      <c r="X194" s="198"/>
      <c r="Y194" s="196"/>
      <c r="Z194" s="200"/>
      <c r="AA194" s="196"/>
      <c r="AB194" s="198"/>
      <c r="AC194" s="196"/>
      <c r="AD194" s="199"/>
      <c r="AG194" s="196"/>
      <c r="AH194" s="196"/>
      <c r="AI194" s="198"/>
      <c r="AL194" s="196"/>
      <c r="AN194" s="196"/>
      <c r="AO194" s="198"/>
      <c r="AP194" s="196"/>
      <c r="AQ194" s="196"/>
      <c r="AR194" s="196"/>
      <c r="AS194" s="196"/>
      <c r="AT194" s="196"/>
      <c r="AU194" s="196"/>
      <c r="AV194" s="198"/>
      <c r="AW194" s="197"/>
      <c r="AY194" s="196"/>
      <c r="BC194" s="196"/>
      <c r="BD194" s="196"/>
      <c r="BE194" s="196"/>
      <c r="BF194" s="196"/>
      <c r="BG194" s="196"/>
      <c r="BH194" s="196"/>
      <c r="BI194" s="196"/>
      <c r="BJ194" s="196"/>
      <c r="BK194" s="196"/>
    </row>
    <row r="195" spans="1:63" x14ac:dyDescent="0.25">
      <c r="A195" s="198"/>
      <c r="B195" s="193"/>
      <c r="C195" s="196"/>
      <c r="D195" s="196"/>
      <c r="E195" s="196"/>
      <c r="I195" s="197"/>
      <c r="Q195" s="198"/>
      <c r="S195" s="198"/>
      <c r="T195" s="196"/>
      <c r="U195" s="199"/>
      <c r="V195" s="193"/>
      <c r="W195" s="198"/>
      <c r="X195" s="198"/>
      <c r="Y195" s="196"/>
      <c r="Z195" s="200"/>
      <c r="AA195" s="196"/>
      <c r="AB195" s="198"/>
      <c r="AC195" s="196"/>
      <c r="AD195" s="199"/>
      <c r="AG195" s="196"/>
      <c r="AH195" s="196"/>
      <c r="AI195" s="198"/>
      <c r="AL195" s="196"/>
      <c r="AN195" s="196"/>
      <c r="AO195" s="198"/>
      <c r="AP195" s="196"/>
      <c r="AQ195" s="196"/>
      <c r="AR195" s="196"/>
      <c r="AS195" s="196"/>
      <c r="AT195" s="196"/>
      <c r="AU195" s="196"/>
      <c r="AV195" s="198"/>
      <c r="AW195" s="197"/>
      <c r="AY195" s="196"/>
      <c r="BC195" s="196"/>
      <c r="BD195" s="196"/>
      <c r="BE195" s="196"/>
      <c r="BF195" s="196"/>
      <c r="BG195" s="196"/>
      <c r="BH195" s="196"/>
      <c r="BI195" s="196"/>
      <c r="BJ195" s="196"/>
      <c r="BK195" s="196"/>
    </row>
    <row r="196" spans="1:63" x14ac:dyDescent="0.25">
      <c r="A196" s="198"/>
      <c r="B196" s="193"/>
      <c r="C196" s="196"/>
      <c r="D196" s="196"/>
      <c r="E196" s="196"/>
      <c r="I196" s="197"/>
      <c r="Q196" s="198"/>
      <c r="S196" s="198"/>
      <c r="T196" s="196"/>
      <c r="U196" s="199"/>
      <c r="V196" s="193"/>
      <c r="W196" s="198"/>
      <c r="X196" s="198"/>
      <c r="Y196" s="196"/>
      <c r="Z196" s="200"/>
      <c r="AA196" s="196"/>
      <c r="AB196" s="198"/>
      <c r="AC196" s="196"/>
      <c r="AD196" s="199"/>
      <c r="AG196" s="196"/>
      <c r="AH196" s="196"/>
      <c r="AI196" s="198"/>
      <c r="AL196" s="196"/>
      <c r="AN196" s="196"/>
      <c r="AO196" s="198"/>
      <c r="AP196" s="196"/>
      <c r="AQ196" s="196"/>
      <c r="AR196" s="196"/>
      <c r="AS196" s="196"/>
      <c r="AT196" s="196"/>
      <c r="AU196" s="196"/>
      <c r="AV196" s="198"/>
      <c r="AW196" s="197"/>
      <c r="AY196" s="196"/>
      <c r="BC196" s="196"/>
      <c r="BD196" s="196"/>
      <c r="BE196" s="196"/>
      <c r="BF196" s="196"/>
      <c r="BG196" s="196"/>
      <c r="BH196" s="196"/>
      <c r="BI196" s="196"/>
      <c r="BJ196" s="196"/>
      <c r="BK196" s="196"/>
    </row>
    <row r="197" spans="1:63" x14ac:dyDescent="0.25">
      <c r="A197" s="198"/>
      <c r="B197" s="193"/>
      <c r="C197" s="196"/>
      <c r="D197" s="196"/>
      <c r="E197" s="196"/>
      <c r="I197" s="197"/>
      <c r="Q197" s="198"/>
      <c r="S197" s="198"/>
      <c r="T197" s="196"/>
      <c r="U197" s="199"/>
      <c r="V197" s="193"/>
      <c r="W197" s="198"/>
      <c r="X197" s="198"/>
      <c r="Y197" s="196"/>
      <c r="Z197" s="200"/>
      <c r="AA197" s="196"/>
      <c r="AB197" s="198"/>
      <c r="AC197" s="196"/>
      <c r="AD197" s="199"/>
      <c r="AG197" s="196"/>
      <c r="AH197" s="196"/>
      <c r="AI197" s="198"/>
      <c r="AL197" s="196"/>
      <c r="AN197" s="196"/>
      <c r="AO197" s="198"/>
      <c r="AP197" s="196"/>
      <c r="AQ197" s="196"/>
      <c r="AR197" s="196"/>
      <c r="AS197" s="196"/>
      <c r="AT197" s="196"/>
      <c r="AU197" s="196"/>
      <c r="AV197" s="198"/>
      <c r="AW197" s="197"/>
      <c r="AY197" s="196"/>
      <c r="BC197" s="196"/>
      <c r="BD197" s="196"/>
      <c r="BE197" s="196"/>
      <c r="BF197" s="196"/>
      <c r="BG197" s="196"/>
      <c r="BH197" s="196"/>
      <c r="BI197" s="196"/>
      <c r="BJ197" s="196"/>
      <c r="BK197" s="196"/>
    </row>
    <row r="198" spans="1:63" x14ac:dyDescent="0.25">
      <c r="A198" s="198"/>
      <c r="B198" s="193"/>
      <c r="C198" s="196"/>
      <c r="D198" s="196"/>
      <c r="E198" s="196"/>
      <c r="I198" s="197"/>
      <c r="Q198" s="198"/>
      <c r="S198" s="198"/>
      <c r="T198" s="196"/>
      <c r="U198" s="199"/>
      <c r="V198" s="193"/>
      <c r="W198" s="198"/>
      <c r="X198" s="198"/>
      <c r="Y198" s="196"/>
      <c r="Z198" s="200"/>
      <c r="AA198" s="196"/>
      <c r="AB198" s="198"/>
      <c r="AC198" s="196"/>
      <c r="AD198" s="199"/>
      <c r="AG198" s="196"/>
      <c r="AH198" s="196"/>
      <c r="AI198" s="198"/>
      <c r="AL198" s="196"/>
      <c r="AN198" s="196"/>
      <c r="AO198" s="198"/>
      <c r="AP198" s="196"/>
      <c r="AQ198" s="196"/>
      <c r="AR198" s="196"/>
      <c r="AS198" s="196"/>
      <c r="AT198" s="196"/>
      <c r="AU198" s="196"/>
      <c r="AV198" s="198"/>
      <c r="AW198" s="197"/>
      <c r="AY198" s="196"/>
      <c r="BC198" s="196"/>
      <c r="BD198" s="196"/>
      <c r="BE198" s="196"/>
      <c r="BF198" s="196"/>
      <c r="BG198" s="196"/>
      <c r="BH198" s="196"/>
      <c r="BI198" s="196"/>
      <c r="BJ198" s="196"/>
      <c r="BK198" s="196"/>
    </row>
    <row r="199" spans="1:63" x14ac:dyDescent="0.25">
      <c r="A199" s="198"/>
      <c r="B199" s="193"/>
      <c r="C199" s="196"/>
      <c r="D199" s="196"/>
      <c r="E199" s="196"/>
      <c r="I199" s="197"/>
      <c r="Q199" s="198"/>
      <c r="S199" s="198"/>
      <c r="T199" s="196"/>
      <c r="U199" s="199"/>
      <c r="V199" s="193"/>
      <c r="W199" s="198"/>
      <c r="X199" s="198"/>
      <c r="Y199" s="196"/>
      <c r="Z199" s="200"/>
      <c r="AA199" s="196"/>
      <c r="AB199" s="198"/>
      <c r="AC199" s="196"/>
      <c r="AD199" s="199"/>
      <c r="AG199" s="196"/>
      <c r="AH199" s="196"/>
      <c r="AI199" s="198"/>
      <c r="AL199" s="196"/>
      <c r="AN199" s="196"/>
      <c r="AO199" s="198"/>
      <c r="AP199" s="196"/>
      <c r="AQ199" s="196"/>
      <c r="AR199" s="196"/>
      <c r="AS199" s="196"/>
      <c r="AT199" s="196"/>
      <c r="AU199" s="196"/>
      <c r="AV199" s="198"/>
      <c r="AW199" s="197"/>
      <c r="AY199" s="196"/>
      <c r="BC199" s="196"/>
      <c r="BD199" s="196"/>
      <c r="BE199" s="196"/>
      <c r="BF199" s="196"/>
      <c r="BG199" s="196"/>
      <c r="BH199" s="196"/>
      <c r="BI199" s="196"/>
      <c r="BJ199" s="196"/>
      <c r="BK199" s="196"/>
    </row>
    <row r="200" spans="1:63" x14ac:dyDescent="0.25">
      <c r="A200" s="198"/>
      <c r="B200" s="193"/>
      <c r="C200" s="196"/>
      <c r="D200" s="196"/>
      <c r="E200" s="196"/>
      <c r="I200" s="197"/>
      <c r="Q200" s="198"/>
      <c r="S200" s="198"/>
      <c r="T200" s="196"/>
      <c r="U200" s="199"/>
      <c r="V200" s="193"/>
      <c r="W200" s="198"/>
      <c r="X200" s="198"/>
      <c r="Y200" s="196"/>
      <c r="Z200" s="200"/>
      <c r="AA200" s="196"/>
      <c r="AB200" s="198"/>
      <c r="AC200" s="196"/>
      <c r="AD200" s="199"/>
      <c r="AG200" s="196"/>
      <c r="AH200" s="196"/>
      <c r="AI200" s="198"/>
      <c r="AL200" s="196"/>
      <c r="AN200" s="196"/>
      <c r="AO200" s="198"/>
      <c r="AP200" s="196"/>
      <c r="AQ200" s="196"/>
      <c r="AR200" s="196"/>
      <c r="AS200" s="196"/>
      <c r="AT200" s="196"/>
      <c r="AU200" s="196"/>
      <c r="AV200" s="198"/>
      <c r="AW200" s="197"/>
      <c r="AY200" s="196"/>
      <c r="BC200" s="196"/>
      <c r="BD200" s="196"/>
      <c r="BE200" s="196"/>
      <c r="BF200" s="196"/>
      <c r="BG200" s="196"/>
      <c r="BH200" s="196"/>
      <c r="BI200" s="196"/>
      <c r="BJ200" s="196"/>
      <c r="BK200" s="196"/>
    </row>
    <row r="201" spans="1:63" x14ac:dyDescent="0.25">
      <c r="A201" s="198"/>
      <c r="B201" s="193"/>
      <c r="C201" s="196"/>
      <c r="D201" s="196"/>
      <c r="E201" s="196"/>
      <c r="I201" s="197"/>
      <c r="Q201" s="198"/>
      <c r="S201" s="198"/>
      <c r="T201" s="196"/>
      <c r="U201" s="199"/>
      <c r="V201" s="193"/>
      <c r="W201" s="198"/>
      <c r="X201" s="198"/>
      <c r="Y201" s="196"/>
      <c r="Z201" s="200"/>
      <c r="AA201" s="196"/>
      <c r="AB201" s="198"/>
      <c r="AC201" s="196"/>
      <c r="AD201" s="199"/>
      <c r="AG201" s="196"/>
      <c r="AH201" s="196"/>
      <c r="AI201" s="198"/>
      <c r="AL201" s="196"/>
      <c r="AN201" s="196"/>
      <c r="AO201" s="198"/>
      <c r="AP201" s="196"/>
      <c r="AQ201" s="196"/>
      <c r="AR201" s="196"/>
      <c r="AS201" s="196"/>
      <c r="AT201" s="196"/>
      <c r="AU201" s="196"/>
      <c r="AV201" s="198"/>
      <c r="AW201" s="197"/>
      <c r="AY201" s="196"/>
      <c r="BC201" s="196"/>
      <c r="BD201" s="196"/>
      <c r="BE201" s="196"/>
      <c r="BF201" s="196"/>
      <c r="BG201" s="196"/>
      <c r="BH201" s="196"/>
      <c r="BI201" s="196"/>
      <c r="BJ201" s="196"/>
      <c r="BK201" s="196"/>
    </row>
    <row r="202" spans="1:63" x14ac:dyDescent="0.25">
      <c r="A202" s="198"/>
      <c r="B202" s="193"/>
      <c r="C202" s="196"/>
      <c r="D202" s="196"/>
      <c r="E202" s="196"/>
      <c r="I202" s="197"/>
      <c r="Q202" s="198"/>
      <c r="S202" s="198"/>
      <c r="T202" s="196"/>
      <c r="U202" s="199"/>
      <c r="V202" s="193"/>
      <c r="W202" s="198"/>
      <c r="X202" s="198"/>
      <c r="Y202" s="196"/>
      <c r="Z202" s="200"/>
      <c r="AA202" s="196"/>
      <c r="AB202" s="198"/>
      <c r="AC202" s="196"/>
      <c r="AD202" s="199"/>
      <c r="AG202" s="196"/>
      <c r="AH202" s="196"/>
      <c r="AI202" s="198"/>
      <c r="AL202" s="196"/>
      <c r="AN202" s="196"/>
      <c r="AO202" s="198"/>
      <c r="AP202" s="196"/>
      <c r="AQ202" s="196"/>
      <c r="AR202" s="196"/>
      <c r="AS202" s="196"/>
      <c r="AT202" s="196"/>
      <c r="AU202" s="196"/>
      <c r="AV202" s="198"/>
      <c r="AW202" s="197"/>
      <c r="AY202" s="196"/>
      <c r="BC202" s="196"/>
      <c r="BD202" s="196"/>
      <c r="BE202" s="196"/>
      <c r="BF202" s="196"/>
      <c r="BG202" s="196"/>
      <c r="BH202" s="196"/>
      <c r="BI202" s="196"/>
      <c r="BJ202" s="196"/>
      <c r="BK202" s="196"/>
    </row>
    <row r="203" spans="1:63" x14ac:dyDescent="0.25">
      <c r="A203" s="198"/>
      <c r="B203" s="193"/>
      <c r="C203" s="196"/>
      <c r="D203" s="196"/>
      <c r="E203" s="196"/>
      <c r="I203" s="197"/>
      <c r="Q203" s="198"/>
      <c r="S203" s="198"/>
      <c r="T203" s="196"/>
      <c r="U203" s="199"/>
      <c r="V203" s="193"/>
      <c r="W203" s="198"/>
      <c r="X203" s="198"/>
      <c r="Y203" s="196"/>
      <c r="Z203" s="200"/>
      <c r="AA203" s="196"/>
      <c r="AB203" s="198"/>
      <c r="AC203" s="196"/>
      <c r="AD203" s="199"/>
      <c r="AG203" s="196"/>
      <c r="AH203" s="196"/>
      <c r="AI203" s="198"/>
      <c r="AL203" s="196"/>
      <c r="AN203" s="196"/>
      <c r="AO203" s="198"/>
      <c r="AP203" s="196"/>
      <c r="AQ203" s="196"/>
      <c r="AR203" s="196"/>
      <c r="AS203" s="196"/>
      <c r="AT203" s="196"/>
      <c r="AU203" s="196"/>
      <c r="AV203" s="198"/>
      <c r="AW203" s="197"/>
      <c r="AY203" s="196"/>
      <c r="BC203" s="196"/>
      <c r="BD203" s="196"/>
      <c r="BE203" s="196"/>
      <c r="BF203" s="196"/>
      <c r="BG203" s="196"/>
      <c r="BH203" s="196"/>
      <c r="BI203" s="196"/>
      <c r="BJ203" s="196"/>
      <c r="BK203" s="196"/>
    </row>
    <row r="204" spans="1:63" x14ac:dyDescent="0.25">
      <c r="A204" s="198"/>
      <c r="B204" s="193"/>
      <c r="C204" s="196"/>
      <c r="D204" s="196"/>
      <c r="E204" s="196"/>
      <c r="I204" s="197"/>
      <c r="Q204" s="198"/>
      <c r="S204" s="198"/>
      <c r="T204" s="196"/>
      <c r="U204" s="199"/>
      <c r="V204" s="193"/>
      <c r="W204" s="198"/>
      <c r="X204" s="198"/>
      <c r="Y204" s="196"/>
      <c r="Z204" s="200"/>
      <c r="AA204" s="196"/>
      <c r="AB204" s="198"/>
      <c r="AC204" s="196"/>
      <c r="AD204" s="199"/>
      <c r="AG204" s="196"/>
      <c r="AH204" s="196"/>
      <c r="AI204" s="198"/>
      <c r="AL204" s="196"/>
      <c r="AN204" s="196"/>
      <c r="AO204" s="198"/>
      <c r="AP204" s="196"/>
      <c r="AQ204" s="196"/>
      <c r="AR204" s="196"/>
      <c r="AS204" s="196"/>
      <c r="AT204" s="196"/>
      <c r="AU204" s="196"/>
      <c r="AV204" s="198"/>
      <c r="AW204" s="197"/>
      <c r="AY204" s="196"/>
      <c r="BC204" s="196"/>
      <c r="BD204" s="196"/>
      <c r="BE204" s="196"/>
      <c r="BF204" s="196"/>
      <c r="BG204" s="196"/>
      <c r="BH204" s="196"/>
      <c r="BI204" s="196"/>
      <c r="BJ204" s="196"/>
      <c r="BK204" s="196"/>
    </row>
    <row r="205" spans="1:63" x14ac:dyDescent="0.25">
      <c r="A205" s="198"/>
      <c r="B205" s="193"/>
      <c r="C205" s="196"/>
      <c r="D205" s="196"/>
      <c r="E205" s="196"/>
      <c r="I205" s="197"/>
      <c r="Q205" s="198"/>
      <c r="S205" s="198"/>
      <c r="T205" s="196"/>
      <c r="U205" s="199"/>
      <c r="V205" s="193"/>
      <c r="W205" s="198"/>
      <c r="X205" s="198"/>
      <c r="Y205" s="196"/>
      <c r="Z205" s="200"/>
      <c r="AA205" s="196"/>
      <c r="AB205" s="198"/>
      <c r="AC205" s="196"/>
      <c r="AD205" s="199"/>
      <c r="AG205" s="196"/>
      <c r="AH205" s="196"/>
      <c r="AI205" s="198"/>
      <c r="AL205" s="196"/>
      <c r="AN205" s="196"/>
      <c r="AO205" s="198"/>
      <c r="AP205" s="196"/>
      <c r="AQ205" s="196"/>
      <c r="AR205" s="196"/>
      <c r="AS205" s="196"/>
      <c r="AT205" s="196"/>
      <c r="AU205" s="196"/>
      <c r="AV205" s="198"/>
      <c r="AW205" s="197"/>
      <c r="AY205" s="196"/>
      <c r="BC205" s="196"/>
      <c r="BD205" s="196"/>
      <c r="BE205" s="196"/>
      <c r="BF205" s="196"/>
      <c r="BG205" s="196"/>
      <c r="BH205" s="196"/>
      <c r="BI205" s="196"/>
      <c r="BJ205" s="196"/>
      <c r="BK205" s="196"/>
    </row>
    <row r="206" spans="1:63" x14ac:dyDescent="0.25">
      <c r="A206" s="198"/>
      <c r="B206" s="193"/>
      <c r="C206" s="196"/>
      <c r="D206" s="196"/>
      <c r="E206" s="196"/>
      <c r="I206" s="197"/>
      <c r="Q206" s="198"/>
      <c r="S206" s="198"/>
      <c r="T206" s="196"/>
      <c r="U206" s="199"/>
      <c r="V206" s="193"/>
      <c r="W206" s="198"/>
      <c r="X206" s="198"/>
      <c r="Y206" s="196"/>
      <c r="Z206" s="200"/>
      <c r="AA206" s="196"/>
      <c r="AB206" s="198"/>
      <c r="AC206" s="196"/>
      <c r="AD206" s="199"/>
      <c r="AG206" s="196"/>
      <c r="AH206" s="196"/>
      <c r="AI206" s="198"/>
      <c r="AL206" s="196"/>
      <c r="AN206" s="196"/>
      <c r="AO206" s="198"/>
      <c r="AP206" s="196"/>
      <c r="AQ206" s="196"/>
      <c r="AR206" s="196"/>
      <c r="AS206" s="196"/>
      <c r="AT206" s="196"/>
      <c r="AU206" s="196"/>
      <c r="AV206" s="198"/>
      <c r="AW206" s="197"/>
      <c r="AY206" s="196"/>
      <c r="BC206" s="196"/>
      <c r="BD206" s="196"/>
      <c r="BE206" s="196"/>
      <c r="BF206" s="196"/>
      <c r="BG206" s="196"/>
      <c r="BH206" s="196"/>
      <c r="BI206" s="196"/>
      <c r="BJ206" s="196"/>
      <c r="BK206" s="196"/>
    </row>
    <row r="207" spans="1:63" x14ac:dyDescent="0.25">
      <c r="A207" s="198"/>
      <c r="B207" s="193"/>
      <c r="C207" s="196"/>
      <c r="D207" s="196"/>
      <c r="E207" s="196"/>
      <c r="I207" s="197"/>
      <c r="Q207" s="198"/>
      <c r="S207" s="198"/>
      <c r="T207" s="196"/>
      <c r="U207" s="199"/>
      <c r="V207" s="193"/>
      <c r="W207" s="198"/>
      <c r="X207" s="198"/>
      <c r="Y207" s="196"/>
      <c r="Z207" s="200"/>
      <c r="AA207" s="196"/>
      <c r="AB207" s="198"/>
      <c r="AC207" s="196"/>
      <c r="AD207" s="199"/>
      <c r="AG207" s="196"/>
      <c r="AH207" s="196"/>
      <c r="AI207" s="198"/>
      <c r="AL207" s="196"/>
      <c r="AN207" s="196"/>
      <c r="AO207" s="198"/>
      <c r="AP207" s="196"/>
      <c r="AQ207" s="196"/>
      <c r="AR207" s="196"/>
      <c r="AS207" s="196"/>
      <c r="AT207" s="196"/>
      <c r="AU207" s="196"/>
      <c r="AV207" s="198"/>
      <c r="AW207" s="197"/>
      <c r="AY207" s="196"/>
      <c r="BC207" s="196"/>
      <c r="BD207" s="196"/>
      <c r="BE207" s="196"/>
      <c r="BF207" s="196"/>
      <c r="BG207" s="196"/>
      <c r="BH207" s="196"/>
      <c r="BI207" s="196"/>
      <c r="BJ207" s="196"/>
      <c r="BK207" s="196"/>
    </row>
    <row r="208" spans="1:63" x14ac:dyDescent="0.25">
      <c r="A208" s="198"/>
      <c r="B208" s="193"/>
      <c r="C208" s="196"/>
      <c r="D208" s="196"/>
      <c r="E208" s="196"/>
      <c r="I208" s="197"/>
      <c r="Q208" s="198"/>
      <c r="S208" s="198"/>
      <c r="T208" s="196"/>
      <c r="U208" s="199"/>
      <c r="V208" s="193"/>
      <c r="W208" s="198"/>
      <c r="X208" s="198"/>
      <c r="Y208" s="196"/>
      <c r="Z208" s="200"/>
      <c r="AA208" s="196"/>
      <c r="AB208" s="198"/>
      <c r="AC208" s="196"/>
      <c r="AD208" s="199"/>
      <c r="AG208" s="196"/>
      <c r="AH208" s="196"/>
      <c r="AI208" s="198"/>
      <c r="AL208" s="196"/>
      <c r="AN208" s="196"/>
      <c r="AO208" s="198"/>
      <c r="AP208" s="196"/>
      <c r="AQ208" s="196"/>
      <c r="AR208" s="196"/>
      <c r="AS208" s="196"/>
      <c r="AT208" s="196"/>
      <c r="AU208" s="196"/>
      <c r="AV208" s="198"/>
      <c r="AW208" s="197"/>
      <c r="AY208" s="196"/>
      <c r="BC208" s="196"/>
      <c r="BD208" s="196"/>
      <c r="BE208" s="196"/>
      <c r="BF208" s="196"/>
      <c r="BG208" s="196"/>
      <c r="BH208" s="196"/>
      <c r="BI208" s="196"/>
      <c r="BJ208" s="196"/>
      <c r="BK208" s="196"/>
    </row>
    <row r="209" spans="1:63" x14ac:dyDescent="0.25">
      <c r="A209" s="198"/>
      <c r="B209" s="193"/>
      <c r="C209" s="196"/>
      <c r="D209" s="196"/>
      <c r="E209" s="196"/>
      <c r="I209" s="197"/>
      <c r="Q209" s="198"/>
      <c r="S209" s="198"/>
      <c r="T209" s="196"/>
      <c r="U209" s="199"/>
      <c r="V209" s="193"/>
      <c r="W209" s="198"/>
      <c r="X209" s="198"/>
      <c r="Y209" s="196"/>
      <c r="Z209" s="200"/>
      <c r="AA209" s="196"/>
      <c r="AB209" s="198"/>
      <c r="AC209" s="196"/>
      <c r="AD209" s="199"/>
      <c r="AG209" s="196"/>
      <c r="AH209" s="196"/>
      <c r="AI209" s="198"/>
      <c r="AL209" s="196"/>
      <c r="AN209" s="196"/>
      <c r="AO209" s="198"/>
      <c r="AP209" s="196"/>
      <c r="AQ209" s="196"/>
      <c r="AR209" s="196"/>
      <c r="AS209" s="196"/>
      <c r="AT209" s="196"/>
      <c r="AU209" s="196"/>
      <c r="AV209" s="198"/>
      <c r="AW209" s="197"/>
      <c r="AY209" s="196"/>
      <c r="BC209" s="196"/>
      <c r="BD209" s="196"/>
      <c r="BE209" s="196"/>
      <c r="BF209" s="196"/>
      <c r="BG209" s="196"/>
      <c r="BH209" s="196"/>
      <c r="BI209" s="196"/>
      <c r="BJ209" s="196"/>
      <c r="BK209" s="196"/>
    </row>
    <row r="210" spans="1:63" x14ac:dyDescent="0.25">
      <c r="A210" s="198"/>
      <c r="B210" s="193"/>
      <c r="C210" s="196"/>
      <c r="D210" s="196"/>
      <c r="E210" s="196"/>
      <c r="I210" s="197"/>
      <c r="Q210" s="198"/>
      <c r="S210" s="198"/>
      <c r="T210" s="196"/>
      <c r="U210" s="199"/>
      <c r="V210" s="193"/>
      <c r="W210" s="198"/>
      <c r="X210" s="198"/>
      <c r="Y210" s="196"/>
      <c r="Z210" s="200"/>
      <c r="AA210" s="196"/>
      <c r="AB210" s="198"/>
      <c r="AC210" s="196"/>
      <c r="AD210" s="199"/>
      <c r="AG210" s="196"/>
      <c r="AH210" s="196"/>
      <c r="AI210" s="198"/>
      <c r="AL210" s="196"/>
      <c r="AN210" s="196"/>
      <c r="AO210" s="198"/>
      <c r="AP210" s="196"/>
      <c r="AQ210" s="196"/>
      <c r="AR210" s="196"/>
      <c r="AS210" s="196"/>
      <c r="AT210" s="196"/>
      <c r="AU210" s="196"/>
      <c r="AV210" s="198"/>
      <c r="AW210" s="197"/>
      <c r="AY210" s="196"/>
      <c r="BC210" s="196"/>
      <c r="BD210" s="196"/>
      <c r="BE210" s="196"/>
      <c r="BF210" s="196"/>
      <c r="BG210" s="196"/>
      <c r="BH210" s="196"/>
      <c r="BI210" s="196"/>
      <c r="BJ210" s="196"/>
      <c r="BK210" s="196"/>
    </row>
    <row r="211" spans="1:63" x14ac:dyDescent="0.25">
      <c r="A211" s="198"/>
      <c r="B211" s="193"/>
      <c r="C211" s="196"/>
      <c r="D211" s="196"/>
      <c r="E211" s="196"/>
      <c r="I211" s="197"/>
      <c r="Q211" s="198"/>
      <c r="S211" s="198"/>
      <c r="T211" s="196"/>
      <c r="U211" s="199"/>
      <c r="V211" s="193"/>
      <c r="W211" s="198"/>
      <c r="X211" s="198"/>
      <c r="Y211" s="196"/>
      <c r="Z211" s="200"/>
      <c r="AA211" s="196"/>
      <c r="AB211" s="198"/>
      <c r="AC211" s="196"/>
      <c r="AD211" s="199"/>
      <c r="AG211" s="196"/>
      <c r="AH211" s="196"/>
      <c r="AI211" s="198"/>
      <c r="AL211" s="196"/>
      <c r="AN211" s="196"/>
      <c r="AO211" s="198"/>
      <c r="AP211" s="196"/>
      <c r="AQ211" s="196"/>
      <c r="AR211" s="196"/>
      <c r="AS211" s="196"/>
      <c r="AT211" s="196"/>
      <c r="AU211" s="196"/>
      <c r="AV211" s="198"/>
      <c r="AW211" s="197"/>
      <c r="AY211" s="196"/>
      <c r="BC211" s="196"/>
      <c r="BD211" s="196"/>
      <c r="BE211" s="196"/>
      <c r="BF211" s="196"/>
      <c r="BG211" s="196"/>
      <c r="BH211" s="196"/>
      <c r="BI211" s="196"/>
      <c r="BJ211" s="196"/>
      <c r="BK211" s="196"/>
    </row>
    <row r="212" spans="1:63" x14ac:dyDescent="0.25">
      <c r="A212" s="198"/>
      <c r="B212" s="193"/>
      <c r="C212" s="196"/>
      <c r="D212" s="196"/>
      <c r="E212" s="196"/>
      <c r="I212" s="197"/>
      <c r="Q212" s="198"/>
      <c r="S212" s="198"/>
      <c r="T212" s="196"/>
      <c r="U212" s="199"/>
      <c r="V212" s="193"/>
      <c r="W212" s="198"/>
      <c r="X212" s="198"/>
      <c r="Y212" s="196"/>
      <c r="Z212" s="200"/>
      <c r="AA212" s="196"/>
      <c r="AB212" s="198"/>
      <c r="AC212" s="196"/>
      <c r="AD212" s="199"/>
      <c r="AG212" s="196"/>
      <c r="AH212" s="196"/>
      <c r="AI212" s="198"/>
      <c r="AL212" s="196"/>
      <c r="AN212" s="196"/>
      <c r="AO212" s="198"/>
      <c r="AP212" s="196"/>
      <c r="AQ212" s="196"/>
      <c r="AR212" s="196"/>
      <c r="AS212" s="196"/>
      <c r="AT212" s="196"/>
      <c r="AU212" s="196"/>
      <c r="AV212" s="198"/>
      <c r="AW212" s="197"/>
      <c r="AY212" s="196"/>
      <c r="BC212" s="196"/>
      <c r="BD212" s="196"/>
      <c r="BE212" s="196"/>
      <c r="BF212" s="196"/>
      <c r="BG212" s="196"/>
      <c r="BH212" s="196"/>
      <c r="BI212" s="196"/>
      <c r="BJ212" s="196"/>
      <c r="BK212" s="196"/>
    </row>
    <row r="213" spans="1:63" x14ac:dyDescent="0.25">
      <c r="A213" s="198"/>
      <c r="B213" s="193"/>
      <c r="C213" s="196"/>
      <c r="D213" s="196"/>
      <c r="E213" s="196"/>
      <c r="I213" s="197"/>
      <c r="Q213" s="198"/>
      <c r="S213" s="198"/>
      <c r="T213" s="196"/>
      <c r="U213" s="199"/>
      <c r="V213" s="193"/>
      <c r="W213" s="198"/>
      <c r="X213" s="198"/>
      <c r="Y213" s="196"/>
      <c r="Z213" s="200"/>
      <c r="AA213" s="196"/>
      <c r="AB213" s="198"/>
      <c r="AC213" s="196"/>
      <c r="AD213" s="199"/>
      <c r="AG213" s="196"/>
      <c r="AH213" s="196"/>
      <c r="AI213" s="198"/>
      <c r="AL213" s="196"/>
      <c r="AN213" s="196"/>
      <c r="AO213" s="198"/>
      <c r="AP213" s="196"/>
      <c r="AQ213" s="196"/>
      <c r="AR213" s="196"/>
      <c r="AS213" s="196"/>
      <c r="AT213" s="196"/>
      <c r="AU213" s="196"/>
      <c r="AV213" s="198"/>
      <c r="AW213" s="197"/>
      <c r="AY213" s="196"/>
      <c r="BC213" s="196"/>
      <c r="BD213" s="196"/>
      <c r="BE213" s="196"/>
      <c r="BF213" s="196"/>
      <c r="BG213" s="196"/>
      <c r="BH213" s="196"/>
      <c r="BI213" s="196"/>
      <c r="BJ213" s="196"/>
      <c r="BK213" s="196"/>
    </row>
    <row r="214" spans="1:63" x14ac:dyDescent="0.25">
      <c r="A214" s="198"/>
      <c r="B214" s="193"/>
      <c r="C214" s="196"/>
      <c r="D214" s="196"/>
      <c r="E214" s="196"/>
      <c r="I214" s="197"/>
      <c r="Q214" s="198"/>
      <c r="S214" s="198"/>
      <c r="T214" s="196"/>
      <c r="U214" s="199"/>
      <c r="V214" s="193"/>
      <c r="W214" s="198"/>
      <c r="X214" s="198"/>
      <c r="Y214" s="196"/>
      <c r="Z214" s="200"/>
      <c r="AA214" s="196"/>
      <c r="AB214" s="198"/>
      <c r="AC214" s="196"/>
      <c r="AD214" s="199"/>
      <c r="AG214" s="196"/>
      <c r="AH214" s="196"/>
      <c r="AI214" s="198"/>
      <c r="AL214" s="196"/>
      <c r="AN214" s="196"/>
      <c r="AO214" s="198"/>
      <c r="AP214" s="196"/>
      <c r="AQ214" s="196"/>
      <c r="AR214" s="196"/>
      <c r="AS214" s="196"/>
      <c r="AT214" s="196"/>
      <c r="AU214" s="196"/>
      <c r="AV214" s="198"/>
      <c r="AW214" s="197"/>
      <c r="AY214" s="196"/>
      <c r="BC214" s="196"/>
      <c r="BD214" s="196"/>
      <c r="BE214" s="196"/>
      <c r="BF214" s="196"/>
      <c r="BG214" s="196"/>
      <c r="BH214" s="196"/>
      <c r="BI214" s="196"/>
      <c r="BJ214" s="196"/>
      <c r="BK214" s="196"/>
    </row>
    <row r="215" spans="1:63" x14ac:dyDescent="0.25">
      <c r="A215" s="198"/>
      <c r="B215" s="193"/>
      <c r="C215" s="196"/>
      <c r="D215" s="196"/>
      <c r="E215" s="196"/>
      <c r="I215" s="197"/>
      <c r="Q215" s="198"/>
      <c r="S215" s="198"/>
      <c r="T215" s="196"/>
      <c r="U215" s="199"/>
      <c r="V215" s="193"/>
      <c r="W215" s="198"/>
      <c r="X215" s="198"/>
      <c r="Y215" s="196"/>
      <c r="Z215" s="200"/>
      <c r="AA215" s="196"/>
      <c r="AB215" s="198"/>
      <c r="AC215" s="196"/>
      <c r="AD215" s="199"/>
      <c r="AG215" s="196"/>
      <c r="AH215" s="196"/>
      <c r="AI215" s="198"/>
      <c r="AL215" s="196"/>
      <c r="AN215" s="196"/>
      <c r="AO215" s="198"/>
      <c r="AP215" s="196"/>
      <c r="AQ215" s="196"/>
      <c r="AR215" s="196"/>
      <c r="AS215" s="196"/>
      <c r="AT215" s="196"/>
      <c r="AU215" s="196"/>
      <c r="AV215" s="198"/>
      <c r="AW215" s="197"/>
      <c r="AY215" s="196"/>
      <c r="BC215" s="196"/>
      <c r="BD215" s="196"/>
      <c r="BE215" s="196"/>
      <c r="BF215" s="196"/>
      <c r="BG215" s="196"/>
      <c r="BH215" s="196"/>
      <c r="BI215" s="196"/>
      <c r="BJ215" s="196"/>
      <c r="BK215" s="196"/>
    </row>
    <row r="216" spans="1:63" x14ac:dyDescent="0.25">
      <c r="A216" s="198"/>
      <c r="B216" s="193"/>
      <c r="C216" s="196"/>
      <c r="D216" s="196"/>
      <c r="E216" s="196"/>
      <c r="I216" s="197"/>
      <c r="Q216" s="198"/>
      <c r="S216" s="198"/>
      <c r="T216" s="196"/>
      <c r="U216" s="199"/>
      <c r="V216" s="193"/>
      <c r="W216" s="198"/>
      <c r="X216" s="198"/>
      <c r="Y216" s="196"/>
      <c r="Z216" s="200"/>
      <c r="AA216" s="196"/>
      <c r="AB216" s="198"/>
      <c r="AC216" s="196"/>
      <c r="AD216" s="199"/>
      <c r="AG216" s="196"/>
      <c r="AH216" s="196"/>
      <c r="AI216" s="198"/>
      <c r="AL216" s="196"/>
      <c r="AN216" s="196"/>
      <c r="AO216" s="198"/>
      <c r="AP216" s="196"/>
      <c r="AQ216" s="196"/>
      <c r="AR216" s="196"/>
      <c r="AS216" s="196"/>
      <c r="AT216" s="196"/>
      <c r="AU216" s="196"/>
      <c r="AV216" s="198"/>
      <c r="AW216" s="197"/>
      <c r="AY216" s="196"/>
      <c r="BC216" s="196"/>
      <c r="BD216" s="196"/>
      <c r="BE216" s="196"/>
      <c r="BF216" s="196"/>
      <c r="BG216" s="196"/>
      <c r="BH216" s="196"/>
      <c r="BI216" s="196"/>
      <c r="BJ216" s="196"/>
      <c r="BK216" s="196"/>
    </row>
    <row r="217" spans="1:63" x14ac:dyDescent="0.25">
      <c r="A217" s="198"/>
      <c r="B217" s="193"/>
      <c r="C217" s="196"/>
      <c r="D217" s="196"/>
      <c r="E217" s="196"/>
      <c r="I217" s="197"/>
      <c r="Q217" s="198"/>
      <c r="S217" s="198"/>
      <c r="T217" s="196"/>
      <c r="U217" s="199"/>
      <c r="V217" s="193"/>
      <c r="W217" s="198"/>
      <c r="X217" s="198"/>
      <c r="Y217" s="196"/>
      <c r="Z217" s="200"/>
      <c r="AA217" s="196"/>
      <c r="AB217" s="198"/>
      <c r="AC217" s="196"/>
      <c r="AD217" s="199"/>
      <c r="AG217" s="196"/>
      <c r="AH217" s="196"/>
      <c r="AI217" s="198"/>
      <c r="AL217" s="196"/>
      <c r="AN217" s="196"/>
      <c r="AO217" s="198"/>
      <c r="AP217" s="196"/>
      <c r="AQ217" s="196"/>
      <c r="AR217" s="196"/>
      <c r="AS217" s="196"/>
      <c r="AT217" s="196"/>
      <c r="AU217" s="196"/>
      <c r="AV217" s="198"/>
      <c r="AW217" s="197"/>
      <c r="AY217" s="196"/>
      <c r="BC217" s="196"/>
      <c r="BD217" s="196"/>
      <c r="BE217" s="196"/>
      <c r="BF217" s="196"/>
      <c r="BG217" s="196"/>
      <c r="BH217" s="196"/>
      <c r="BI217" s="196"/>
      <c r="BJ217" s="196"/>
      <c r="BK217" s="196"/>
    </row>
    <row r="218" spans="1:63" x14ac:dyDescent="0.25">
      <c r="A218" s="198"/>
      <c r="B218" s="193"/>
      <c r="C218" s="196"/>
      <c r="D218" s="196"/>
      <c r="E218" s="196"/>
      <c r="I218" s="197"/>
      <c r="Q218" s="198"/>
      <c r="S218" s="198"/>
      <c r="T218" s="196"/>
      <c r="U218" s="199"/>
      <c r="V218" s="193"/>
      <c r="W218" s="198"/>
      <c r="X218" s="198"/>
      <c r="Y218" s="196"/>
      <c r="Z218" s="200"/>
      <c r="AA218" s="196"/>
      <c r="AB218" s="198"/>
      <c r="AC218" s="196"/>
      <c r="AD218" s="199"/>
      <c r="AG218" s="196"/>
      <c r="AH218" s="196"/>
      <c r="AI218" s="198"/>
      <c r="AL218" s="196"/>
      <c r="AN218" s="196"/>
      <c r="AO218" s="198"/>
      <c r="AP218" s="196"/>
      <c r="AQ218" s="196"/>
      <c r="AR218" s="196"/>
      <c r="AS218" s="196"/>
      <c r="AT218" s="196"/>
      <c r="AU218" s="196"/>
      <c r="AV218" s="198"/>
      <c r="AW218" s="197"/>
      <c r="AY218" s="196"/>
      <c r="BC218" s="196"/>
      <c r="BD218" s="196"/>
      <c r="BE218" s="196"/>
      <c r="BF218" s="196"/>
      <c r="BG218" s="196"/>
      <c r="BH218" s="196"/>
      <c r="BI218" s="196"/>
      <c r="BJ218" s="196"/>
      <c r="BK218" s="196"/>
    </row>
    <row r="219" spans="1:63" x14ac:dyDescent="0.25">
      <c r="A219" s="198"/>
      <c r="B219" s="193"/>
      <c r="C219" s="196"/>
      <c r="D219" s="196"/>
      <c r="E219" s="196"/>
      <c r="I219" s="197"/>
      <c r="Q219" s="198"/>
      <c r="S219" s="198"/>
      <c r="T219" s="196"/>
      <c r="U219" s="199"/>
      <c r="V219" s="193"/>
      <c r="W219" s="198"/>
      <c r="X219" s="198"/>
      <c r="Y219" s="196"/>
      <c r="Z219" s="200"/>
      <c r="AA219" s="196"/>
      <c r="AB219" s="198"/>
      <c r="AC219" s="196"/>
      <c r="AD219" s="199"/>
      <c r="AG219" s="196"/>
      <c r="AH219" s="196"/>
      <c r="AI219" s="198"/>
      <c r="AL219" s="196"/>
      <c r="AN219" s="196"/>
      <c r="AO219" s="198"/>
      <c r="AP219" s="196"/>
      <c r="AQ219" s="196"/>
      <c r="AR219" s="196"/>
      <c r="AS219" s="196"/>
      <c r="AT219" s="196"/>
      <c r="AU219" s="196"/>
      <c r="AV219" s="198"/>
      <c r="AW219" s="197"/>
      <c r="AY219" s="196"/>
      <c r="BC219" s="196"/>
      <c r="BD219" s="196"/>
      <c r="BE219" s="196"/>
      <c r="BF219" s="196"/>
      <c r="BG219" s="196"/>
      <c r="BH219" s="196"/>
      <c r="BI219" s="196"/>
      <c r="BJ219" s="196"/>
      <c r="BK219" s="196"/>
    </row>
    <row r="220" spans="1:63" x14ac:dyDescent="0.25">
      <c r="A220" s="198"/>
      <c r="B220" s="193"/>
      <c r="C220" s="196"/>
      <c r="D220" s="196"/>
      <c r="E220" s="196"/>
      <c r="I220" s="197"/>
      <c r="Q220" s="198"/>
      <c r="S220" s="198"/>
      <c r="T220" s="196"/>
      <c r="U220" s="199"/>
      <c r="V220" s="193"/>
      <c r="W220" s="198"/>
      <c r="X220" s="198"/>
      <c r="Y220" s="196"/>
      <c r="Z220" s="200"/>
      <c r="AA220" s="196"/>
      <c r="AB220" s="198"/>
      <c r="AC220" s="196"/>
      <c r="AD220" s="199"/>
      <c r="AG220" s="196"/>
      <c r="AH220" s="196"/>
      <c r="AI220" s="198"/>
      <c r="AL220" s="196"/>
      <c r="AN220" s="196"/>
      <c r="AO220" s="198"/>
      <c r="AP220" s="196"/>
      <c r="AQ220" s="196"/>
      <c r="AR220" s="196"/>
      <c r="AS220" s="196"/>
      <c r="AT220" s="196"/>
      <c r="AU220" s="196"/>
      <c r="AV220" s="198"/>
      <c r="AW220" s="197"/>
      <c r="AY220" s="196"/>
      <c r="BC220" s="196"/>
      <c r="BD220" s="196"/>
      <c r="BE220" s="196"/>
      <c r="BF220" s="196"/>
      <c r="BG220" s="196"/>
      <c r="BH220" s="196"/>
      <c r="BI220" s="196"/>
      <c r="BJ220" s="196"/>
      <c r="BK220" s="196"/>
    </row>
    <row r="221" spans="1:63" x14ac:dyDescent="0.25">
      <c r="A221" s="198"/>
      <c r="B221" s="193"/>
      <c r="C221" s="196"/>
      <c r="D221" s="196"/>
      <c r="E221" s="196"/>
      <c r="I221" s="197"/>
      <c r="Q221" s="198"/>
      <c r="S221" s="198"/>
      <c r="T221" s="196"/>
      <c r="U221" s="199"/>
      <c r="V221" s="193"/>
      <c r="W221" s="198"/>
      <c r="X221" s="198"/>
      <c r="Y221" s="196"/>
      <c r="Z221" s="200"/>
      <c r="AA221" s="196"/>
      <c r="AB221" s="198"/>
      <c r="AC221" s="196"/>
      <c r="AD221" s="199"/>
      <c r="AG221" s="196"/>
      <c r="AH221" s="196"/>
      <c r="AI221" s="198"/>
      <c r="AL221" s="196"/>
      <c r="AN221" s="196"/>
      <c r="AO221" s="198"/>
      <c r="AP221" s="196"/>
      <c r="AQ221" s="196"/>
      <c r="AR221" s="196"/>
      <c r="AS221" s="196"/>
      <c r="AT221" s="196"/>
      <c r="AU221" s="196"/>
      <c r="AV221" s="198"/>
      <c r="AW221" s="197"/>
      <c r="AY221" s="196"/>
      <c r="BC221" s="196"/>
      <c r="BD221" s="196"/>
      <c r="BE221" s="196"/>
      <c r="BF221" s="196"/>
      <c r="BG221" s="196"/>
      <c r="BH221" s="196"/>
      <c r="BI221" s="196"/>
      <c r="BJ221" s="196"/>
      <c r="BK221" s="196"/>
    </row>
    <row r="222" spans="1:63" x14ac:dyDescent="0.25">
      <c r="A222" s="198"/>
      <c r="B222" s="193"/>
      <c r="C222" s="196"/>
      <c r="D222" s="196"/>
      <c r="E222" s="196"/>
      <c r="I222" s="197"/>
      <c r="Q222" s="198"/>
      <c r="S222" s="198"/>
      <c r="T222" s="196"/>
      <c r="U222" s="199"/>
      <c r="V222" s="193"/>
      <c r="W222" s="198"/>
      <c r="X222" s="198"/>
      <c r="Y222" s="196"/>
      <c r="Z222" s="200"/>
      <c r="AA222" s="196"/>
      <c r="AB222" s="198"/>
      <c r="AC222" s="196"/>
      <c r="AD222" s="199"/>
      <c r="AG222" s="196"/>
      <c r="AH222" s="196"/>
      <c r="AI222" s="198"/>
      <c r="AL222" s="196"/>
      <c r="AN222" s="196"/>
      <c r="AO222" s="198"/>
      <c r="AP222" s="196"/>
      <c r="AQ222" s="196"/>
      <c r="AR222" s="196"/>
      <c r="AS222" s="196"/>
      <c r="AT222" s="196"/>
      <c r="AU222" s="196"/>
      <c r="AV222" s="198"/>
      <c r="AW222" s="197"/>
      <c r="AY222" s="196"/>
      <c r="BC222" s="196"/>
      <c r="BD222" s="196"/>
      <c r="BE222" s="196"/>
      <c r="BF222" s="196"/>
      <c r="BG222" s="196"/>
      <c r="BH222" s="196"/>
      <c r="BI222" s="196"/>
      <c r="BJ222" s="196"/>
      <c r="BK222" s="196"/>
    </row>
    <row r="223" spans="1:63" x14ac:dyDescent="0.25">
      <c r="A223" s="198"/>
      <c r="B223" s="193"/>
      <c r="C223" s="196"/>
      <c r="D223" s="196"/>
      <c r="E223" s="196"/>
      <c r="I223" s="197"/>
      <c r="Q223" s="198"/>
      <c r="S223" s="198"/>
      <c r="T223" s="196"/>
      <c r="U223" s="199"/>
      <c r="V223" s="193"/>
      <c r="W223" s="198"/>
      <c r="X223" s="198"/>
      <c r="Y223" s="196"/>
      <c r="Z223" s="200"/>
      <c r="AA223" s="196"/>
      <c r="AB223" s="198"/>
      <c r="AC223" s="196"/>
      <c r="AD223" s="199"/>
      <c r="AG223" s="196"/>
      <c r="AH223" s="196"/>
      <c r="AI223" s="198"/>
      <c r="AL223" s="196"/>
      <c r="AN223" s="196"/>
      <c r="AO223" s="198"/>
      <c r="AP223" s="196"/>
      <c r="AQ223" s="196"/>
      <c r="AR223" s="196"/>
      <c r="AS223" s="196"/>
      <c r="AT223" s="196"/>
      <c r="AU223" s="196"/>
      <c r="AV223" s="198"/>
      <c r="AW223" s="197"/>
      <c r="AY223" s="196"/>
      <c r="BC223" s="196"/>
      <c r="BD223" s="196"/>
      <c r="BE223" s="196"/>
      <c r="BF223" s="196"/>
      <c r="BG223" s="196"/>
      <c r="BH223" s="196"/>
      <c r="BI223" s="196"/>
      <c r="BJ223" s="196"/>
      <c r="BK223" s="196"/>
    </row>
    <row r="224" spans="1:63" x14ac:dyDescent="0.25">
      <c r="A224" s="198"/>
      <c r="B224" s="193"/>
      <c r="C224" s="196"/>
      <c r="D224" s="196"/>
      <c r="E224" s="196"/>
      <c r="I224" s="197"/>
      <c r="Q224" s="198"/>
      <c r="S224" s="198"/>
      <c r="T224" s="196"/>
      <c r="U224" s="199"/>
      <c r="V224" s="193"/>
      <c r="W224" s="198"/>
      <c r="X224" s="198"/>
      <c r="Y224" s="196"/>
      <c r="Z224" s="200"/>
      <c r="AA224" s="196"/>
      <c r="AB224" s="198"/>
      <c r="AC224" s="196"/>
      <c r="AD224" s="199"/>
      <c r="AG224" s="196"/>
      <c r="AH224" s="196"/>
      <c r="AI224" s="198"/>
      <c r="AL224" s="196"/>
      <c r="AN224" s="196"/>
      <c r="AO224" s="198"/>
      <c r="AP224" s="196"/>
      <c r="AQ224" s="196"/>
      <c r="AR224" s="196"/>
      <c r="AS224" s="196"/>
      <c r="AT224" s="196"/>
      <c r="AU224" s="196"/>
      <c r="AV224" s="198"/>
      <c r="AW224" s="197"/>
      <c r="AY224" s="196"/>
      <c r="BC224" s="196"/>
      <c r="BD224" s="196"/>
      <c r="BE224" s="196"/>
      <c r="BF224" s="196"/>
      <c r="BG224" s="196"/>
      <c r="BH224" s="196"/>
      <c r="BI224" s="196"/>
      <c r="BJ224" s="196"/>
      <c r="BK224" s="196"/>
    </row>
    <row r="225" spans="1:63" x14ac:dyDescent="0.25">
      <c r="A225" s="198"/>
      <c r="B225" s="193"/>
      <c r="C225" s="196"/>
      <c r="D225" s="196"/>
      <c r="E225" s="196"/>
      <c r="I225" s="197"/>
      <c r="Q225" s="198"/>
      <c r="S225" s="198"/>
      <c r="T225" s="196"/>
      <c r="U225" s="199"/>
      <c r="V225" s="193"/>
      <c r="W225" s="198"/>
      <c r="X225" s="198"/>
      <c r="Y225" s="196"/>
      <c r="Z225" s="200"/>
      <c r="AA225" s="196"/>
      <c r="AB225" s="198"/>
      <c r="AC225" s="196"/>
      <c r="AD225" s="199"/>
      <c r="AG225" s="196"/>
      <c r="AH225" s="196"/>
      <c r="AI225" s="198"/>
      <c r="AL225" s="196"/>
      <c r="AN225" s="196"/>
      <c r="AO225" s="198"/>
      <c r="AP225" s="196"/>
      <c r="AQ225" s="196"/>
      <c r="AR225" s="196"/>
      <c r="AS225" s="196"/>
      <c r="AT225" s="196"/>
      <c r="AU225" s="196"/>
      <c r="AV225" s="198"/>
      <c r="AW225" s="197"/>
      <c r="AY225" s="196"/>
      <c r="BC225" s="196"/>
      <c r="BD225" s="196"/>
      <c r="BE225" s="196"/>
      <c r="BF225" s="196"/>
      <c r="BG225" s="196"/>
      <c r="BH225" s="196"/>
      <c r="BI225" s="196"/>
      <c r="BJ225" s="196"/>
      <c r="BK225" s="196"/>
    </row>
    <row r="226" spans="1:63" x14ac:dyDescent="0.25">
      <c r="A226" s="198"/>
      <c r="B226" s="193"/>
      <c r="C226" s="196"/>
      <c r="D226" s="196"/>
      <c r="E226" s="196"/>
      <c r="I226" s="197"/>
      <c r="Q226" s="198"/>
      <c r="S226" s="198"/>
      <c r="T226" s="196"/>
      <c r="U226" s="199"/>
      <c r="V226" s="193"/>
      <c r="W226" s="198"/>
      <c r="X226" s="198"/>
      <c r="Y226" s="196"/>
      <c r="Z226" s="200"/>
      <c r="AA226" s="196"/>
      <c r="AB226" s="198"/>
      <c r="AC226" s="196"/>
      <c r="AD226" s="199"/>
      <c r="AG226" s="196"/>
      <c r="AH226" s="196"/>
      <c r="AI226" s="198"/>
      <c r="AL226" s="196"/>
      <c r="AN226" s="196"/>
      <c r="AO226" s="198"/>
      <c r="AP226" s="196"/>
      <c r="AQ226" s="196"/>
      <c r="AR226" s="196"/>
      <c r="AS226" s="196"/>
      <c r="AT226" s="196"/>
      <c r="AU226" s="196"/>
      <c r="AV226" s="198"/>
      <c r="AW226" s="197"/>
      <c r="AY226" s="196"/>
      <c r="BC226" s="196"/>
      <c r="BD226" s="196"/>
      <c r="BE226" s="196"/>
      <c r="BF226" s="196"/>
      <c r="BG226" s="196"/>
      <c r="BH226" s="196"/>
      <c r="BI226" s="196"/>
      <c r="BJ226" s="196"/>
      <c r="BK226" s="196"/>
    </row>
    <row r="227" spans="1:63" x14ac:dyDescent="0.25">
      <c r="A227" s="198"/>
      <c r="B227" s="193"/>
      <c r="C227" s="196"/>
      <c r="D227" s="196"/>
      <c r="E227" s="196"/>
      <c r="I227" s="197"/>
      <c r="Q227" s="198"/>
      <c r="S227" s="198"/>
      <c r="T227" s="196"/>
      <c r="U227" s="199"/>
      <c r="V227" s="193"/>
      <c r="W227" s="198"/>
      <c r="X227" s="198"/>
      <c r="Y227" s="196"/>
      <c r="Z227" s="200"/>
      <c r="AA227" s="196"/>
      <c r="AB227" s="198"/>
      <c r="AC227" s="196"/>
      <c r="AD227" s="199"/>
      <c r="AG227" s="196"/>
      <c r="AH227" s="196"/>
      <c r="AI227" s="198"/>
      <c r="AL227" s="196"/>
      <c r="AN227" s="196"/>
      <c r="AO227" s="198"/>
      <c r="AP227" s="196"/>
      <c r="AQ227" s="196"/>
      <c r="AR227" s="196"/>
      <c r="AS227" s="196"/>
      <c r="AT227" s="196"/>
      <c r="AU227" s="196"/>
      <c r="AV227" s="198"/>
      <c r="AW227" s="197"/>
      <c r="AY227" s="196"/>
      <c r="BC227" s="196"/>
      <c r="BD227" s="196"/>
      <c r="BE227" s="196"/>
      <c r="BF227" s="196"/>
      <c r="BG227" s="196"/>
      <c r="BH227" s="196"/>
      <c r="BI227" s="196"/>
      <c r="BJ227" s="196"/>
      <c r="BK227" s="196"/>
    </row>
    <row r="228" spans="1:63" x14ac:dyDescent="0.25">
      <c r="A228" s="198"/>
      <c r="B228" s="193"/>
      <c r="C228" s="196"/>
      <c r="D228" s="196"/>
      <c r="E228" s="196"/>
      <c r="I228" s="197"/>
      <c r="Q228" s="198"/>
      <c r="S228" s="198"/>
      <c r="T228" s="196"/>
      <c r="U228" s="199"/>
      <c r="V228" s="193"/>
      <c r="W228" s="198"/>
      <c r="X228" s="198"/>
      <c r="Y228" s="196"/>
      <c r="Z228" s="200"/>
      <c r="AA228" s="196"/>
      <c r="AB228" s="198"/>
      <c r="AC228" s="196"/>
      <c r="AD228" s="199"/>
      <c r="AG228" s="196"/>
      <c r="AH228" s="196"/>
      <c r="AI228" s="198"/>
      <c r="AL228" s="196"/>
      <c r="AN228" s="196"/>
      <c r="AO228" s="198"/>
      <c r="AP228" s="196"/>
      <c r="AQ228" s="196"/>
      <c r="AR228" s="196"/>
      <c r="AS228" s="196"/>
      <c r="AT228" s="196"/>
      <c r="AU228" s="196"/>
      <c r="AV228" s="198"/>
      <c r="AW228" s="197"/>
      <c r="AY228" s="196"/>
      <c r="BC228" s="196"/>
      <c r="BD228" s="196"/>
      <c r="BE228" s="196"/>
      <c r="BF228" s="196"/>
      <c r="BG228" s="196"/>
      <c r="BH228" s="196"/>
      <c r="BI228" s="196"/>
      <c r="BJ228" s="196"/>
      <c r="BK228" s="196"/>
    </row>
    <row r="229" spans="1:63" x14ac:dyDescent="0.25">
      <c r="A229" s="198"/>
      <c r="B229" s="193"/>
      <c r="C229" s="196"/>
      <c r="D229" s="196"/>
      <c r="E229" s="196"/>
      <c r="I229" s="197"/>
      <c r="Q229" s="198"/>
      <c r="S229" s="198"/>
      <c r="T229" s="196"/>
      <c r="U229" s="199"/>
      <c r="V229" s="193"/>
      <c r="W229" s="198"/>
      <c r="X229" s="198"/>
      <c r="Y229" s="196"/>
      <c r="Z229" s="200"/>
      <c r="AA229" s="196"/>
      <c r="AB229" s="198"/>
      <c r="AC229" s="196"/>
      <c r="AD229" s="199"/>
      <c r="AG229" s="196"/>
      <c r="AH229" s="196"/>
      <c r="AI229" s="198"/>
      <c r="AL229" s="196"/>
      <c r="AN229" s="196"/>
      <c r="AO229" s="198"/>
      <c r="AP229" s="196"/>
      <c r="AQ229" s="196"/>
      <c r="AR229" s="196"/>
      <c r="AS229" s="196"/>
      <c r="AT229" s="196"/>
      <c r="AU229" s="196"/>
      <c r="AV229" s="198"/>
      <c r="AW229" s="197"/>
      <c r="AY229" s="196"/>
      <c r="BC229" s="196"/>
      <c r="BD229" s="196"/>
      <c r="BE229" s="196"/>
      <c r="BF229" s="196"/>
      <c r="BG229" s="196"/>
      <c r="BH229" s="196"/>
      <c r="BI229" s="196"/>
      <c r="BJ229" s="196"/>
      <c r="BK229" s="196"/>
    </row>
    <row r="230" spans="1:63" x14ac:dyDescent="0.25">
      <c r="A230" s="198"/>
      <c r="B230" s="193"/>
      <c r="C230" s="196"/>
      <c r="D230" s="196"/>
      <c r="E230" s="196"/>
      <c r="I230" s="197"/>
      <c r="Q230" s="198"/>
      <c r="S230" s="198"/>
      <c r="T230" s="196"/>
      <c r="U230" s="199"/>
      <c r="V230" s="193"/>
      <c r="W230" s="198"/>
      <c r="X230" s="198"/>
      <c r="Y230" s="196"/>
      <c r="Z230" s="200"/>
      <c r="AA230" s="196"/>
      <c r="AB230" s="198"/>
      <c r="AC230" s="196"/>
      <c r="AD230" s="199"/>
      <c r="AG230" s="196"/>
      <c r="AH230" s="196"/>
      <c r="AI230" s="198"/>
      <c r="AL230" s="196"/>
      <c r="AN230" s="196"/>
      <c r="AO230" s="198"/>
      <c r="AP230" s="196"/>
      <c r="AQ230" s="196"/>
      <c r="AR230" s="196"/>
      <c r="AS230" s="196"/>
      <c r="AT230" s="196"/>
      <c r="AU230" s="196"/>
      <c r="AV230" s="198"/>
      <c r="AW230" s="197"/>
      <c r="AY230" s="196"/>
      <c r="BC230" s="196"/>
      <c r="BD230" s="196"/>
      <c r="BE230" s="196"/>
      <c r="BF230" s="196"/>
      <c r="BG230" s="196"/>
      <c r="BH230" s="196"/>
      <c r="BI230" s="196"/>
      <c r="BJ230" s="196"/>
      <c r="BK230" s="196"/>
    </row>
    <row r="231" spans="1:63" x14ac:dyDescent="0.25">
      <c r="A231" s="198"/>
      <c r="B231" s="193"/>
      <c r="C231" s="196"/>
      <c r="D231" s="196"/>
      <c r="E231" s="196"/>
      <c r="I231" s="197"/>
      <c r="Q231" s="198"/>
      <c r="S231" s="198"/>
      <c r="T231" s="196"/>
      <c r="U231" s="199"/>
      <c r="V231" s="193"/>
      <c r="W231" s="198"/>
      <c r="X231" s="198"/>
      <c r="Y231" s="196"/>
      <c r="Z231" s="200"/>
      <c r="AA231" s="196"/>
      <c r="AB231" s="198"/>
      <c r="AC231" s="196"/>
      <c r="AD231" s="199"/>
      <c r="AG231" s="196"/>
      <c r="AH231" s="196"/>
      <c r="AI231" s="198"/>
      <c r="AL231" s="196"/>
      <c r="AN231" s="196"/>
      <c r="AO231" s="198"/>
      <c r="AP231" s="196"/>
      <c r="AQ231" s="196"/>
      <c r="AR231" s="196"/>
      <c r="AS231" s="196"/>
      <c r="AT231" s="196"/>
      <c r="AU231" s="196"/>
      <c r="AV231" s="198"/>
      <c r="AW231" s="197"/>
      <c r="AY231" s="196"/>
      <c r="BC231" s="196"/>
      <c r="BD231" s="196"/>
      <c r="BE231" s="196"/>
      <c r="BF231" s="196"/>
      <c r="BG231" s="196"/>
      <c r="BH231" s="196"/>
      <c r="BI231" s="196"/>
      <c r="BJ231" s="196"/>
      <c r="BK231" s="196"/>
    </row>
    <row r="232" spans="1:63" x14ac:dyDescent="0.25">
      <c r="A232" s="198"/>
      <c r="B232" s="193"/>
      <c r="C232" s="196"/>
      <c r="D232" s="196"/>
      <c r="E232" s="196"/>
      <c r="I232" s="197"/>
      <c r="Q232" s="198"/>
      <c r="S232" s="198"/>
      <c r="T232" s="196"/>
      <c r="U232" s="199"/>
      <c r="V232" s="193"/>
      <c r="W232" s="198"/>
      <c r="X232" s="198"/>
      <c r="Y232" s="196"/>
      <c r="Z232" s="200"/>
      <c r="AA232" s="196"/>
      <c r="AB232" s="198"/>
      <c r="AC232" s="196"/>
      <c r="AD232" s="199"/>
      <c r="AG232" s="196"/>
      <c r="AH232" s="196"/>
      <c r="AI232" s="198"/>
      <c r="AL232" s="196"/>
      <c r="AN232" s="196"/>
      <c r="AO232" s="198"/>
      <c r="AP232" s="196"/>
      <c r="AQ232" s="196"/>
      <c r="AR232" s="196"/>
      <c r="AS232" s="196"/>
      <c r="AT232" s="196"/>
      <c r="AU232" s="196"/>
      <c r="AV232" s="198"/>
      <c r="AW232" s="197"/>
      <c r="AY232" s="196"/>
      <c r="BC232" s="196"/>
      <c r="BD232" s="196"/>
      <c r="BE232" s="196"/>
      <c r="BF232" s="196"/>
      <c r="BG232" s="196"/>
      <c r="BH232" s="196"/>
      <c r="BI232" s="196"/>
      <c r="BJ232" s="196"/>
      <c r="BK232" s="196"/>
    </row>
    <row r="233" spans="1:63" x14ac:dyDescent="0.25">
      <c r="A233" s="198"/>
      <c r="B233" s="193"/>
      <c r="C233" s="196"/>
      <c r="D233" s="196"/>
      <c r="E233" s="196"/>
      <c r="I233" s="197"/>
      <c r="Q233" s="198"/>
      <c r="S233" s="198"/>
      <c r="T233" s="196"/>
      <c r="U233" s="199"/>
      <c r="V233" s="193"/>
      <c r="W233" s="198"/>
      <c r="X233" s="198"/>
      <c r="Y233" s="196"/>
      <c r="Z233" s="200"/>
      <c r="AA233" s="196"/>
      <c r="AB233" s="198"/>
      <c r="AC233" s="196"/>
      <c r="AD233" s="199"/>
      <c r="AG233" s="196"/>
      <c r="AH233" s="196"/>
      <c r="AI233" s="198"/>
      <c r="AL233" s="196"/>
      <c r="AN233" s="196"/>
      <c r="AO233" s="198"/>
      <c r="AP233" s="196"/>
      <c r="AQ233" s="196"/>
      <c r="AR233" s="196"/>
      <c r="AS233" s="196"/>
      <c r="AT233" s="196"/>
      <c r="AU233" s="196"/>
      <c r="AV233" s="198"/>
      <c r="AW233" s="197"/>
      <c r="AY233" s="196"/>
      <c r="BC233" s="196"/>
      <c r="BD233" s="196"/>
      <c r="BE233" s="196"/>
      <c r="BF233" s="196"/>
      <c r="BG233" s="196"/>
      <c r="BH233" s="196"/>
      <c r="BI233" s="196"/>
      <c r="BJ233" s="196"/>
      <c r="BK233" s="196"/>
    </row>
    <row r="234" spans="1:63" x14ac:dyDescent="0.25">
      <c r="A234" s="198"/>
      <c r="B234" s="193"/>
      <c r="C234" s="196"/>
      <c r="D234" s="196"/>
      <c r="E234" s="196"/>
      <c r="I234" s="197"/>
      <c r="Q234" s="198"/>
      <c r="S234" s="198"/>
      <c r="T234" s="196"/>
      <c r="U234" s="199"/>
      <c r="V234" s="193"/>
      <c r="W234" s="198"/>
      <c r="X234" s="198"/>
      <c r="Y234" s="196"/>
      <c r="Z234" s="200"/>
      <c r="AA234" s="196"/>
      <c r="AB234" s="198"/>
      <c r="AC234" s="196"/>
      <c r="AD234" s="199"/>
      <c r="AG234" s="196"/>
      <c r="AH234" s="196"/>
      <c r="AI234" s="198"/>
      <c r="AL234" s="196"/>
      <c r="AN234" s="196"/>
      <c r="AO234" s="198"/>
      <c r="AP234" s="196"/>
      <c r="AQ234" s="196"/>
      <c r="AR234" s="196"/>
      <c r="AS234" s="196"/>
      <c r="AT234" s="196"/>
      <c r="AU234" s="196"/>
      <c r="AV234" s="198"/>
      <c r="AW234" s="197"/>
      <c r="AY234" s="196"/>
      <c r="BC234" s="196"/>
      <c r="BD234" s="196"/>
      <c r="BE234" s="196"/>
      <c r="BF234" s="196"/>
      <c r="BG234" s="196"/>
      <c r="BH234" s="196"/>
      <c r="BI234" s="196"/>
      <c r="BJ234" s="196"/>
      <c r="BK234" s="196"/>
    </row>
    <row r="235" spans="1:63" x14ac:dyDescent="0.25">
      <c r="A235" s="198"/>
      <c r="B235" s="193"/>
      <c r="C235" s="196"/>
      <c r="D235" s="196"/>
      <c r="E235" s="196"/>
      <c r="I235" s="197"/>
      <c r="Q235" s="198"/>
      <c r="S235" s="198"/>
      <c r="T235" s="196"/>
      <c r="U235" s="199"/>
      <c r="V235" s="193"/>
      <c r="W235" s="198"/>
      <c r="X235" s="198"/>
      <c r="Y235" s="196"/>
      <c r="Z235" s="200"/>
      <c r="AA235" s="196"/>
      <c r="AB235" s="198"/>
      <c r="AC235" s="196"/>
      <c r="AD235" s="199"/>
      <c r="AG235" s="196"/>
      <c r="AH235" s="196"/>
      <c r="AI235" s="198"/>
      <c r="AL235" s="196"/>
      <c r="AN235" s="196"/>
      <c r="AO235" s="198"/>
      <c r="AP235" s="196"/>
      <c r="AQ235" s="196"/>
      <c r="AR235" s="196"/>
      <c r="AS235" s="196"/>
      <c r="AT235" s="196"/>
      <c r="AU235" s="196"/>
      <c r="AV235" s="198"/>
      <c r="AW235" s="197"/>
      <c r="AY235" s="196"/>
      <c r="BC235" s="196"/>
      <c r="BD235" s="196"/>
      <c r="BE235" s="196"/>
      <c r="BF235" s="196"/>
      <c r="BG235" s="196"/>
      <c r="BH235" s="196"/>
      <c r="BI235" s="196"/>
      <c r="BJ235" s="196"/>
      <c r="BK235" s="196"/>
    </row>
    <row r="236" spans="1:63" x14ac:dyDescent="0.25">
      <c r="A236" s="198"/>
      <c r="B236" s="193"/>
      <c r="C236" s="196"/>
      <c r="D236" s="196"/>
      <c r="E236" s="196"/>
      <c r="I236" s="197"/>
      <c r="Q236" s="198"/>
      <c r="S236" s="198"/>
      <c r="T236" s="196"/>
      <c r="U236" s="199"/>
      <c r="V236" s="193"/>
      <c r="W236" s="198"/>
      <c r="X236" s="198"/>
      <c r="Y236" s="196"/>
      <c r="Z236" s="200"/>
      <c r="AA236" s="196"/>
      <c r="AB236" s="198"/>
      <c r="AC236" s="196"/>
      <c r="AD236" s="199"/>
      <c r="AG236" s="196"/>
      <c r="AH236" s="196"/>
      <c r="AI236" s="198"/>
      <c r="AL236" s="196"/>
      <c r="AN236" s="196"/>
      <c r="AO236" s="198"/>
      <c r="AP236" s="196"/>
      <c r="AQ236" s="196"/>
      <c r="AR236" s="196"/>
      <c r="AS236" s="196"/>
      <c r="AT236" s="196"/>
      <c r="AU236" s="196"/>
      <c r="AV236" s="198"/>
      <c r="AW236" s="197"/>
      <c r="AY236" s="196"/>
      <c r="BC236" s="196"/>
      <c r="BD236" s="196"/>
      <c r="BE236" s="196"/>
      <c r="BF236" s="196"/>
      <c r="BG236" s="196"/>
      <c r="BH236" s="196"/>
      <c r="BI236" s="196"/>
      <c r="BJ236" s="196"/>
      <c r="BK236" s="196"/>
    </row>
    <row r="237" spans="1:63" x14ac:dyDescent="0.25">
      <c r="A237" s="198"/>
      <c r="B237" s="193"/>
      <c r="C237" s="196"/>
      <c r="D237" s="196"/>
      <c r="E237" s="196"/>
      <c r="I237" s="197"/>
      <c r="Q237" s="198"/>
      <c r="S237" s="198"/>
      <c r="T237" s="196"/>
      <c r="U237" s="199"/>
      <c r="V237" s="193"/>
      <c r="W237" s="198"/>
      <c r="X237" s="198"/>
      <c r="Y237" s="196"/>
      <c r="Z237" s="200"/>
      <c r="AA237" s="196"/>
      <c r="AB237" s="198"/>
      <c r="AC237" s="196"/>
      <c r="AD237" s="199"/>
      <c r="AG237" s="196"/>
      <c r="AH237" s="196"/>
      <c r="AI237" s="198"/>
      <c r="AL237" s="196"/>
      <c r="AN237" s="196"/>
      <c r="AO237" s="198"/>
      <c r="AP237" s="196"/>
      <c r="AQ237" s="196"/>
      <c r="AR237" s="196"/>
      <c r="AS237" s="196"/>
      <c r="AT237" s="196"/>
      <c r="AU237" s="196"/>
      <c r="AV237" s="198"/>
      <c r="AW237" s="197"/>
      <c r="AY237" s="196"/>
      <c r="BC237" s="196"/>
      <c r="BD237" s="196"/>
      <c r="BE237" s="196"/>
      <c r="BF237" s="196"/>
      <c r="BG237" s="196"/>
      <c r="BH237" s="196"/>
      <c r="BI237" s="196"/>
      <c r="BJ237" s="196"/>
      <c r="BK237" s="196"/>
    </row>
    <row r="238" spans="1:63" x14ac:dyDescent="0.25">
      <c r="A238" s="198"/>
      <c r="B238" s="193"/>
      <c r="C238" s="196"/>
      <c r="D238" s="196"/>
      <c r="E238" s="196"/>
      <c r="I238" s="197"/>
      <c r="Q238" s="198"/>
      <c r="S238" s="198"/>
      <c r="T238" s="196"/>
      <c r="U238" s="199"/>
      <c r="V238" s="193"/>
      <c r="W238" s="198"/>
      <c r="X238" s="198"/>
      <c r="Y238" s="196"/>
      <c r="Z238" s="200"/>
      <c r="AA238" s="196"/>
      <c r="AB238" s="198"/>
      <c r="AC238" s="196"/>
      <c r="AD238" s="199"/>
      <c r="AG238" s="196"/>
      <c r="AH238" s="196"/>
      <c r="AI238" s="198"/>
      <c r="AL238" s="196"/>
      <c r="AN238" s="196"/>
      <c r="AO238" s="198"/>
      <c r="AP238" s="196"/>
      <c r="AQ238" s="196"/>
      <c r="AR238" s="196"/>
      <c r="AS238" s="196"/>
      <c r="AT238" s="196"/>
      <c r="AU238" s="196"/>
      <c r="AV238" s="198"/>
      <c r="AW238" s="197"/>
      <c r="AY238" s="196"/>
      <c r="BC238" s="196"/>
      <c r="BD238" s="196"/>
      <c r="BE238" s="196"/>
      <c r="BF238" s="196"/>
      <c r="BG238" s="196"/>
      <c r="BH238" s="196"/>
      <c r="BI238" s="196"/>
      <c r="BJ238" s="196"/>
      <c r="BK238" s="196"/>
    </row>
    <row r="239" spans="1:63" x14ac:dyDescent="0.25">
      <c r="A239" s="198"/>
      <c r="B239" s="193"/>
      <c r="C239" s="196"/>
      <c r="D239" s="196"/>
      <c r="E239" s="196"/>
      <c r="I239" s="197"/>
      <c r="Q239" s="198"/>
      <c r="S239" s="198"/>
      <c r="T239" s="196"/>
      <c r="U239" s="199"/>
      <c r="V239" s="193"/>
      <c r="W239" s="198"/>
      <c r="X239" s="198"/>
      <c r="Y239" s="196"/>
      <c r="Z239" s="200"/>
      <c r="AA239" s="196"/>
      <c r="AB239" s="198"/>
      <c r="AC239" s="196"/>
      <c r="AD239" s="199"/>
      <c r="AG239" s="196"/>
      <c r="AH239" s="196"/>
      <c r="AI239" s="198"/>
      <c r="AL239" s="196"/>
      <c r="AN239" s="196"/>
      <c r="AO239" s="198"/>
      <c r="AP239" s="196"/>
      <c r="AQ239" s="196"/>
      <c r="AR239" s="196"/>
      <c r="AS239" s="196"/>
      <c r="AT239" s="196"/>
      <c r="AU239" s="196"/>
      <c r="AV239" s="198"/>
      <c r="AW239" s="197"/>
      <c r="AY239" s="196"/>
      <c r="BC239" s="196"/>
      <c r="BD239" s="196"/>
      <c r="BE239" s="196"/>
      <c r="BF239" s="196"/>
      <c r="BG239" s="196"/>
      <c r="BH239" s="196"/>
      <c r="BI239" s="196"/>
      <c r="BJ239" s="196"/>
      <c r="BK239" s="196"/>
    </row>
    <row r="240" spans="1:63" x14ac:dyDescent="0.25">
      <c r="A240" s="198"/>
      <c r="B240" s="193"/>
      <c r="C240" s="196"/>
      <c r="D240" s="196"/>
      <c r="E240" s="196"/>
      <c r="I240" s="197"/>
      <c r="Q240" s="198"/>
      <c r="S240" s="198"/>
      <c r="T240" s="196"/>
      <c r="U240" s="199"/>
      <c r="V240" s="193"/>
      <c r="W240" s="198"/>
      <c r="X240" s="198"/>
      <c r="Y240" s="196"/>
      <c r="Z240" s="200"/>
      <c r="AA240" s="196"/>
      <c r="AB240" s="198"/>
      <c r="AC240" s="196"/>
      <c r="AD240" s="199"/>
      <c r="AG240" s="196"/>
      <c r="AH240" s="196"/>
      <c r="AI240" s="198"/>
      <c r="AL240" s="196"/>
      <c r="AN240" s="196"/>
      <c r="AO240" s="198"/>
      <c r="AP240" s="196"/>
      <c r="AQ240" s="196"/>
      <c r="AR240" s="196"/>
      <c r="AS240" s="196"/>
      <c r="AT240" s="196"/>
      <c r="AU240" s="196"/>
      <c r="AV240" s="198"/>
      <c r="AW240" s="197"/>
      <c r="AY240" s="196"/>
      <c r="BC240" s="196"/>
      <c r="BD240" s="196"/>
      <c r="BE240" s="196"/>
      <c r="BF240" s="196"/>
      <c r="BG240" s="196"/>
      <c r="BH240" s="196"/>
      <c r="BI240" s="196"/>
      <c r="BJ240" s="196"/>
      <c r="BK240" s="196"/>
    </row>
    <row r="241" spans="1:63" x14ac:dyDescent="0.25">
      <c r="A241" s="198"/>
      <c r="B241" s="193"/>
      <c r="C241" s="196"/>
      <c r="D241" s="196"/>
      <c r="E241" s="196"/>
      <c r="I241" s="197"/>
      <c r="Q241" s="198"/>
      <c r="S241" s="198"/>
      <c r="T241" s="196"/>
      <c r="U241" s="199"/>
      <c r="V241" s="193"/>
      <c r="W241" s="198"/>
      <c r="X241" s="198"/>
      <c r="Y241" s="196"/>
      <c r="Z241" s="200"/>
      <c r="AA241" s="196"/>
      <c r="AB241" s="198"/>
      <c r="AC241" s="196"/>
      <c r="AD241" s="199"/>
      <c r="AG241" s="196"/>
      <c r="AH241" s="196"/>
      <c r="AI241" s="198"/>
      <c r="AL241" s="196"/>
      <c r="AN241" s="196"/>
      <c r="AO241" s="198"/>
      <c r="AP241" s="196"/>
      <c r="AQ241" s="196"/>
      <c r="AR241" s="196"/>
      <c r="AS241" s="196"/>
      <c r="AT241" s="196"/>
      <c r="AU241" s="196"/>
      <c r="AV241" s="198"/>
      <c r="AW241" s="197"/>
      <c r="AY241" s="196"/>
      <c r="BC241" s="196"/>
      <c r="BD241" s="196"/>
      <c r="BE241" s="196"/>
      <c r="BF241" s="196"/>
      <c r="BG241" s="196"/>
      <c r="BH241" s="196"/>
      <c r="BI241" s="196"/>
      <c r="BJ241" s="196"/>
      <c r="BK241" s="196"/>
    </row>
    <row r="242" spans="1:63" x14ac:dyDescent="0.25">
      <c r="A242" s="198"/>
      <c r="B242" s="193"/>
      <c r="C242" s="196"/>
      <c r="D242" s="196"/>
      <c r="E242" s="196"/>
      <c r="I242" s="197"/>
      <c r="Q242" s="198"/>
      <c r="S242" s="198"/>
      <c r="T242" s="196"/>
      <c r="U242" s="199"/>
      <c r="V242" s="193"/>
      <c r="W242" s="198"/>
      <c r="X242" s="198"/>
      <c r="Y242" s="196"/>
      <c r="Z242" s="200"/>
      <c r="AA242" s="196"/>
      <c r="AB242" s="198"/>
      <c r="AC242" s="196"/>
      <c r="AD242" s="199"/>
      <c r="AG242" s="196"/>
      <c r="AH242" s="196"/>
      <c r="AI242" s="198"/>
      <c r="AL242" s="196"/>
      <c r="AN242" s="196"/>
      <c r="AO242" s="198"/>
      <c r="AP242" s="196"/>
      <c r="AQ242" s="196"/>
      <c r="AR242" s="196"/>
      <c r="AS242" s="196"/>
      <c r="AT242" s="196"/>
      <c r="AU242" s="196"/>
      <c r="AV242" s="198"/>
      <c r="AW242" s="197"/>
      <c r="AY242" s="196"/>
      <c r="BC242" s="196"/>
      <c r="BD242" s="196"/>
      <c r="BE242" s="196"/>
      <c r="BF242" s="196"/>
      <c r="BG242" s="196"/>
      <c r="BH242" s="196"/>
      <c r="BI242" s="196"/>
      <c r="BJ242" s="196"/>
      <c r="BK242" s="196"/>
    </row>
    <row r="243" spans="1:63" x14ac:dyDescent="0.25">
      <c r="A243" s="198"/>
      <c r="B243" s="193"/>
      <c r="C243" s="196"/>
      <c r="D243" s="196"/>
      <c r="E243" s="196"/>
      <c r="I243" s="197"/>
      <c r="Q243" s="198"/>
      <c r="S243" s="198"/>
      <c r="T243" s="196"/>
      <c r="U243" s="199"/>
      <c r="V243" s="193"/>
      <c r="W243" s="198"/>
      <c r="X243" s="198"/>
      <c r="Y243" s="196"/>
      <c r="Z243" s="200"/>
      <c r="AA243" s="196"/>
      <c r="AB243" s="198"/>
      <c r="AC243" s="196"/>
      <c r="AD243" s="199"/>
      <c r="AG243" s="196"/>
      <c r="AH243" s="196"/>
      <c r="AI243" s="198"/>
      <c r="AL243" s="196"/>
      <c r="AN243" s="196"/>
      <c r="AO243" s="198"/>
      <c r="AP243" s="196"/>
      <c r="AQ243" s="196"/>
      <c r="AR243" s="196"/>
      <c r="AS243" s="196"/>
      <c r="AT243" s="196"/>
      <c r="AU243" s="196"/>
      <c r="AV243" s="198"/>
      <c r="AW243" s="197"/>
      <c r="AY243" s="196"/>
      <c r="BC243" s="196"/>
      <c r="BD243" s="196"/>
      <c r="BE243" s="196"/>
      <c r="BF243" s="196"/>
      <c r="BG243" s="196"/>
      <c r="BH243" s="196"/>
      <c r="BI243" s="196"/>
      <c r="BJ243" s="196"/>
      <c r="BK243" s="196"/>
    </row>
    <row r="244" spans="1:63" x14ac:dyDescent="0.25">
      <c r="A244" s="198"/>
      <c r="B244" s="193"/>
      <c r="C244" s="196"/>
      <c r="D244" s="196"/>
      <c r="E244" s="196"/>
      <c r="I244" s="197"/>
      <c r="Q244" s="198"/>
      <c r="S244" s="198"/>
      <c r="T244" s="196"/>
      <c r="U244" s="199"/>
      <c r="V244" s="193"/>
      <c r="W244" s="198"/>
      <c r="X244" s="198"/>
      <c r="Y244" s="196"/>
      <c r="Z244" s="200"/>
      <c r="AA244" s="196"/>
      <c r="AB244" s="198"/>
      <c r="AC244" s="196"/>
      <c r="AD244" s="199"/>
      <c r="AG244" s="196"/>
      <c r="AH244" s="196"/>
      <c r="AI244" s="198"/>
      <c r="AL244" s="196"/>
      <c r="AN244" s="196"/>
      <c r="AO244" s="198"/>
      <c r="AP244" s="196"/>
      <c r="AQ244" s="196"/>
      <c r="AR244" s="196"/>
      <c r="AS244" s="196"/>
      <c r="AT244" s="196"/>
      <c r="AU244" s="196"/>
      <c r="AV244" s="198"/>
      <c r="AW244" s="197"/>
      <c r="AY244" s="196"/>
      <c r="BC244" s="196"/>
      <c r="BD244" s="196"/>
      <c r="BE244" s="196"/>
      <c r="BF244" s="196"/>
      <c r="BG244" s="196"/>
      <c r="BH244" s="196"/>
      <c r="BI244" s="196"/>
      <c r="BJ244" s="196"/>
      <c r="BK244" s="196"/>
    </row>
    <row r="245" spans="1:63" x14ac:dyDescent="0.25">
      <c r="A245" s="198"/>
      <c r="B245" s="193"/>
      <c r="C245" s="196"/>
      <c r="D245" s="196"/>
      <c r="E245" s="196"/>
      <c r="I245" s="197"/>
      <c r="Q245" s="198"/>
      <c r="S245" s="198"/>
      <c r="T245" s="196"/>
      <c r="U245" s="199"/>
      <c r="V245" s="193"/>
      <c r="W245" s="198"/>
      <c r="X245" s="198"/>
      <c r="Y245" s="196"/>
      <c r="Z245" s="200"/>
      <c r="AA245" s="196"/>
      <c r="AB245" s="198"/>
      <c r="AC245" s="196"/>
      <c r="AD245" s="199"/>
      <c r="AG245" s="196"/>
      <c r="AH245" s="196"/>
      <c r="AI245" s="198"/>
      <c r="AL245" s="196"/>
      <c r="AN245" s="196"/>
      <c r="AO245" s="198"/>
      <c r="AP245" s="196"/>
      <c r="AQ245" s="196"/>
      <c r="AR245" s="196"/>
      <c r="AS245" s="196"/>
      <c r="AT245" s="196"/>
      <c r="AU245" s="196"/>
      <c r="AV245" s="198"/>
      <c r="AW245" s="197"/>
      <c r="AY245" s="196"/>
      <c r="BC245" s="196"/>
      <c r="BD245" s="196"/>
      <c r="BE245" s="196"/>
      <c r="BF245" s="196"/>
      <c r="BG245" s="196"/>
      <c r="BH245" s="196"/>
      <c r="BI245" s="196"/>
      <c r="BJ245" s="196"/>
      <c r="BK245" s="196"/>
    </row>
    <row r="246" spans="1:63" x14ac:dyDescent="0.25">
      <c r="A246" s="198"/>
      <c r="B246" s="193"/>
      <c r="C246" s="196"/>
      <c r="D246" s="196"/>
      <c r="E246" s="196"/>
      <c r="I246" s="197"/>
      <c r="Q246" s="198"/>
      <c r="S246" s="198"/>
      <c r="T246" s="196"/>
      <c r="U246" s="199"/>
      <c r="V246" s="193"/>
      <c r="W246" s="198"/>
      <c r="X246" s="198"/>
      <c r="Y246" s="196"/>
      <c r="Z246" s="200"/>
      <c r="AA246" s="196"/>
      <c r="AB246" s="198"/>
      <c r="AC246" s="196"/>
      <c r="AD246" s="199"/>
      <c r="AG246" s="196"/>
      <c r="AH246" s="196"/>
      <c r="AI246" s="198"/>
      <c r="AL246" s="196"/>
      <c r="AN246" s="196"/>
      <c r="AO246" s="198"/>
      <c r="AP246" s="196"/>
      <c r="AQ246" s="196"/>
      <c r="AR246" s="196"/>
      <c r="AS246" s="196"/>
      <c r="AT246" s="196"/>
      <c r="AU246" s="196"/>
      <c r="AV246" s="198"/>
      <c r="AW246" s="197"/>
      <c r="AY246" s="196"/>
      <c r="BC246" s="196"/>
      <c r="BD246" s="196"/>
      <c r="BE246" s="196"/>
      <c r="BF246" s="196"/>
      <c r="BG246" s="196"/>
      <c r="BH246" s="196"/>
      <c r="BI246" s="196"/>
      <c r="BJ246" s="196"/>
      <c r="BK246" s="196"/>
    </row>
    <row r="247" spans="1:63" x14ac:dyDescent="0.25">
      <c r="A247" s="198"/>
      <c r="B247" s="193"/>
      <c r="C247" s="196"/>
      <c r="D247" s="196"/>
      <c r="E247" s="196"/>
      <c r="I247" s="197"/>
      <c r="Q247" s="198"/>
      <c r="S247" s="198"/>
      <c r="T247" s="196"/>
      <c r="U247" s="199"/>
      <c r="V247" s="193"/>
      <c r="W247" s="198"/>
      <c r="X247" s="198"/>
      <c r="Y247" s="196"/>
      <c r="Z247" s="200"/>
      <c r="AA247" s="196"/>
      <c r="AB247" s="198"/>
      <c r="AC247" s="196"/>
      <c r="AD247" s="199"/>
      <c r="AG247" s="196"/>
      <c r="AH247" s="196"/>
      <c r="AI247" s="198"/>
      <c r="AL247" s="196"/>
      <c r="AN247" s="196"/>
      <c r="AO247" s="198"/>
      <c r="AP247" s="196"/>
      <c r="AQ247" s="196"/>
      <c r="AR247" s="196"/>
      <c r="AS247" s="196"/>
      <c r="AT247" s="196"/>
      <c r="AU247" s="196"/>
      <c r="AV247" s="198"/>
      <c r="AW247" s="197"/>
      <c r="AY247" s="196"/>
      <c r="BC247" s="196"/>
      <c r="BD247" s="196"/>
      <c r="BE247" s="196"/>
      <c r="BF247" s="196"/>
      <c r="BG247" s="196"/>
      <c r="BH247" s="196"/>
      <c r="BI247" s="196"/>
      <c r="BJ247" s="196"/>
      <c r="BK247" s="196"/>
    </row>
    <row r="248" spans="1:63" x14ac:dyDescent="0.25">
      <c r="A248" s="198"/>
      <c r="B248" s="193"/>
      <c r="C248" s="196"/>
      <c r="D248" s="196"/>
      <c r="E248" s="196"/>
      <c r="I248" s="197"/>
      <c r="Q248" s="198"/>
      <c r="S248" s="198"/>
      <c r="T248" s="196"/>
      <c r="U248" s="199"/>
      <c r="V248" s="193"/>
      <c r="W248" s="198"/>
      <c r="X248" s="198"/>
      <c r="Y248" s="196"/>
      <c r="Z248" s="200"/>
      <c r="AA248" s="196"/>
      <c r="AB248" s="198"/>
      <c r="AC248" s="196"/>
      <c r="AD248" s="199"/>
      <c r="AG248" s="196"/>
      <c r="AH248" s="196"/>
      <c r="AI248" s="198"/>
      <c r="AL248" s="196"/>
      <c r="AN248" s="196"/>
      <c r="AO248" s="198"/>
      <c r="AP248" s="196"/>
      <c r="AQ248" s="196"/>
      <c r="AR248" s="196"/>
      <c r="AS248" s="196"/>
      <c r="AT248" s="196"/>
      <c r="AU248" s="196"/>
      <c r="AV248" s="198"/>
      <c r="AW248" s="197"/>
      <c r="AY248" s="196"/>
      <c r="BC248" s="196"/>
      <c r="BD248" s="196"/>
      <c r="BE248" s="196"/>
      <c r="BF248" s="196"/>
      <c r="BG248" s="196"/>
      <c r="BH248" s="196"/>
      <c r="BI248" s="196"/>
      <c r="BJ248" s="196"/>
      <c r="BK248" s="196"/>
    </row>
    <row r="249" spans="1:63" x14ac:dyDescent="0.25">
      <c r="A249" s="198"/>
      <c r="B249" s="193"/>
      <c r="C249" s="196"/>
      <c r="D249" s="196"/>
      <c r="E249" s="196"/>
      <c r="I249" s="197"/>
      <c r="Q249" s="198"/>
      <c r="S249" s="198"/>
      <c r="T249" s="196"/>
      <c r="U249" s="199"/>
      <c r="V249" s="193"/>
      <c r="W249" s="198"/>
      <c r="X249" s="198"/>
      <c r="Y249" s="196"/>
      <c r="Z249" s="200"/>
      <c r="AA249" s="196"/>
      <c r="AB249" s="198"/>
      <c r="AC249" s="196"/>
      <c r="AD249" s="199"/>
      <c r="AG249" s="196"/>
      <c r="AH249" s="196"/>
      <c r="AI249" s="198"/>
      <c r="AL249" s="196"/>
      <c r="AN249" s="196"/>
      <c r="AO249" s="198"/>
      <c r="AP249" s="196"/>
      <c r="AQ249" s="196"/>
      <c r="AR249" s="196"/>
      <c r="AS249" s="196"/>
      <c r="AT249" s="196"/>
      <c r="AU249" s="196"/>
      <c r="AV249" s="198"/>
      <c r="AW249" s="197"/>
      <c r="AY249" s="196"/>
      <c r="BC249" s="196"/>
      <c r="BD249" s="196"/>
      <c r="BE249" s="196"/>
      <c r="BF249" s="196"/>
      <c r="BG249" s="196"/>
      <c r="BH249" s="196"/>
      <c r="BI249" s="196"/>
      <c r="BJ249" s="196"/>
      <c r="BK249" s="196"/>
    </row>
    <row r="250" spans="1:63" x14ac:dyDescent="0.25">
      <c r="A250" s="198"/>
      <c r="B250" s="193"/>
      <c r="C250" s="196"/>
      <c r="D250" s="196"/>
      <c r="E250" s="196"/>
      <c r="I250" s="197"/>
      <c r="Q250" s="198"/>
      <c r="S250" s="198"/>
      <c r="T250" s="196"/>
      <c r="U250" s="199"/>
      <c r="V250" s="193"/>
      <c r="W250" s="198"/>
      <c r="X250" s="198"/>
      <c r="Y250" s="196"/>
      <c r="Z250" s="200"/>
      <c r="AA250" s="196"/>
      <c r="AB250" s="198"/>
      <c r="AC250" s="196"/>
      <c r="AD250" s="199"/>
      <c r="AG250" s="196"/>
      <c r="AH250" s="196"/>
      <c r="AI250" s="198"/>
      <c r="AL250" s="196"/>
      <c r="AN250" s="196"/>
      <c r="AO250" s="198"/>
      <c r="AP250" s="196"/>
      <c r="AQ250" s="196"/>
      <c r="AR250" s="196"/>
      <c r="AS250" s="196"/>
      <c r="AT250" s="196"/>
      <c r="AU250" s="196"/>
      <c r="AV250" s="198"/>
      <c r="AW250" s="197"/>
      <c r="AY250" s="196"/>
      <c r="BC250" s="196"/>
      <c r="BD250" s="196"/>
      <c r="BE250" s="196"/>
      <c r="BF250" s="196"/>
      <c r="BG250" s="196"/>
      <c r="BH250" s="196"/>
      <c r="BI250" s="196"/>
      <c r="BJ250" s="196"/>
      <c r="BK250" s="196"/>
    </row>
    <row r="251" spans="1:63" x14ac:dyDescent="0.25">
      <c r="A251" s="198"/>
      <c r="B251" s="193"/>
      <c r="C251" s="196"/>
      <c r="D251" s="196"/>
      <c r="E251" s="196"/>
      <c r="I251" s="197"/>
      <c r="Q251" s="198"/>
      <c r="S251" s="198"/>
      <c r="T251" s="196"/>
      <c r="U251" s="199"/>
      <c r="V251" s="193"/>
      <c r="W251" s="198"/>
      <c r="X251" s="198"/>
      <c r="Y251" s="196"/>
      <c r="Z251" s="200"/>
      <c r="AA251" s="196"/>
      <c r="AB251" s="198"/>
      <c r="AC251" s="196"/>
      <c r="AD251" s="199"/>
      <c r="AG251" s="196"/>
      <c r="AH251" s="196"/>
      <c r="AI251" s="198"/>
      <c r="AL251" s="196"/>
      <c r="AN251" s="196"/>
      <c r="AO251" s="198"/>
      <c r="AP251" s="196"/>
      <c r="AQ251" s="196"/>
      <c r="AR251" s="196"/>
      <c r="AS251" s="196"/>
      <c r="AT251" s="196"/>
      <c r="AU251" s="196"/>
      <c r="AV251" s="198"/>
      <c r="AW251" s="197"/>
      <c r="AY251" s="196"/>
      <c r="BC251" s="196"/>
      <c r="BD251" s="196"/>
      <c r="BE251" s="196"/>
      <c r="BF251" s="196"/>
      <c r="BG251" s="196"/>
      <c r="BH251" s="196"/>
      <c r="BI251" s="196"/>
      <c r="BJ251" s="196"/>
      <c r="BK251" s="196"/>
    </row>
    <row r="252" spans="1:63" x14ac:dyDescent="0.25">
      <c r="A252" s="198"/>
      <c r="B252" s="193"/>
      <c r="C252" s="196"/>
      <c r="D252" s="196"/>
      <c r="E252" s="196"/>
      <c r="I252" s="197"/>
      <c r="Q252" s="198"/>
      <c r="S252" s="198"/>
      <c r="T252" s="196"/>
      <c r="U252" s="199"/>
      <c r="V252" s="193"/>
      <c r="W252" s="198"/>
      <c r="X252" s="198"/>
      <c r="Y252" s="196"/>
      <c r="Z252" s="200"/>
      <c r="AA252" s="196"/>
      <c r="AB252" s="198"/>
      <c r="AC252" s="196"/>
      <c r="AD252" s="199"/>
      <c r="AG252" s="196"/>
      <c r="AH252" s="196"/>
      <c r="AI252" s="198"/>
      <c r="AL252" s="196"/>
      <c r="AN252" s="196"/>
      <c r="AO252" s="198"/>
      <c r="AP252" s="196"/>
      <c r="AQ252" s="196"/>
      <c r="AR252" s="196"/>
      <c r="AS252" s="196"/>
      <c r="AT252" s="196"/>
      <c r="AU252" s="196"/>
      <c r="AV252" s="198"/>
      <c r="AW252" s="197"/>
      <c r="AY252" s="196"/>
      <c r="BC252" s="196"/>
      <c r="BD252" s="196"/>
      <c r="BE252" s="196"/>
      <c r="BF252" s="196"/>
      <c r="BG252" s="196"/>
      <c r="BH252" s="196"/>
      <c r="BI252" s="196"/>
      <c r="BJ252" s="196"/>
      <c r="BK252" s="196"/>
    </row>
    <row r="253" spans="1:63" x14ac:dyDescent="0.25">
      <c r="A253" s="198"/>
      <c r="B253" s="193"/>
      <c r="C253" s="196"/>
      <c r="D253" s="196"/>
      <c r="E253" s="196"/>
      <c r="I253" s="197"/>
      <c r="Q253" s="198"/>
      <c r="S253" s="198"/>
      <c r="T253" s="196"/>
      <c r="U253" s="199"/>
      <c r="V253" s="193"/>
      <c r="W253" s="198"/>
      <c r="X253" s="198"/>
      <c r="Y253" s="196"/>
      <c r="Z253" s="200"/>
      <c r="AA253" s="196"/>
      <c r="AB253" s="198"/>
      <c r="AC253" s="196"/>
      <c r="AD253" s="199"/>
      <c r="AG253" s="196"/>
      <c r="AH253" s="196"/>
      <c r="AI253" s="198"/>
      <c r="AL253" s="196"/>
      <c r="AN253" s="196"/>
      <c r="AO253" s="198"/>
      <c r="AP253" s="196"/>
      <c r="AQ253" s="196"/>
      <c r="AR253" s="196"/>
      <c r="AS253" s="196"/>
      <c r="AT253" s="196"/>
      <c r="AU253" s="196"/>
      <c r="AV253" s="198"/>
      <c r="AW253" s="197"/>
      <c r="AY253" s="196"/>
      <c r="BC253" s="196"/>
      <c r="BD253" s="196"/>
      <c r="BE253" s="196"/>
      <c r="BF253" s="196"/>
      <c r="BG253" s="196"/>
      <c r="BH253" s="196"/>
      <c r="BI253" s="196"/>
      <c r="BJ253" s="196"/>
      <c r="BK253" s="196"/>
    </row>
    <row r="254" spans="1:63" x14ac:dyDescent="0.25">
      <c r="A254" s="198"/>
      <c r="B254" s="193"/>
      <c r="C254" s="196"/>
      <c r="D254" s="196"/>
      <c r="E254" s="196"/>
      <c r="I254" s="197"/>
      <c r="Q254" s="198"/>
      <c r="S254" s="198"/>
      <c r="T254" s="196"/>
      <c r="U254" s="199"/>
      <c r="V254" s="193"/>
      <c r="W254" s="198"/>
      <c r="X254" s="198"/>
      <c r="Y254" s="196"/>
      <c r="Z254" s="200"/>
      <c r="AA254" s="196"/>
      <c r="AB254" s="198"/>
      <c r="AC254" s="196"/>
      <c r="AD254" s="199"/>
      <c r="AG254" s="196"/>
      <c r="AH254" s="196"/>
      <c r="AI254" s="198"/>
      <c r="AL254" s="196"/>
      <c r="AN254" s="196"/>
      <c r="AO254" s="198"/>
      <c r="AP254" s="196"/>
      <c r="AQ254" s="196"/>
      <c r="AR254" s="196"/>
      <c r="AS254" s="196"/>
      <c r="AT254" s="196"/>
      <c r="AU254" s="196"/>
      <c r="AV254" s="198"/>
      <c r="AW254" s="197"/>
      <c r="AY254" s="196"/>
      <c r="BC254" s="196"/>
      <c r="BD254" s="196"/>
      <c r="BE254" s="196"/>
      <c r="BF254" s="196"/>
      <c r="BG254" s="196"/>
      <c r="BH254" s="196"/>
      <c r="BI254" s="196"/>
      <c r="BJ254" s="196"/>
      <c r="BK254" s="196"/>
    </row>
    <row r="255" spans="1:63" x14ac:dyDescent="0.25">
      <c r="A255" s="198"/>
      <c r="B255" s="193"/>
      <c r="C255" s="196"/>
      <c r="D255" s="196"/>
      <c r="E255" s="196"/>
      <c r="I255" s="197"/>
      <c r="Q255" s="198"/>
      <c r="S255" s="198"/>
      <c r="T255" s="196"/>
      <c r="U255" s="199"/>
      <c r="V255" s="193"/>
      <c r="W255" s="198"/>
      <c r="X255" s="198"/>
      <c r="Y255" s="196"/>
      <c r="Z255" s="200"/>
      <c r="AA255" s="196"/>
      <c r="AB255" s="198"/>
      <c r="AC255" s="196"/>
      <c r="AD255" s="199"/>
      <c r="AG255" s="196"/>
      <c r="AH255" s="196"/>
      <c r="AI255" s="198"/>
      <c r="AL255" s="196"/>
      <c r="AN255" s="196"/>
      <c r="AO255" s="198"/>
      <c r="AP255" s="196"/>
      <c r="AQ255" s="196"/>
      <c r="AR255" s="196"/>
      <c r="AS255" s="196"/>
      <c r="AT255" s="196"/>
      <c r="AU255" s="196"/>
      <c r="AV255" s="198"/>
      <c r="AW255" s="197"/>
      <c r="AY255" s="196"/>
      <c r="BC255" s="196"/>
      <c r="BD255" s="196"/>
      <c r="BE255" s="196"/>
      <c r="BF255" s="196"/>
      <c r="BG255" s="196"/>
      <c r="BH255" s="196"/>
      <c r="BI255" s="196"/>
      <c r="BJ255" s="196"/>
      <c r="BK255" s="196"/>
    </row>
    <row r="256" spans="1:63" x14ac:dyDescent="0.25">
      <c r="A256" s="198"/>
      <c r="B256" s="193"/>
      <c r="C256" s="196"/>
      <c r="D256" s="196"/>
      <c r="E256" s="196"/>
      <c r="I256" s="197"/>
      <c r="Q256" s="198"/>
      <c r="S256" s="198"/>
      <c r="T256" s="196"/>
      <c r="U256" s="199"/>
      <c r="V256" s="193"/>
      <c r="W256" s="198"/>
      <c r="X256" s="198"/>
      <c r="Y256" s="196"/>
      <c r="Z256" s="200"/>
      <c r="AA256" s="196"/>
      <c r="AB256" s="198"/>
      <c r="AC256" s="196"/>
      <c r="AD256" s="199"/>
      <c r="AG256" s="196"/>
      <c r="AH256" s="196"/>
      <c r="AI256" s="198"/>
      <c r="AL256" s="196"/>
      <c r="AN256" s="196"/>
      <c r="AO256" s="198"/>
      <c r="AP256" s="196"/>
      <c r="AQ256" s="196"/>
      <c r="AR256" s="196"/>
      <c r="AS256" s="196"/>
      <c r="AT256" s="196"/>
      <c r="AU256" s="196"/>
      <c r="AV256" s="198"/>
      <c r="AW256" s="197"/>
      <c r="AY256" s="196"/>
      <c r="BC256" s="196"/>
      <c r="BD256" s="196"/>
      <c r="BE256" s="196"/>
      <c r="BF256" s="196"/>
      <c r="BG256" s="196"/>
      <c r="BH256" s="196"/>
      <c r="BI256" s="196"/>
      <c r="BJ256" s="196"/>
      <c r="BK256" s="196"/>
    </row>
    <row r="257" spans="1:63" x14ac:dyDescent="0.25">
      <c r="A257" s="198"/>
      <c r="B257" s="193"/>
      <c r="C257" s="196"/>
      <c r="D257" s="196"/>
      <c r="E257" s="196"/>
      <c r="I257" s="197"/>
      <c r="Q257" s="198"/>
      <c r="S257" s="198"/>
      <c r="T257" s="196"/>
      <c r="U257" s="199"/>
      <c r="V257" s="193"/>
      <c r="W257" s="198"/>
      <c r="X257" s="198"/>
      <c r="Y257" s="196"/>
      <c r="Z257" s="200"/>
      <c r="AA257" s="196"/>
      <c r="AB257" s="198"/>
      <c r="AC257" s="196"/>
      <c r="AD257" s="199"/>
      <c r="AG257" s="196"/>
      <c r="AH257" s="196"/>
      <c r="AI257" s="198"/>
      <c r="AL257" s="196"/>
      <c r="AN257" s="196"/>
      <c r="AO257" s="198"/>
      <c r="AP257" s="196"/>
      <c r="AQ257" s="196"/>
      <c r="AR257" s="196"/>
      <c r="AS257" s="196"/>
      <c r="AT257" s="196"/>
      <c r="AU257" s="196"/>
      <c r="AV257" s="198"/>
      <c r="AW257" s="197"/>
      <c r="AY257" s="196"/>
      <c r="BC257" s="196"/>
      <c r="BD257" s="196"/>
      <c r="BE257" s="196"/>
      <c r="BF257" s="196"/>
      <c r="BG257" s="196"/>
      <c r="BH257" s="196"/>
      <c r="BI257" s="196"/>
      <c r="BJ257" s="196"/>
      <c r="BK257" s="196"/>
    </row>
    <row r="258" spans="1:63" x14ac:dyDescent="0.25">
      <c r="A258" s="198"/>
      <c r="B258" s="193"/>
      <c r="C258" s="196"/>
      <c r="D258" s="196"/>
      <c r="E258" s="196"/>
      <c r="I258" s="197"/>
      <c r="Q258" s="198"/>
      <c r="S258" s="198"/>
      <c r="T258" s="196"/>
      <c r="U258" s="199"/>
      <c r="V258" s="193"/>
      <c r="W258" s="198"/>
      <c r="X258" s="198"/>
      <c r="Y258" s="196"/>
      <c r="Z258" s="200"/>
      <c r="AA258" s="196"/>
      <c r="AB258" s="198"/>
      <c r="AC258" s="196"/>
      <c r="AD258" s="199"/>
      <c r="AG258" s="196"/>
      <c r="AH258" s="196"/>
      <c r="AI258" s="198"/>
      <c r="AL258" s="196"/>
      <c r="AN258" s="196"/>
      <c r="AO258" s="198"/>
      <c r="AP258" s="196"/>
      <c r="AQ258" s="196"/>
      <c r="AR258" s="196"/>
      <c r="AS258" s="196"/>
      <c r="AT258" s="196"/>
      <c r="AU258" s="196"/>
      <c r="AV258" s="198"/>
      <c r="AW258" s="197"/>
      <c r="AY258" s="196"/>
      <c r="BC258" s="196"/>
      <c r="BD258" s="196"/>
      <c r="BE258" s="196"/>
      <c r="BF258" s="196"/>
      <c r="BG258" s="196"/>
      <c r="BH258" s="196"/>
      <c r="BI258" s="196"/>
      <c r="BJ258" s="196"/>
      <c r="BK258" s="196"/>
    </row>
    <row r="259" spans="1:63" x14ac:dyDescent="0.25">
      <c r="A259" s="198"/>
      <c r="B259" s="193"/>
      <c r="C259" s="196"/>
      <c r="D259" s="196"/>
      <c r="E259" s="196"/>
      <c r="I259" s="197"/>
      <c r="Q259" s="198"/>
      <c r="S259" s="198"/>
      <c r="T259" s="196"/>
      <c r="U259" s="199"/>
      <c r="V259" s="193"/>
      <c r="W259" s="198"/>
      <c r="X259" s="198"/>
      <c r="Y259" s="196"/>
      <c r="Z259" s="200"/>
      <c r="AA259" s="196"/>
      <c r="AB259" s="198"/>
      <c r="AC259" s="196"/>
      <c r="AD259" s="199"/>
      <c r="AG259" s="196"/>
      <c r="AH259" s="196"/>
      <c r="AI259" s="198"/>
      <c r="AL259" s="196"/>
      <c r="AN259" s="196"/>
      <c r="AO259" s="198"/>
      <c r="AP259" s="196"/>
      <c r="AQ259" s="196"/>
      <c r="AR259" s="196"/>
      <c r="AS259" s="196"/>
      <c r="AT259" s="196"/>
      <c r="AU259" s="196"/>
      <c r="AV259" s="198"/>
      <c r="AW259" s="197"/>
      <c r="AY259" s="196"/>
      <c r="BC259" s="196"/>
      <c r="BD259" s="196"/>
      <c r="BE259" s="196"/>
      <c r="BF259" s="196"/>
      <c r="BG259" s="196"/>
      <c r="BH259" s="196"/>
      <c r="BI259" s="196"/>
      <c r="BJ259" s="196"/>
      <c r="BK259" s="196"/>
    </row>
    <row r="260" spans="1:63" x14ac:dyDescent="0.25">
      <c r="A260" s="198"/>
      <c r="B260" s="193"/>
      <c r="C260" s="196"/>
      <c r="D260" s="196"/>
      <c r="E260" s="196"/>
      <c r="I260" s="197"/>
      <c r="Q260" s="198"/>
      <c r="S260" s="198"/>
      <c r="T260" s="196"/>
      <c r="U260" s="199"/>
      <c r="V260" s="193"/>
      <c r="W260" s="198"/>
      <c r="X260" s="198"/>
      <c r="Y260" s="196"/>
      <c r="Z260" s="200"/>
      <c r="AA260" s="196"/>
      <c r="AB260" s="198"/>
      <c r="AC260" s="196"/>
      <c r="AD260" s="199"/>
      <c r="AG260" s="196"/>
      <c r="AH260" s="196"/>
      <c r="AI260" s="198"/>
      <c r="AL260" s="196"/>
      <c r="AN260" s="196"/>
      <c r="AO260" s="198"/>
      <c r="AP260" s="196"/>
      <c r="AQ260" s="196"/>
      <c r="AR260" s="196"/>
      <c r="AS260" s="196"/>
      <c r="AT260" s="196"/>
      <c r="AU260" s="196"/>
      <c r="AV260" s="198"/>
      <c r="AW260" s="197"/>
      <c r="AY260" s="196"/>
      <c r="BC260" s="196"/>
      <c r="BD260" s="196"/>
      <c r="BE260" s="196"/>
      <c r="BF260" s="196"/>
      <c r="BG260" s="196"/>
      <c r="BH260" s="196"/>
      <c r="BI260" s="196"/>
      <c r="BJ260" s="196"/>
      <c r="BK260" s="196"/>
    </row>
    <row r="261" spans="1:63" x14ac:dyDescent="0.25">
      <c r="A261" s="198"/>
      <c r="B261" s="193"/>
      <c r="C261" s="196"/>
      <c r="D261" s="196"/>
      <c r="E261" s="196"/>
      <c r="I261" s="197"/>
      <c r="Q261" s="198"/>
      <c r="S261" s="198"/>
      <c r="T261" s="196"/>
      <c r="U261" s="199"/>
      <c r="V261" s="193"/>
      <c r="W261" s="198"/>
      <c r="X261" s="198"/>
      <c r="Y261" s="196"/>
      <c r="Z261" s="200"/>
      <c r="AA261" s="196"/>
      <c r="AB261" s="198"/>
      <c r="AC261" s="196"/>
      <c r="AD261" s="199"/>
      <c r="AG261" s="196"/>
      <c r="AH261" s="196"/>
      <c r="AI261" s="198"/>
      <c r="AL261" s="196"/>
      <c r="AN261" s="196"/>
      <c r="AO261" s="198"/>
      <c r="AP261" s="196"/>
      <c r="AQ261" s="196"/>
      <c r="AR261" s="196"/>
      <c r="AS261" s="196"/>
      <c r="AT261" s="196"/>
      <c r="AU261" s="196"/>
      <c r="AV261" s="198"/>
      <c r="AW261" s="197"/>
      <c r="AY261" s="196"/>
      <c r="BC261" s="196"/>
      <c r="BD261" s="196"/>
      <c r="BE261" s="196"/>
      <c r="BF261" s="196"/>
      <c r="BG261" s="196"/>
      <c r="BH261" s="196"/>
      <c r="BI261" s="196"/>
      <c r="BJ261" s="196"/>
      <c r="BK261" s="196"/>
    </row>
    <row r="262" spans="1:63" x14ac:dyDescent="0.25">
      <c r="A262" s="198"/>
      <c r="B262" s="193"/>
      <c r="C262" s="196"/>
      <c r="D262" s="196"/>
      <c r="E262" s="196"/>
      <c r="I262" s="197"/>
      <c r="Q262" s="198"/>
      <c r="S262" s="198"/>
      <c r="T262" s="196"/>
      <c r="U262" s="199"/>
      <c r="V262" s="193"/>
      <c r="W262" s="198"/>
      <c r="X262" s="198"/>
      <c r="Y262" s="196"/>
      <c r="Z262" s="200"/>
      <c r="AA262" s="196"/>
      <c r="AB262" s="198"/>
      <c r="AC262" s="196"/>
      <c r="AD262" s="199"/>
      <c r="AG262" s="196"/>
      <c r="AH262" s="196"/>
      <c r="AI262" s="198"/>
      <c r="AL262" s="196"/>
      <c r="AN262" s="196"/>
      <c r="AO262" s="198"/>
      <c r="AP262" s="196"/>
      <c r="AQ262" s="196"/>
      <c r="AR262" s="196"/>
      <c r="AS262" s="196"/>
      <c r="AT262" s="196"/>
      <c r="AU262" s="196"/>
      <c r="AV262" s="198"/>
      <c r="AW262" s="197"/>
      <c r="AY262" s="196"/>
      <c r="BC262" s="196"/>
      <c r="BD262" s="196"/>
      <c r="BE262" s="196"/>
      <c r="BF262" s="196"/>
      <c r="BG262" s="196"/>
      <c r="BH262" s="196"/>
      <c r="BI262" s="196"/>
      <c r="BJ262" s="196"/>
      <c r="BK262" s="196"/>
    </row>
    <row r="263" spans="1:63" x14ac:dyDescent="0.25">
      <c r="A263" s="198"/>
      <c r="B263" s="193"/>
      <c r="C263" s="196"/>
      <c r="D263" s="196"/>
      <c r="E263" s="196"/>
      <c r="I263" s="197"/>
      <c r="Q263" s="198"/>
      <c r="S263" s="198"/>
      <c r="T263" s="196"/>
      <c r="U263" s="199"/>
      <c r="V263" s="193"/>
      <c r="W263" s="198"/>
      <c r="X263" s="198"/>
      <c r="Y263" s="196"/>
      <c r="Z263" s="200"/>
      <c r="AA263" s="196"/>
      <c r="AB263" s="198"/>
      <c r="AC263" s="196"/>
      <c r="AD263" s="199"/>
      <c r="AG263" s="196"/>
      <c r="AH263" s="196"/>
      <c r="AI263" s="198"/>
      <c r="AL263" s="196"/>
      <c r="AN263" s="196"/>
      <c r="AO263" s="198"/>
      <c r="AP263" s="196"/>
      <c r="AQ263" s="196"/>
      <c r="AR263" s="196"/>
      <c r="AS263" s="196"/>
      <c r="AT263" s="196"/>
      <c r="AU263" s="196"/>
      <c r="AV263" s="198"/>
      <c r="AW263" s="197"/>
      <c r="AY263" s="196"/>
      <c r="BC263" s="196"/>
      <c r="BD263" s="196"/>
      <c r="BE263" s="196"/>
      <c r="BF263" s="196"/>
      <c r="BG263" s="196"/>
      <c r="BH263" s="196"/>
      <c r="BI263" s="196"/>
      <c r="BJ263" s="196"/>
      <c r="BK263" s="196"/>
    </row>
    <row r="264" spans="1:63" x14ac:dyDescent="0.25">
      <c r="A264" s="198"/>
      <c r="B264" s="193"/>
      <c r="C264" s="196"/>
      <c r="D264" s="196"/>
      <c r="E264" s="196"/>
      <c r="I264" s="197"/>
      <c r="Q264" s="198"/>
      <c r="S264" s="198"/>
      <c r="T264" s="196"/>
      <c r="U264" s="199"/>
      <c r="V264" s="193"/>
      <c r="W264" s="198"/>
      <c r="X264" s="198"/>
      <c r="Y264" s="196"/>
      <c r="Z264" s="200"/>
      <c r="AA264" s="196"/>
      <c r="AB264" s="198"/>
      <c r="AC264" s="196"/>
      <c r="AD264" s="199"/>
      <c r="AG264" s="196"/>
      <c r="AH264" s="196"/>
      <c r="AI264" s="198"/>
      <c r="AL264" s="196"/>
      <c r="AN264" s="196"/>
      <c r="AO264" s="198"/>
      <c r="AP264" s="196"/>
      <c r="AQ264" s="196"/>
      <c r="AR264" s="196"/>
      <c r="AS264" s="196"/>
      <c r="AT264" s="196"/>
      <c r="AU264" s="196"/>
      <c r="AV264" s="198"/>
      <c r="AW264" s="197"/>
      <c r="AY264" s="196"/>
      <c r="BC264" s="196"/>
      <c r="BD264" s="196"/>
      <c r="BE264" s="196"/>
      <c r="BF264" s="196"/>
      <c r="BG264" s="196"/>
      <c r="BH264" s="196"/>
      <c r="BI264" s="196"/>
      <c r="BJ264" s="196"/>
      <c r="BK264" s="196"/>
    </row>
    <row r="265" spans="1:63" x14ac:dyDescent="0.25">
      <c r="A265" s="198"/>
      <c r="B265" s="193"/>
      <c r="C265" s="196"/>
      <c r="D265" s="196"/>
      <c r="E265" s="196"/>
      <c r="I265" s="197"/>
      <c r="Q265" s="198"/>
      <c r="S265" s="198"/>
      <c r="T265" s="196"/>
      <c r="U265" s="199"/>
      <c r="V265" s="193"/>
      <c r="W265" s="198"/>
      <c r="X265" s="198"/>
      <c r="Y265" s="196"/>
      <c r="Z265" s="200"/>
      <c r="AA265" s="196"/>
      <c r="AB265" s="198"/>
      <c r="AC265" s="196"/>
      <c r="AD265" s="199"/>
      <c r="AG265" s="196"/>
      <c r="AH265" s="196"/>
      <c r="AI265" s="198"/>
      <c r="AL265" s="196"/>
      <c r="AN265" s="196"/>
      <c r="AO265" s="198"/>
      <c r="AP265" s="196"/>
      <c r="AQ265" s="196"/>
      <c r="AR265" s="196"/>
      <c r="AS265" s="196"/>
      <c r="AT265" s="196"/>
      <c r="AU265" s="196"/>
      <c r="AV265" s="198"/>
      <c r="AW265" s="197"/>
      <c r="AY265" s="196"/>
      <c r="BC265" s="196"/>
      <c r="BD265" s="196"/>
      <c r="BE265" s="196"/>
      <c r="BF265" s="196"/>
      <c r="BG265" s="196"/>
      <c r="BH265" s="196"/>
      <c r="BI265" s="196"/>
      <c r="BJ265" s="196"/>
      <c r="BK265" s="196"/>
    </row>
    <row r="266" spans="1:63" x14ac:dyDescent="0.25">
      <c r="A266" s="198"/>
      <c r="B266" s="193"/>
      <c r="C266" s="196"/>
      <c r="D266" s="196"/>
      <c r="E266" s="196"/>
      <c r="I266" s="197"/>
      <c r="Q266" s="198"/>
      <c r="S266" s="198"/>
      <c r="T266" s="196"/>
      <c r="U266" s="199"/>
      <c r="V266" s="193"/>
      <c r="W266" s="198"/>
      <c r="X266" s="198"/>
      <c r="Y266" s="196"/>
      <c r="Z266" s="200"/>
      <c r="AA266" s="196"/>
      <c r="AB266" s="198"/>
      <c r="AC266" s="196"/>
      <c r="AD266" s="199"/>
      <c r="AG266" s="196"/>
      <c r="AH266" s="196"/>
      <c r="AI266" s="198"/>
      <c r="AL266" s="196"/>
      <c r="AN266" s="196"/>
      <c r="AO266" s="198"/>
      <c r="AP266" s="196"/>
      <c r="AQ266" s="196"/>
      <c r="AR266" s="196"/>
      <c r="AS266" s="196"/>
      <c r="AT266" s="196"/>
      <c r="AU266" s="196"/>
      <c r="AV266" s="198"/>
      <c r="AW266" s="197"/>
      <c r="AY266" s="196"/>
      <c r="BC266" s="196"/>
      <c r="BD266" s="196"/>
      <c r="BE266" s="196"/>
      <c r="BF266" s="196"/>
      <c r="BG266" s="196"/>
      <c r="BH266" s="196"/>
      <c r="BI266" s="196"/>
      <c r="BJ266" s="196"/>
      <c r="BK266" s="196"/>
    </row>
    <row r="267" spans="1:63" x14ac:dyDescent="0.25">
      <c r="A267" s="198"/>
      <c r="B267" s="193"/>
      <c r="C267" s="196"/>
      <c r="D267" s="196"/>
      <c r="E267" s="196"/>
      <c r="I267" s="197"/>
      <c r="Q267" s="198"/>
      <c r="S267" s="198"/>
      <c r="T267" s="196"/>
      <c r="U267" s="199"/>
      <c r="V267" s="193"/>
      <c r="W267" s="198"/>
      <c r="X267" s="198"/>
      <c r="Y267" s="196"/>
      <c r="Z267" s="200"/>
      <c r="AA267" s="196"/>
      <c r="AB267" s="198"/>
      <c r="AC267" s="196"/>
      <c r="AD267" s="199"/>
      <c r="AG267" s="196"/>
      <c r="AH267" s="196"/>
      <c r="AI267" s="198"/>
      <c r="AL267" s="196"/>
      <c r="AN267" s="196"/>
      <c r="AO267" s="198"/>
      <c r="AP267" s="196"/>
      <c r="AQ267" s="196"/>
      <c r="AR267" s="196"/>
      <c r="AS267" s="196"/>
      <c r="AT267" s="196"/>
      <c r="AU267" s="196"/>
      <c r="AV267" s="198"/>
      <c r="AW267" s="197"/>
      <c r="AY267" s="196"/>
      <c r="BC267" s="196"/>
      <c r="BD267" s="196"/>
      <c r="BE267" s="196"/>
      <c r="BF267" s="196"/>
      <c r="BG267" s="196"/>
      <c r="BH267" s="196"/>
      <c r="BI267" s="196"/>
      <c r="BJ267" s="196"/>
      <c r="BK267" s="196"/>
    </row>
    <row r="268" spans="1:63" x14ac:dyDescent="0.25">
      <c r="A268" s="198"/>
      <c r="B268" s="193"/>
      <c r="C268" s="196"/>
      <c r="D268" s="196"/>
      <c r="E268" s="196"/>
      <c r="I268" s="197"/>
      <c r="Q268" s="198"/>
      <c r="S268" s="198"/>
      <c r="T268" s="196"/>
      <c r="U268" s="199"/>
      <c r="V268" s="193"/>
      <c r="W268" s="198"/>
      <c r="X268" s="198"/>
      <c r="Y268" s="196"/>
      <c r="Z268" s="200"/>
      <c r="AA268" s="196"/>
      <c r="AB268" s="198"/>
      <c r="AC268" s="196"/>
      <c r="AD268" s="199"/>
      <c r="AG268" s="196"/>
      <c r="AH268" s="196"/>
      <c r="AI268" s="198"/>
      <c r="AL268" s="196"/>
      <c r="AN268" s="196"/>
      <c r="AO268" s="198"/>
      <c r="AP268" s="196"/>
      <c r="AQ268" s="196"/>
      <c r="AR268" s="196"/>
      <c r="AS268" s="196"/>
      <c r="AT268" s="196"/>
      <c r="AU268" s="196"/>
      <c r="AV268" s="198"/>
      <c r="AW268" s="197"/>
      <c r="AY268" s="196"/>
      <c r="BC268" s="196"/>
      <c r="BD268" s="196"/>
      <c r="BE268" s="196"/>
      <c r="BF268" s="196"/>
      <c r="BG268" s="196"/>
      <c r="BH268" s="196"/>
      <c r="BI268" s="196"/>
      <c r="BJ268" s="196"/>
      <c r="BK268" s="196"/>
    </row>
    <row r="269" spans="1:63" x14ac:dyDescent="0.25">
      <c r="A269" s="198"/>
      <c r="B269" s="193"/>
      <c r="C269" s="196"/>
      <c r="D269" s="196"/>
      <c r="E269" s="196"/>
      <c r="I269" s="197"/>
      <c r="Q269" s="198"/>
      <c r="S269" s="198"/>
      <c r="T269" s="196"/>
      <c r="U269" s="199"/>
      <c r="V269" s="193"/>
      <c r="W269" s="198"/>
      <c r="X269" s="198"/>
      <c r="Y269" s="196"/>
      <c r="Z269" s="200"/>
      <c r="AA269" s="196"/>
      <c r="AB269" s="198"/>
      <c r="AC269" s="196"/>
      <c r="AD269" s="199"/>
      <c r="AG269" s="196"/>
      <c r="AH269" s="196"/>
      <c r="AI269" s="198"/>
      <c r="AL269" s="196"/>
      <c r="AN269" s="196"/>
      <c r="AO269" s="198"/>
      <c r="AP269" s="196"/>
      <c r="AQ269" s="196"/>
      <c r="AR269" s="196"/>
      <c r="AS269" s="196"/>
      <c r="AT269" s="196"/>
      <c r="AU269" s="196"/>
      <c r="AV269" s="198"/>
      <c r="AW269" s="197"/>
      <c r="AY269" s="196"/>
      <c r="BC269" s="196"/>
      <c r="BD269" s="196"/>
      <c r="BE269" s="196"/>
      <c r="BF269" s="196"/>
      <c r="BG269" s="196"/>
      <c r="BH269" s="196"/>
      <c r="BI269" s="196"/>
      <c r="BJ269" s="196"/>
      <c r="BK269" s="196"/>
    </row>
    <row r="270" spans="1:63" x14ac:dyDescent="0.25">
      <c r="A270" s="198"/>
      <c r="B270" s="193"/>
      <c r="C270" s="196"/>
      <c r="D270" s="196"/>
      <c r="E270" s="196"/>
      <c r="I270" s="197"/>
      <c r="Q270" s="198"/>
      <c r="S270" s="198"/>
      <c r="T270" s="196"/>
      <c r="U270" s="199"/>
      <c r="V270" s="193"/>
      <c r="W270" s="198"/>
      <c r="X270" s="198"/>
      <c r="Y270" s="196"/>
      <c r="Z270" s="200"/>
      <c r="AA270" s="196"/>
      <c r="AB270" s="198"/>
      <c r="AC270" s="196"/>
      <c r="AD270" s="199"/>
      <c r="AG270" s="196"/>
      <c r="AH270" s="196"/>
      <c r="AI270" s="198"/>
      <c r="AL270" s="196"/>
      <c r="AN270" s="196"/>
      <c r="AO270" s="198"/>
      <c r="AP270" s="196"/>
      <c r="AQ270" s="196"/>
      <c r="AR270" s="196"/>
      <c r="AS270" s="196"/>
      <c r="AT270" s="196"/>
      <c r="AU270" s="196"/>
      <c r="AV270" s="198"/>
      <c r="AW270" s="197"/>
      <c r="AY270" s="196"/>
      <c r="BC270" s="196"/>
      <c r="BD270" s="196"/>
      <c r="BE270" s="196"/>
      <c r="BF270" s="196"/>
      <c r="BG270" s="196"/>
      <c r="BH270" s="196"/>
      <c r="BI270" s="196"/>
      <c r="BJ270" s="196"/>
      <c r="BK270" s="196"/>
    </row>
    <row r="271" spans="1:63" x14ac:dyDescent="0.25">
      <c r="A271" s="198"/>
      <c r="B271" s="193"/>
      <c r="C271" s="196"/>
      <c r="D271" s="196"/>
      <c r="E271" s="196"/>
      <c r="I271" s="197"/>
      <c r="Q271" s="198"/>
      <c r="S271" s="198"/>
      <c r="T271" s="196"/>
      <c r="U271" s="199"/>
      <c r="V271" s="193"/>
      <c r="W271" s="198"/>
      <c r="X271" s="198"/>
      <c r="Y271" s="196"/>
      <c r="Z271" s="200"/>
      <c r="AA271" s="196"/>
      <c r="AB271" s="198"/>
      <c r="AC271" s="196"/>
      <c r="AD271" s="199"/>
      <c r="AG271" s="196"/>
      <c r="AH271" s="196"/>
      <c r="AI271" s="198"/>
      <c r="AL271" s="196"/>
      <c r="AN271" s="196"/>
      <c r="AO271" s="198"/>
      <c r="AP271" s="196"/>
      <c r="AQ271" s="196"/>
      <c r="AR271" s="196"/>
      <c r="AS271" s="196"/>
      <c r="AT271" s="196"/>
      <c r="AU271" s="196"/>
      <c r="AV271" s="198"/>
      <c r="AW271" s="197"/>
      <c r="AY271" s="196"/>
      <c r="BC271" s="196"/>
      <c r="BD271" s="196"/>
      <c r="BE271" s="196"/>
      <c r="BF271" s="196"/>
      <c r="BG271" s="196"/>
      <c r="BH271" s="196"/>
      <c r="BI271" s="196"/>
      <c r="BJ271" s="196"/>
      <c r="BK271" s="196"/>
    </row>
    <row r="272" spans="1:63" x14ac:dyDescent="0.25">
      <c r="A272" s="198"/>
      <c r="B272" s="193"/>
      <c r="C272" s="196"/>
      <c r="D272" s="196"/>
      <c r="E272" s="196"/>
      <c r="I272" s="197"/>
      <c r="Q272" s="198"/>
      <c r="S272" s="198"/>
      <c r="T272" s="196"/>
      <c r="U272" s="199"/>
      <c r="V272" s="193"/>
      <c r="W272" s="198"/>
      <c r="X272" s="198"/>
      <c r="Y272" s="196"/>
      <c r="Z272" s="200"/>
      <c r="AA272" s="196"/>
      <c r="AB272" s="198"/>
      <c r="AC272" s="196"/>
      <c r="AD272" s="199"/>
      <c r="AG272" s="196"/>
      <c r="AH272" s="196"/>
      <c r="AI272" s="198"/>
      <c r="AL272" s="196"/>
      <c r="AN272" s="196"/>
      <c r="AO272" s="198"/>
      <c r="AP272" s="196"/>
      <c r="AQ272" s="196"/>
      <c r="AR272" s="196"/>
      <c r="AS272" s="196"/>
      <c r="AT272" s="196"/>
      <c r="AU272" s="196"/>
      <c r="AV272" s="198"/>
      <c r="AW272" s="197"/>
      <c r="AY272" s="196"/>
      <c r="BC272" s="196"/>
      <c r="BD272" s="196"/>
      <c r="BE272" s="196"/>
      <c r="BF272" s="196"/>
      <c r="BG272" s="196"/>
      <c r="BH272" s="196"/>
      <c r="BI272" s="196"/>
      <c r="BJ272" s="196"/>
      <c r="BK272" s="196"/>
    </row>
    <row r="273" spans="1:63" x14ac:dyDescent="0.25">
      <c r="A273" s="198"/>
      <c r="B273" s="193"/>
      <c r="C273" s="196"/>
      <c r="D273" s="196"/>
      <c r="E273" s="196"/>
      <c r="I273" s="197"/>
      <c r="Q273" s="198"/>
      <c r="S273" s="198"/>
      <c r="T273" s="196"/>
      <c r="U273" s="199"/>
      <c r="V273" s="193"/>
      <c r="W273" s="198"/>
      <c r="X273" s="198"/>
      <c r="Y273" s="196"/>
      <c r="Z273" s="200"/>
      <c r="AA273" s="196"/>
      <c r="AB273" s="198"/>
      <c r="AC273" s="196"/>
      <c r="AD273" s="199"/>
      <c r="AG273" s="196"/>
      <c r="AH273" s="196"/>
      <c r="AI273" s="198"/>
      <c r="AL273" s="196"/>
      <c r="AN273" s="196"/>
      <c r="AO273" s="198"/>
      <c r="AP273" s="196"/>
      <c r="AQ273" s="196"/>
      <c r="AR273" s="196"/>
      <c r="AS273" s="196"/>
      <c r="AT273" s="196"/>
      <c r="AU273" s="196"/>
      <c r="AV273" s="198"/>
      <c r="AW273" s="197"/>
      <c r="AY273" s="196"/>
      <c r="BC273" s="196"/>
      <c r="BD273" s="196"/>
      <c r="BE273" s="196"/>
      <c r="BF273" s="196"/>
      <c r="BG273" s="196"/>
      <c r="BH273" s="196"/>
      <c r="BI273" s="196"/>
      <c r="BJ273" s="196"/>
      <c r="BK273" s="196"/>
    </row>
    <row r="274" spans="1:63" x14ac:dyDescent="0.25">
      <c r="A274" s="198"/>
      <c r="B274" s="193"/>
      <c r="C274" s="196"/>
      <c r="D274" s="196"/>
      <c r="E274" s="196"/>
      <c r="I274" s="197"/>
      <c r="Q274" s="198"/>
      <c r="S274" s="198"/>
      <c r="T274" s="196"/>
      <c r="U274" s="199"/>
      <c r="V274" s="193"/>
      <c r="W274" s="198"/>
      <c r="X274" s="198"/>
      <c r="Y274" s="196"/>
      <c r="Z274" s="200"/>
      <c r="AA274" s="196"/>
      <c r="AB274" s="198"/>
      <c r="AC274" s="196"/>
      <c r="AD274" s="199"/>
      <c r="AG274" s="196"/>
      <c r="AH274" s="196"/>
      <c r="AI274" s="198"/>
      <c r="AL274" s="196"/>
      <c r="AN274" s="196"/>
      <c r="AO274" s="198"/>
      <c r="AP274" s="196"/>
      <c r="AQ274" s="196"/>
      <c r="AR274" s="196"/>
      <c r="AS274" s="196"/>
      <c r="AT274" s="196"/>
      <c r="AU274" s="196"/>
      <c r="AV274" s="198"/>
      <c r="AW274" s="197"/>
      <c r="AY274" s="196"/>
      <c r="BC274" s="196"/>
      <c r="BD274" s="196"/>
      <c r="BE274" s="196"/>
      <c r="BF274" s="196"/>
      <c r="BG274" s="196"/>
      <c r="BH274" s="196"/>
      <c r="BI274" s="196"/>
      <c r="BJ274" s="196"/>
      <c r="BK274" s="196"/>
    </row>
    <row r="275" spans="1:63" x14ac:dyDescent="0.25">
      <c r="A275" s="198"/>
      <c r="B275" s="193"/>
      <c r="C275" s="196"/>
      <c r="D275" s="196"/>
      <c r="E275" s="196"/>
      <c r="I275" s="197"/>
      <c r="Q275" s="198"/>
      <c r="S275" s="198"/>
      <c r="T275" s="196"/>
      <c r="U275" s="199"/>
      <c r="V275" s="193"/>
      <c r="W275" s="198"/>
      <c r="X275" s="198"/>
      <c r="Y275" s="196"/>
      <c r="Z275" s="200"/>
      <c r="AA275" s="196"/>
      <c r="AB275" s="198"/>
      <c r="AC275" s="196"/>
      <c r="AD275" s="199"/>
      <c r="AG275" s="196"/>
      <c r="AH275" s="196"/>
      <c r="AI275" s="198"/>
      <c r="AL275" s="196"/>
      <c r="AN275" s="196"/>
      <c r="AO275" s="198"/>
      <c r="AP275" s="196"/>
      <c r="AQ275" s="196"/>
      <c r="AR275" s="196"/>
      <c r="AS275" s="196"/>
      <c r="AT275" s="196"/>
      <c r="AU275" s="196"/>
      <c r="AV275" s="198"/>
      <c r="AW275" s="197"/>
      <c r="AY275" s="196"/>
      <c r="BC275" s="196"/>
      <c r="BD275" s="196"/>
      <c r="BE275" s="196"/>
      <c r="BF275" s="196"/>
      <c r="BG275" s="196"/>
      <c r="BH275" s="196"/>
      <c r="BI275" s="196"/>
      <c r="BJ275" s="196"/>
      <c r="BK275" s="196"/>
    </row>
    <row r="276" spans="1:63" x14ac:dyDescent="0.25">
      <c r="A276" s="198"/>
      <c r="B276" s="193"/>
      <c r="C276" s="196"/>
      <c r="D276" s="196"/>
      <c r="E276" s="196"/>
      <c r="I276" s="197"/>
      <c r="Q276" s="198"/>
      <c r="S276" s="198"/>
      <c r="T276" s="196"/>
      <c r="U276" s="199"/>
      <c r="V276" s="193"/>
      <c r="W276" s="198"/>
      <c r="X276" s="198"/>
      <c r="Y276" s="196"/>
      <c r="Z276" s="200"/>
      <c r="AA276" s="196"/>
      <c r="AB276" s="198"/>
      <c r="AC276" s="196"/>
      <c r="AD276" s="199"/>
      <c r="AG276" s="196"/>
      <c r="AH276" s="196"/>
      <c r="AI276" s="198"/>
      <c r="AL276" s="196"/>
      <c r="AN276" s="196"/>
      <c r="AO276" s="198"/>
      <c r="AP276" s="196"/>
      <c r="AQ276" s="196"/>
      <c r="AR276" s="196"/>
      <c r="AS276" s="196"/>
      <c r="AT276" s="196"/>
      <c r="AU276" s="196"/>
      <c r="AV276" s="198"/>
      <c r="AW276" s="197"/>
      <c r="AY276" s="196"/>
      <c r="BC276" s="196"/>
      <c r="BD276" s="196"/>
      <c r="BE276" s="196"/>
      <c r="BF276" s="196"/>
      <c r="BG276" s="196"/>
      <c r="BH276" s="196"/>
      <c r="BI276" s="196"/>
      <c r="BJ276" s="196"/>
      <c r="BK276" s="196"/>
    </row>
    <row r="277" spans="1:63" x14ac:dyDescent="0.25">
      <c r="A277" s="198"/>
      <c r="B277" s="193"/>
      <c r="C277" s="196"/>
      <c r="D277" s="196"/>
      <c r="E277" s="196"/>
      <c r="I277" s="197"/>
      <c r="Q277" s="198"/>
      <c r="S277" s="198"/>
      <c r="T277" s="196"/>
      <c r="U277" s="199"/>
      <c r="V277" s="193"/>
      <c r="W277" s="198"/>
      <c r="X277" s="198"/>
      <c r="Y277" s="196"/>
      <c r="Z277" s="200"/>
      <c r="AA277" s="196"/>
      <c r="AB277" s="198"/>
      <c r="AC277" s="196"/>
      <c r="AD277" s="199"/>
      <c r="AG277" s="196"/>
      <c r="AH277" s="196"/>
      <c r="AI277" s="198"/>
      <c r="AL277" s="196"/>
      <c r="AN277" s="196"/>
      <c r="AO277" s="198"/>
      <c r="AP277" s="196"/>
      <c r="AQ277" s="196"/>
      <c r="AR277" s="196"/>
      <c r="AS277" s="196"/>
      <c r="AT277" s="196"/>
      <c r="AU277" s="196"/>
      <c r="AV277" s="198"/>
      <c r="AW277" s="197"/>
      <c r="AY277" s="196"/>
      <c r="BC277" s="196"/>
      <c r="BD277" s="196"/>
      <c r="BE277" s="196"/>
      <c r="BF277" s="196"/>
      <c r="BG277" s="196"/>
      <c r="BH277" s="196"/>
      <c r="BI277" s="196"/>
      <c r="BJ277" s="196"/>
      <c r="BK277" s="196"/>
    </row>
    <row r="278" spans="1:63" x14ac:dyDescent="0.25">
      <c r="A278" s="198"/>
      <c r="B278" s="193"/>
      <c r="C278" s="196"/>
      <c r="D278" s="196"/>
      <c r="E278" s="196"/>
      <c r="I278" s="197"/>
      <c r="Q278" s="198"/>
      <c r="S278" s="198"/>
      <c r="T278" s="196"/>
      <c r="U278" s="199"/>
      <c r="V278" s="193"/>
      <c r="W278" s="198"/>
      <c r="X278" s="198"/>
      <c r="Y278" s="196"/>
      <c r="Z278" s="200"/>
      <c r="AA278" s="196"/>
      <c r="AB278" s="198"/>
      <c r="AC278" s="196"/>
      <c r="AD278" s="199"/>
      <c r="AG278" s="196"/>
      <c r="AH278" s="196"/>
      <c r="AI278" s="198"/>
      <c r="AL278" s="196"/>
      <c r="AN278" s="196"/>
      <c r="AO278" s="198"/>
      <c r="AP278" s="196"/>
      <c r="AQ278" s="196"/>
      <c r="AR278" s="196"/>
      <c r="AS278" s="196"/>
      <c r="AT278" s="196"/>
      <c r="AU278" s="196"/>
      <c r="AV278" s="198"/>
      <c r="AW278" s="197"/>
      <c r="AY278" s="196"/>
      <c r="BC278" s="196"/>
      <c r="BD278" s="196"/>
      <c r="BE278" s="196"/>
      <c r="BF278" s="196"/>
      <c r="BG278" s="196"/>
      <c r="BH278" s="196"/>
      <c r="BI278" s="196"/>
      <c r="BJ278" s="196"/>
      <c r="BK278" s="196"/>
    </row>
    <row r="279" spans="1:63" x14ac:dyDescent="0.25">
      <c r="A279" s="198"/>
      <c r="B279" s="193"/>
      <c r="C279" s="196"/>
      <c r="D279" s="196"/>
      <c r="E279" s="196"/>
      <c r="I279" s="197"/>
      <c r="Q279" s="198"/>
      <c r="S279" s="198"/>
      <c r="T279" s="196"/>
      <c r="U279" s="199"/>
      <c r="V279" s="193"/>
      <c r="W279" s="198"/>
      <c r="X279" s="198"/>
      <c r="Y279" s="196"/>
      <c r="Z279" s="200"/>
      <c r="AA279" s="196"/>
      <c r="AB279" s="198"/>
      <c r="AC279" s="196"/>
      <c r="AD279" s="199"/>
      <c r="AG279" s="196"/>
      <c r="AH279" s="196"/>
      <c r="AI279" s="198"/>
      <c r="AL279" s="196"/>
      <c r="AN279" s="196"/>
      <c r="AO279" s="198"/>
      <c r="AP279" s="196"/>
      <c r="AQ279" s="196"/>
      <c r="AR279" s="196"/>
      <c r="AS279" s="196"/>
      <c r="AT279" s="196"/>
      <c r="AU279" s="196"/>
      <c r="AV279" s="198"/>
      <c r="AW279" s="197"/>
      <c r="AY279" s="196"/>
      <c r="BC279" s="196"/>
      <c r="BD279" s="196"/>
      <c r="BE279" s="196"/>
      <c r="BF279" s="196"/>
      <c r="BG279" s="196"/>
      <c r="BH279" s="196"/>
      <c r="BI279" s="196"/>
      <c r="BJ279" s="196"/>
      <c r="BK279" s="196"/>
    </row>
    <row r="280" spans="1:63" x14ac:dyDescent="0.25">
      <c r="A280" s="198"/>
      <c r="B280" s="193"/>
      <c r="C280" s="196"/>
      <c r="D280" s="196"/>
      <c r="E280" s="196"/>
      <c r="I280" s="197"/>
      <c r="Q280" s="198"/>
      <c r="S280" s="198"/>
      <c r="T280" s="196"/>
      <c r="U280" s="199"/>
      <c r="V280" s="193"/>
      <c r="W280" s="198"/>
      <c r="X280" s="198"/>
      <c r="Y280" s="196"/>
      <c r="Z280" s="200"/>
      <c r="AA280" s="196"/>
      <c r="AB280" s="198"/>
      <c r="AC280" s="196"/>
      <c r="AD280" s="199"/>
      <c r="AG280" s="196"/>
      <c r="AH280" s="196"/>
      <c r="AI280" s="198"/>
      <c r="AL280" s="196"/>
      <c r="AN280" s="196"/>
      <c r="AO280" s="198"/>
      <c r="AP280" s="196"/>
      <c r="AQ280" s="196"/>
      <c r="AR280" s="196"/>
      <c r="AS280" s="196"/>
      <c r="AT280" s="196"/>
      <c r="AU280" s="196"/>
      <c r="AV280" s="198"/>
      <c r="AW280" s="197"/>
      <c r="AY280" s="196"/>
      <c r="BC280" s="196"/>
      <c r="BD280" s="196"/>
      <c r="BE280" s="196"/>
      <c r="BF280" s="196"/>
      <c r="BG280" s="196"/>
      <c r="BH280" s="196"/>
      <c r="BI280" s="196"/>
      <c r="BJ280" s="196"/>
      <c r="BK280" s="196"/>
    </row>
    <row r="281" spans="1:63" x14ac:dyDescent="0.25">
      <c r="A281" s="198"/>
      <c r="B281" s="193"/>
      <c r="C281" s="196"/>
      <c r="D281" s="196"/>
      <c r="E281" s="196"/>
      <c r="I281" s="197"/>
      <c r="Q281" s="198"/>
      <c r="S281" s="198"/>
      <c r="T281" s="196"/>
      <c r="U281" s="199"/>
      <c r="V281" s="193"/>
      <c r="W281" s="198"/>
      <c r="X281" s="198"/>
      <c r="Y281" s="196"/>
      <c r="Z281" s="200"/>
      <c r="AA281" s="196"/>
      <c r="AB281" s="198"/>
      <c r="AC281" s="196"/>
      <c r="AD281" s="199"/>
      <c r="AG281" s="196"/>
      <c r="AH281" s="196"/>
      <c r="AI281" s="198"/>
      <c r="AL281" s="196"/>
      <c r="AN281" s="196"/>
      <c r="AO281" s="198"/>
      <c r="AP281" s="196"/>
      <c r="AQ281" s="196"/>
      <c r="AR281" s="196"/>
      <c r="AS281" s="196"/>
      <c r="AT281" s="196"/>
      <c r="AU281" s="196"/>
      <c r="AV281" s="198"/>
      <c r="AW281" s="197"/>
      <c r="AY281" s="196"/>
      <c r="BC281" s="196"/>
      <c r="BD281" s="196"/>
      <c r="BE281" s="196"/>
      <c r="BF281" s="196"/>
      <c r="BG281" s="196"/>
      <c r="BH281" s="196"/>
      <c r="BI281" s="196"/>
      <c r="BJ281" s="196"/>
      <c r="BK281" s="196"/>
    </row>
    <row r="282" spans="1:63" x14ac:dyDescent="0.25">
      <c r="A282" s="198"/>
      <c r="B282" s="193"/>
      <c r="C282" s="196"/>
      <c r="D282" s="196"/>
      <c r="E282" s="196"/>
      <c r="I282" s="197"/>
      <c r="Q282" s="198"/>
      <c r="S282" s="198"/>
      <c r="T282" s="196"/>
      <c r="U282" s="199"/>
      <c r="V282" s="193"/>
      <c r="W282" s="198"/>
      <c r="X282" s="198"/>
      <c r="Y282" s="196"/>
      <c r="Z282" s="200"/>
      <c r="AA282" s="196"/>
      <c r="AB282" s="198"/>
      <c r="AC282" s="196"/>
      <c r="AD282" s="199"/>
      <c r="AG282" s="196"/>
      <c r="AH282" s="196"/>
      <c r="AI282" s="198"/>
      <c r="AL282" s="196"/>
      <c r="AN282" s="196"/>
      <c r="AO282" s="198"/>
      <c r="AP282" s="196"/>
      <c r="AQ282" s="196"/>
      <c r="AR282" s="196"/>
      <c r="AS282" s="196"/>
      <c r="AT282" s="196"/>
      <c r="AU282" s="196"/>
      <c r="AV282" s="198"/>
      <c r="AW282" s="197"/>
      <c r="AY282" s="196"/>
      <c r="BC282" s="196"/>
      <c r="BD282" s="196"/>
      <c r="BE282" s="196"/>
      <c r="BF282" s="196"/>
      <c r="BG282" s="196"/>
      <c r="BH282" s="196"/>
      <c r="BI282" s="196"/>
      <c r="BJ282" s="196"/>
      <c r="BK282" s="196"/>
    </row>
    <row r="283" spans="1:63" x14ac:dyDescent="0.25">
      <c r="A283" s="198"/>
      <c r="B283" s="193"/>
      <c r="C283" s="196"/>
      <c r="D283" s="196"/>
      <c r="E283" s="196"/>
      <c r="I283" s="197"/>
      <c r="Q283" s="198"/>
      <c r="S283" s="198"/>
      <c r="T283" s="196"/>
      <c r="U283" s="199"/>
      <c r="V283" s="193"/>
      <c r="W283" s="198"/>
      <c r="X283" s="198"/>
      <c r="Y283" s="196"/>
      <c r="Z283" s="200"/>
      <c r="AA283" s="196"/>
      <c r="AB283" s="198"/>
      <c r="AC283" s="196"/>
      <c r="AD283" s="199"/>
      <c r="AG283" s="196"/>
      <c r="AH283" s="196"/>
      <c r="AI283" s="198"/>
      <c r="AL283" s="196"/>
      <c r="AN283" s="196"/>
      <c r="AO283" s="198"/>
      <c r="AP283" s="196"/>
      <c r="AQ283" s="196"/>
      <c r="AR283" s="196"/>
      <c r="AS283" s="196"/>
      <c r="AT283" s="196"/>
      <c r="AU283" s="196"/>
      <c r="AV283" s="198"/>
      <c r="AW283" s="197"/>
      <c r="AY283" s="196"/>
      <c r="BC283" s="196"/>
      <c r="BD283" s="196"/>
      <c r="BE283" s="196"/>
      <c r="BF283" s="196"/>
      <c r="BG283" s="196"/>
      <c r="BH283" s="196"/>
      <c r="BI283" s="196"/>
      <c r="BJ283" s="196"/>
      <c r="BK283" s="196"/>
    </row>
    <row r="284" spans="1:63" x14ac:dyDescent="0.25">
      <c r="A284" s="198"/>
      <c r="B284" s="193"/>
      <c r="C284" s="196"/>
      <c r="D284" s="196"/>
      <c r="E284" s="196"/>
      <c r="I284" s="197"/>
      <c r="Q284" s="198"/>
      <c r="S284" s="198"/>
      <c r="T284" s="196"/>
      <c r="U284" s="199"/>
      <c r="V284" s="193"/>
      <c r="W284" s="198"/>
      <c r="X284" s="198"/>
      <c r="Y284" s="196"/>
      <c r="Z284" s="200"/>
      <c r="AA284" s="196"/>
      <c r="AB284" s="198"/>
      <c r="AC284" s="196"/>
      <c r="AD284" s="199"/>
      <c r="AG284" s="196"/>
      <c r="AH284" s="196"/>
      <c r="AI284" s="198"/>
      <c r="AL284" s="196"/>
      <c r="AN284" s="196"/>
      <c r="AO284" s="198"/>
      <c r="AP284" s="196"/>
      <c r="AQ284" s="196"/>
      <c r="AR284" s="196"/>
      <c r="AS284" s="196"/>
      <c r="AT284" s="196"/>
      <c r="AU284" s="196"/>
      <c r="AV284" s="198"/>
      <c r="AW284" s="197"/>
      <c r="AY284" s="196"/>
      <c r="BC284" s="196"/>
      <c r="BD284" s="196"/>
      <c r="BE284" s="196"/>
      <c r="BF284" s="196"/>
      <c r="BG284" s="196"/>
      <c r="BH284" s="196"/>
      <c r="BI284" s="196"/>
      <c r="BJ284" s="196"/>
      <c r="BK284" s="196"/>
    </row>
    <row r="285" spans="1:63" x14ac:dyDescent="0.25">
      <c r="A285" s="198"/>
      <c r="B285" s="193"/>
      <c r="C285" s="196"/>
      <c r="D285" s="196"/>
      <c r="E285" s="196"/>
      <c r="I285" s="197"/>
      <c r="Q285" s="198"/>
      <c r="S285" s="198"/>
      <c r="T285" s="196"/>
      <c r="U285" s="199"/>
      <c r="V285" s="193"/>
      <c r="W285" s="198"/>
      <c r="X285" s="198"/>
      <c r="Y285" s="196"/>
      <c r="Z285" s="200"/>
      <c r="AA285" s="196"/>
      <c r="AB285" s="198"/>
      <c r="AC285" s="196"/>
      <c r="AD285" s="199"/>
      <c r="AG285" s="196"/>
      <c r="AH285" s="196"/>
      <c r="AI285" s="198"/>
      <c r="AL285" s="196"/>
      <c r="AN285" s="196"/>
      <c r="AO285" s="198"/>
      <c r="AP285" s="196"/>
      <c r="AQ285" s="196"/>
      <c r="AR285" s="196"/>
      <c r="AS285" s="196"/>
      <c r="AT285" s="196"/>
      <c r="AU285" s="196"/>
      <c r="AV285" s="198"/>
      <c r="AW285" s="197"/>
      <c r="AY285" s="196"/>
      <c r="BC285" s="196"/>
      <c r="BD285" s="196"/>
      <c r="BE285" s="196"/>
      <c r="BF285" s="196"/>
      <c r="BG285" s="196"/>
      <c r="BH285" s="196"/>
      <c r="BI285" s="196"/>
      <c r="BJ285" s="196"/>
      <c r="BK285" s="196"/>
    </row>
    <row r="286" spans="1:63" x14ac:dyDescent="0.25">
      <c r="A286" s="198"/>
      <c r="B286" s="193"/>
      <c r="C286" s="196"/>
      <c r="D286" s="196"/>
      <c r="E286" s="196"/>
      <c r="I286" s="197"/>
      <c r="Q286" s="198"/>
      <c r="S286" s="198"/>
      <c r="T286" s="196"/>
      <c r="U286" s="199"/>
      <c r="V286" s="193"/>
      <c r="W286" s="198"/>
      <c r="X286" s="198"/>
      <c r="Y286" s="196"/>
      <c r="Z286" s="200"/>
      <c r="AA286" s="196"/>
      <c r="AB286" s="198"/>
      <c r="AC286" s="196"/>
      <c r="AD286" s="199"/>
      <c r="AG286" s="196"/>
      <c r="AH286" s="196"/>
      <c r="AI286" s="198"/>
      <c r="AL286" s="196"/>
      <c r="AN286" s="196"/>
      <c r="AO286" s="198"/>
      <c r="AP286" s="196"/>
      <c r="AQ286" s="196"/>
      <c r="AR286" s="196"/>
      <c r="AS286" s="196"/>
      <c r="AT286" s="196"/>
      <c r="AU286" s="196"/>
      <c r="AV286" s="198"/>
      <c r="AW286" s="197"/>
      <c r="AY286" s="196"/>
      <c r="BC286" s="196"/>
      <c r="BD286" s="196"/>
      <c r="BE286" s="196"/>
      <c r="BF286" s="196"/>
      <c r="BG286" s="196"/>
      <c r="BH286" s="196"/>
      <c r="BI286" s="196"/>
      <c r="BJ286" s="196"/>
      <c r="BK286" s="196"/>
    </row>
    <row r="287" spans="1:63" x14ac:dyDescent="0.25">
      <c r="A287" s="198"/>
      <c r="B287" s="193"/>
      <c r="C287" s="196"/>
      <c r="D287" s="196"/>
      <c r="E287" s="196"/>
      <c r="I287" s="197"/>
      <c r="Q287" s="198"/>
      <c r="S287" s="198"/>
      <c r="T287" s="196"/>
      <c r="U287" s="199"/>
      <c r="V287" s="193"/>
      <c r="W287" s="198"/>
      <c r="X287" s="198"/>
      <c r="Y287" s="196"/>
      <c r="Z287" s="200"/>
      <c r="AA287" s="196"/>
      <c r="AB287" s="198"/>
      <c r="AC287" s="196"/>
      <c r="AD287" s="199"/>
      <c r="AG287" s="196"/>
      <c r="AH287" s="196"/>
      <c r="AI287" s="198"/>
      <c r="AL287" s="196"/>
      <c r="AN287" s="196"/>
      <c r="AO287" s="198"/>
      <c r="AP287" s="196"/>
      <c r="AQ287" s="196"/>
      <c r="AR287" s="196"/>
      <c r="AS287" s="196"/>
      <c r="AT287" s="196"/>
      <c r="AU287" s="196"/>
      <c r="AV287" s="198"/>
      <c r="AW287" s="197"/>
      <c r="AY287" s="196"/>
      <c r="BC287" s="196"/>
      <c r="BD287" s="196"/>
      <c r="BE287" s="196"/>
      <c r="BF287" s="196"/>
      <c r="BG287" s="196"/>
      <c r="BH287" s="196"/>
      <c r="BI287" s="196"/>
      <c r="BJ287" s="196"/>
      <c r="BK287" s="196"/>
    </row>
    <row r="288" spans="1:63" x14ac:dyDescent="0.25">
      <c r="A288" s="198"/>
      <c r="B288" s="193"/>
      <c r="C288" s="196"/>
      <c r="D288" s="196"/>
      <c r="E288" s="196"/>
      <c r="I288" s="197"/>
      <c r="Q288" s="198"/>
      <c r="S288" s="198"/>
      <c r="T288" s="196"/>
      <c r="U288" s="199"/>
      <c r="V288" s="193"/>
      <c r="W288" s="198"/>
      <c r="X288" s="198"/>
      <c r="Y288" s="196"/>
      <c r="Z288" s="200"/>
      <c r="AA288" s="196"/>
      <c r="AB288" s="198"/>
      <c r="AC288" s="196"/>
      <c r="AD288" s="199"/>
      <c r="AG288" s="196"/>
      <c r="AH288" s="196"/>
      <c r="AI288" s="198"/>
      <c r="AL288" s="196"/>
      <c r="AN288" s="196"/>
      <c r="AO288" s="198"/>
      <c r="AP288" s="196"/>
      <c r="AQ288" s="196"/>
      <c r="AR288" s="196"/>
      <c r="AS288" s="196"/>
      <c r="AT288" s="196"/>
      <c r="AU288" s="196"/>
      <c r="AV288" s="198"/>
      <c r="AW288" s="197"/>
      <c r="AY288" s="196"/>
      <c r="BC288" s="196"/>
      <c r="BD288" s="196"/>
      <c r="BE288" s="196"/>
      <c r="BF288" s="196"/>
      <c r="BG288" s="196"/>
      <c r="BH288" s="196"/>
      <c r="BI288" s="196"/>
      <c r="BJ288" s="196"/>
      <c r="BK288" s="196"/>
    </row>
    <row r="289" spans="1:63" x14ac:dyDescent="0.25">
      <c r="A289" s="198"/>
      <c r="B289" s="193"/>
      <c r="C289" s="196"/>
      <c r="D289" s="196"/>
      <c r="E289" s="196"/>
      <c r="I289" s="197"/>
      <c r="Q289" s="198"/>
      <c r="S289" s="198"/>
      <c r="T289" s="196"/>
      <c r="U289" s="199"/>
      <c r="V289" s="193"/>
      <c r="W289" s="198"/>
      <c r="X289" s="198"/>
      <c r="Y289" s="196"/>
      <c r="Z289" s="200"/>
      <c r="AA289" s="196"/>
      <c r="AB289" s="198"/>
      <c r="AC289" s="196"/>
      <c r="AD289" s="199"/>
      <c r="AG289" s="196"/>
      <c r="AH289" s="196"/>
      <c r="AI289" s="198"/>
      <c r="AL289" s="196"/>
      <c r="AN289" s="196"/>
      <c r="AO289" s="198"/>
      <c r="AP289" s="196"/>
      <c r="AQ289" s="196"/>
      <c r="AR289" s="196"/>
      <c r="AS289" s="196"/>
      <c r="AT289" s="196"/>
      <c r="AU289" s="196"/>
      <c r="AV289" s="198"/>
      <c r="AW289" s="197"/>
      <c r="AY289" s="196"/>
      <c r="BC289" s="196"/>
      <c r="BD289" s="196"/>
      <c r="BE289" s="196"/>
      <c r="BF289" s="196"/>
      <c r="BG289" s="196"/>
      <c r="BH289" s="196"/>
      <c r="BI289" s="196"/>
      <c r="BJ289" s="196"/>
      <c r="BK289" s="196"/>
    </row>
    <row r="290" spans="1:63" x14ac:dyDescent="0.25">
      <c r="A290" s="198"/>
      <c r="B290" s="193"/>
      <c r="C290" s="196"/>
      <c r="D290" s="196"/>
      <c r="E290" s="196"/>
      <c r="I290" s="197"/>
      <c r="Q290" s="198"/>
      <c r="S290" s="198"/>
      <c r="T290" s="196"/>
      <c r="U290" s="199"/>
      <c r="V290" s="193"/>
      <c r="W290" s="198"/>
      <c r="X290" s="198"/>
      <c r="Y290" s="196"/>
      <c r="Z290" s="200"/>
      <c r="AA290" s="196"/>
      <c r="AB290" s="198"/>
      <c r="AC290" s="196"/>
      <c r="AD290" s="199"/>
      <c r="AG290" s="196"/>
      <c r="AH290" s="196"/>
      <c r="AI290" s="198"/>
      <c r="AL290" s="196"/>
      <c r="AN290" s="196"/>
      <c r="AO290" s="198"/>
      <c r="AP290" s="196"/>
      <c r="AQ290" s="196"/>
      <c r="AR290" s="196"/>
      <c r="AS290" s="196"/>
      <c r="AT290" s="196"/>
      <c r="AU290" s="196"/>
      <c r="AV290" s="198"/>
      <c r="AW290" s="197"/>
      <c r="AY290" s="196"/>
      <c r="BC290" s="196"/>
      <c r="BD290" s="196"/>
      <c r="BE290" s="196"/>
      <c r="BF290" s="196"/>
      <c r="BG290" s="196"/>
      <c r="BH290" s="196"/>
      <c r="BI290" s="196"/>
      <c r="BJ290" s="196"/>
      <c r="BK290" s="196"/>
    </row>
    <row r="291" spans="1:63" x14ac:dyDescent="0.25">
      <c r="A291" s="198"/>
      <c r="B291" s="193"/>
      <c r="C291" s="196"/>
      <c r="D291" s="196"/>
      <c r="E291" s="196"/>
      <c r="I291" s="197"/>
      <c r="Q291" s="198"/>
      <c r="S291" s="198"/>
      <c r="T291" s="196"/>
      <c r="U291" s="199"/>
      <c r="V291" s="193"/>
      <c r="W291" s="198"/>
      <c r="X291" s="198"/>
      <c r="Y291" s="196"/>
      <c r="Z291" s="200"/>
      <c r="AA291" s="196"/>
      <c r="AB291" s="198"/>
      <c r="AC291" s="196"/>
      <c r="AD291" s="199"/>
      <c r="AG291" s="196"/>
      <c r="AH291" s="196"/>
      <c r="AI291" s="198"/>
      <c r="AL291" s="196"/>
      <c r="AN291" s="196"/>
      <c r="AO291" s="198"/>
      <c r="AP291" s="196"/>
      <c r="AQ291" s="196"/>
      <c r="AR291" s="196"/>
      <c r="AS291" s="196"/>
      <c r="AT291" s="196"/>
      <c r="AU291" s="196"/>
      <c r="AV291" s="198"/>
      <c r="AW291" s="197"/>
      <c r="AY291" s="196"/>
      <c r="BC291" s="196"/>
      <c r="BD291" s="196"/>
      <c r="BE291" s="196"/>
      <c r="BF291" s="196"/>
      <c r="BG291" s="196"/>
      <c r="BH291" s="196"/>
      <c r="BI291" s="196"/>
      <c r="BJ291" s="196"/>
      <c r="BK291" s="196"/>
    </row>
    <row r="292" spans="1:63" x14ac:dyDescent="0.25">
      <c r="A292" s="198"/>
      <c r="B292" s="193"/>
      <c r="C292" s="196"/>
      <c r="D292" s="196"/>
      <c r="E292" s="196"/>
      <c r="I292" s="197"/>
      <c r="Q292" s="198"/>
      <c r="S292" s="198"/>
      <c r="T292" s="196"/>
      <c r="U292" s="199"/>
      <c r="V292" s="193"/>
      <c r="W292" s="198"/>
      <c r="X292" s="198"/>
      <c r="Y292" s="196"/>
      <c r="Z292" s="200"/>
      <c r="AA292" s="196"/>
      <c r="AB292" s="198"/>
      <c r="AC292" s="196"/>
      <c r="AD292" s="199"/>
      <c r="AG292" s="196"/>
      <c r="AH292" s="196"/>
      <c r="AI292" s="198"/>
      <c r="AL292" s="196"/>
      <c r="AN292" s="196"/>
      <c r="AO292" s="198"/>
      <c r="AP292" s="196"/>
      <c r="AQ292" s="196"/>
      <c r="AR292" s="196"/>
      <c r="AS292" s="196"/>
      <c r="AT292" s="196"/>
      <c r="AU292" s="196"/>
      <c r="AV292" s="198"/>
      <c r="AW292" s="197"/>
      <c r="AY292" s="196"/>
      <c r="BC292" s="196"/>
      <c r="BD292" s="196"/>
      <c r="BE292" s="196"/>
      <c r="BF292" s="196"/>
      <c r="BG292" s="196"/>
      <c r="BH292" s="196"/>
      <c r="BI292" s="196"/>
      <c r="BJ292" s="196"/>
      <c r="BK292" s="196"/>
    </row>
    <row r="293" spans="1:63" x14ac:dyDescent="0.25">
      <c r="A293" s="198"/>
      <c r="B293" s="193"/>
      <c r="C293" s="196"/>
      <c r="D293" s="196"/>
      <c r="E293" s="196"/>
      <c r="I293" s="197"/>
      <c r="Q293" s="198"/>
      <c r="S293" s="198"/>
      <c r="T293" s="196"/>
      <c r="U293" s="199"/>
      <c r="V293" s="193"/>
      <c r="W293" s="198"/>
      <c r="X293" s="198"/>
      <c r="Y293" s="196"/>
      <c r="Z293" s="200"/>
      <c r="AA293" s="196"/>
      <c r="AB293" s="198"/>
      <c r="AC293" s="196"/>
      <c r="AD293" s="199"/>
      <c r="AG293" s="196"/>
      <c r="AH293" s="196"/>
      <c r="AI293" s="198"/>
      <c r="AL293" s="196"/>
      <c r="AN293" s="196"/>
      <c r="AO293" s="198"/>
      <c r="AP293" s="196"/>
      <c r="AQ293" s="196"/>
      <c r="AR293" s="196"/>
      <c r="AS293" s="196"/>
      <c r="AT293" s="196"/>
      <c r="AU293" s="196"/>
      <c r="AV293" s="198"/>
      <c r="AW293" s="197"/>
      <c r="AY293" s="196"/>
      <c r="BC293" s="196"/>
      <c r="BD293" s="196"/>
      <c r="BE293" s="196"/>
      <c r="BF293" s="196"/>
      <c r="BG293" s="196"/>
      <c r="BH293" s="196"/>
      <c r="BI293" s="196"/>
      <c r="BJ293" s="196"/>
      <c r="BK293" s="196"/>
    </row>
    <row r="294" spans="1:63" x14ac:dyDescent="0.25">
      <c r="A294" s="198"/>
      <c r="B294" s="193"/>
      <c r="C294" s="196"/>
      <c r="D294" s="196"/>
      <c r="E294" s="196"/>
      <c r="I294" s="197"/>
      <c r="Q294" s="198"/>
      <c r="S294" s="198"/>
      <c r="T294" s="196"/>
      <c r="U294" s="199"/>
      <c r="V294" s="193"/>
      <c r="W294" s="198"/>
      <c r="X294" s="198"/>
      <c r="Y294" s="196"/>
      <c r="Z294" s="200"/>
      <c r="AA294" s="196"/>
      <c r="AB294" s="198"/>
      <c r="AC294" s="196"/>
      <c r="AD294" s="199"/>
      <c r="AG294" s="196"/>
      <c r="AH294" s="196"/>
      <c r="AI294" s="198"/>
      <c r="AL294" s="196"/>
      <c r="AN294" s="196"/>
      <c r="AO294" s="198"/>
      <c r="AP294" s="196"/>
      <c r="AQ294" s="196"/>
      <c r="AR294" s="196"/>
      <c r="AS294" s="196"/>
      <c r="AT294" s="196"/>
      <c r="AU294" s="196"/>
      <c r="AV294" s="198"/>
      <c r="AW294" s="197"/>
      <c r="AY294" s="196"/>
      <c r="BC294" s="196"/>
      <c r="BD294" s="196"/>
      <c r="BE294" s="196"/>
      <c r="BF294" s="196"/>
      <c r="BG294" s="196"/>
      <c r="BH294" s="196"/>
      <c r="BI294" s="196"/>
      <c r="BJ294" s="196"/>
      <c r="BK294" s="196"/>
    </row>
    <row r="295" spans="1:63" x14ac:dyDescent="0.25">
      <c r="A295" s="198"/>
      <c r="B295" s="193"/>
      <c r="C295" s="196"/>
      <c r="D295" s="196"/>
      <c r="E295" s="196"/>
      <c r="I295" s="197"/>
      <c r="Q295" s="198"/>
      <c r="S295" s="198"/>
      <c r="T295" s="196"/>
      <c r="U295" s="199"/>
      <c r="V295" s="193"/>
      <c r="W295" s="198"/>
      <c r="X295" s="198"/>
      <c r="Y295" s="196"/>
      <c r="Z295" s="200"/>
      <c r="AA295" s="196"/>
      <c r="AB295" s="198"/>
      <c r="AC295" s="196"/>
      <c r="AD295" s="199"/>
      <c r="AG295" s="196"/>
      <c r="AH295" s="196"/>
      <c r="AI295" s="198"/>
      <c r="AL295" s="196"/>
      <c r="AN295" s="196"/>
      <c r="AO295" s="198"/>
      <c r="AP295" s="196"/>
      <c r="AQ295" s="196"/>
      <c r="AR295" s="196"/>
      <c r="AS295" s="196"/>
      <c r="AT295" s="196"/>
      <c r="AU295" s="196"/>
      <c r="AV295" s="198"/>
      <c r="AW295" s="197"/>
      <c r="AY295" s="196"/>
      <c r="BC295" s="196"/>
      <c r="BD295" s="196"/>
      <c r="BE295" s="196"/>
      <c r="BF295" s="196"/>
      <c r="BG295" s="196"/>
      <c r="BH295" s="196"/>
      <c r="BI295" s="196"/>
      <c r="BJ295" s="196"/>
      <c r="BK295" s="196"/>
    </row>
    <row r="296" spans="1:63" x14ac:dyDescent="0.25">
      <c r="A296" s="198"/>
      <c r="B296" s="193"/>
      <c r="C296" s="196"/>
      <c r="D296" s="196"/>
      <c r="E296" s="196"/>
      <c r="I296" s="197"/>
      <c r="Q296" s="198"/>
      <c r="S296" s="198"/>
      <c r="T296" s="196"/>
      <c r="U296" s="199"/>
      <c r="V296" s="193"/>
      <c r="W296" s="198"/>
      <c r="X296" s="198"/>
      <c r="Y296" s="196"/>
      <c r="Z296" s="200"/>
      <c r="AA296" s="196"/>
      <c r="AB296" s="198"/>
      <c r="AC296" s="196"/>
      <c r="AD296" s="199"/>
      <c r="AG296" s="196"/>
      <c r="AH296" s="196"/>
      <c r="AI296" s="198"/>
      <c r="AL296" s="196"/>
      <c r="AN296" s="196"/>
      <c r="AO296" s="198"/>
      <c r="AP296" s="196"/>
      <c r="AQ296" s="196"/>
      <c r="AR296" s="196"/>
      <c r="AS296" s="196"/>
      <c r="AT296" s="196"/>
      <c r="AU296" s="196"/>
      <c r="AV296" s="198"/>
      <c r="AW296" s="197"/>
      <c r="AY296" s="196"/>
      <c r="BC296" s="196"/>
      <c r="BD296" s="196"/>
      <c r="BE296" s="196"/>
      <c r="BF296" s="196"/>
      <c r="BG296" s="196"/>
      <c r="BH296" s="196"/>
      <c r="BI296" s="196"/>
      <c r="BJ296" s="196"/>
      <c r="BK296" s="196"/>
    </row>
    <row r="297" spans="1:63" x14ac:dyDescent="0.25">
      <c r="A297" s="198"/>
      <c r="B297" s="193"/>
      <c r="C297" s="196"/>
      <c r="D297" s="196"/>
      <c r="E297" s="196"/>
      <c r="I297" s="197"/>
      <c r="Q297" s="198"/>
      <c r="S297" s="198"/>
      <c r="T297" s="196"/>
      <c r="U297" s="199"/>
      <c r="V297" s="193"/>
      <c r="W297" s="198"/>
      <c r="X297" s="198"/>
      <c r="Y297" s="196"/>
      <c r="Z297" s="200"/>
      <c r="AA297" s="196"/>
      <c r="AB297" s="198"/>
      <c r="AC297" s="196"/>
      <c r="AD297" s="199"/>
      <c r="AG297" s="196"/>
      <c r="AH297" s="196"/>
      <c r="AI297" s="198"/>
      <c r="AL297" s="196"/>
      <c r="AN297" s="196"/>
      <c r="AO297" s="198"/>
      <c r="AP297" s="196"/>
      <c r="AQ297" s="196"/>
      <c r="AR297" s="196"/>
      <c r="AS297" s="196"/>
      <c r="AT297" s="196"/>
      <c r="AU297" s="196"/>
      <c r="AV297" s="198"/>
      <c r="AW297" s="197"/>
      <c r="AY297" s="196"/>
      <c r="BC297" s="196"/>
      <c r="BD297" s="196"/>
      <c r="BE297" s="196"/>
      <c r="BF297" s="196"/>
      <c r="BG297" s="196"/>
      <c r="BH297" s="196"/>
      <c r="BI297" s="196"/>
      <c r="BJ297" s="196"/>
      <c r="BK297" s="196"/>
    </row>
    <row r="298" spans="1:63" x14ac:dyDescent="0.25">
      <c r="A298" s="198"/>
      <c r="B298" s="193"/>
      <c r="C298" s="196"/>
      <c r="D298" s="196"/>
      <c r="E298" s="196"/>
      <c r="I298" s="197"/>
      <c r="Q298" s="198"/>
      <c r="S298" s="198"/>
      <c r="T298" s="196"/>
      <c r="U298" s="199"/>
      <c r="V298" s="193"/>
      <c r="W298" s="198"/>
      <c r="X298" s="198"/>
      <c r="Y298" s="196"/>
      <c r="Z298" s="200"/>
      <c r="AA298" s="196"/>
      <c r="AB298" s="198"/>
      <c r="AC298" s="196"/>
      <c r="AD298" s="199"/>
      <c r="AG298" s="196"/>
      <c r="AH298" s="196"/>
      <c r="AI298" s="198"/>
      <c r="AL298" s="196"/>
      <c r="AN298" s="196"/>
      <c r="AO298" s="198"/>
      <c r="AP298" s="196"/>
      <c r="AQ298" s="196"/>
      <c r="AR298" s="196"/>
      <c r="AS298" s="196"/>
      <c r="AT298" s="196"/>
      <c r="AU298" s="196"/>
      <c r="AV298" s="198"/>
      <c r="AW298" s="197"/>
      <c r="AY298" s="196"/>
      <c r="BC298" s="196"/>
      <c r="BD298" s="196"/>
      <c r="BE298" s="196"/>
      <c r="BF298" s="196"/>
      <c r="BG298" s="196"/>
      <c r="BH298" s="196"/>
      <c r="BI298" s="196"/>
      <c r="BJ298" s="196"/>
      <c r="BK298" s="196"/>
    </row>
    <row r="299" spans="1:63" x14ac:dyDescent="0.25">
      <c r="A299" s="198"/>
      <c r="B299" s="193"/>
      <c r="C299" s="196"/>
      <c r="D299" s="196"/>
      <c r="E299" s="196"/>
      <c r="I299" s="197"/>
      <c r="Q299" s="198"/>
      <c r="S299" s="198"/>
      <c r="T299" s="196"/>
      <c r="U299" s="199"/>
      <c r="V299" s="193"/>
      <c r="W299" s="198"/>
      <c r="X299" s="198"/>
      <c r="Y299" s="196"/>
      <c r="Z299" s="200"/>
      <c r="AA299" s="196"/>
      <c r="AB299" s="198"/>
      <c r="AC299" s="196"/>
      <c r="AD299" s="199"/>
      <c r="AG299" s="196"/>
      <c r="AH299" s="196"/>
      <c r="AI299" s="198"/>
      <c r="AL299" s="196"/>
      <c r="AN299" s="196"/>
      <c r="AO299" s="198"/>
      <c r="AP299" s="196"/>
      <c r="AQ299" s="196"/>
      <c r="AR299" s="196"/>
      <c r="AS299" s="196"/>
      <c r="AT299" s="196"/>
      <c r="AU299" s="196"/>
      <c r="AV299" s="198"/>
      <c r="AW299" s="197"/>
      <c r="AY299" s="196"/>
      <c r="BC299" s="196"/>
      <c r="BD299" s="196"/>
      <c r="BE299" s="196"/>
      <c r="BF299" s="196"/>
      <c r="BG299" s="196"/>
      <c r="BH299" s="196"/>
      <c r="BI299" s="196"/>
      <c r="BJ299" s="196"/>
      <c r="BK299" s="196"/>
    </row>
    <row r="300" spans="1:63" x14ac:dyDescent="0.25">
      <c r="A300" s="198"/>
      <c r="B300" s="193"/>
      <c r="C300" s="196"/>
      <c r="D300" s="196"/>
      <c r="E300" s="196"/>
      <c r="I300" s="197"/>
      <c r="Q300" s="198"/>
      <c r="S300" s="198"/>
      <c r="T300" s="196"/>
      <c r="U300" s="199"/>
      <c r="V300" s="193"/>
      <c r="W300" s="198"/>
      <c r="X300" s="198"/>
      <c r="Y300" s="196"/>
      <c r="Z300" s="200"/>
      <c r="AA300" s="196"/>
      <c r="AB300" s="198"/>
      <c r="AC300" s="196"/>
      <c r="AD300" s="199"/>
      <c r="AG300" s="196"/>
      <c r="AH300" s="196"/>
      <c r="AI300" s="198"/>
      <c r="AL300" s="196"/>
      <c r="AN300" s="196"/>
      <c r="AO300" s="198"/>
      <c r="AP300" s="196"/>
      <c r="AQ300" s="196"/>
      <c r="AR300" s="196"/>
      <c r="AS300" s="196"/>
      <c r="AT300" s="196"/>
      <c r="AU300" s="196"/>
      <c r="AV300" s="198"/>
      <c r="AW300" s="197"/>
      <c r="AY300" s="196"/>
      <c r="BC300" s="196"/>
      <c r="BD300" s="196"/>
      <c r="BE300" s="196"/>
      <c r="BF300" s="196"/>
      <c r="BG300" s="196"/>
      <c r="BH300" s="196"/>
      <c r="BI300" s="196"/>
      <c r="BJ300" s="196"/>
      <c r="BK300" s="196"/>
    </row>
    <row r="301" spans="1:63" x14ac:dyDescent="0.25">
      <c r="A301" s="198"/>
      <c r="B301" s="193"/>
      <c r="C301" s="196"/>
      <c r="D301" s="196"/>
      <c r="E301" s="196"/>
      <c r="I301" s="197"/>
      <c r="Q301" s="198"/>
      <c r="S301" s="198"/>
      <c r="T301" s="196"/>
      <c r="U301" s="199"/>
      <c r="V301" s="193"/>
      <c r="W301" s="198"/>
      <c r="X301" s="198"/>
      <c r="Y301" s="196"/>
      <c r="Z301" s="200"/>
      <c r="AA301" s="196"/>
      <c r="AB301" s="198"/>
      <c r="AC301" s="196"/>
      <c r="AD301" s="199"/>
      <c r="AG301" s="196"/>
      <c r="AH301" s="196"/>
      <c r="AI301" s="198"/>
      <c r="AL301" s="196"/>
      <c r="AN301" s="196"/>
      <c r="AO301" s="198"/>
      <c r="AP301" s="196"/>
      <c r="AQ301" s="196"/>
      <c r="AR301" s="196"/>
      <c r="AS301" s="196"/>
      <c r="AT301" s="196"/>
      <c r="AU301" s="196"/>
      <c r="AV301" s="198"/>
      <c r="AW301" s="197"/>
      <c r="AY301" s="196"/>
      <c r="BC301" s="196"/>
      <c r="BD301" s="196"/>
      <c r="BE301" s="196"/>
      <c r="BF301" s="196"/>
      <c r="BG301" s="196"/>
      <c r="BH301" s="196"/>
      <c r="BI301" s="196"/>
      <c r="BJ301" s="196"/>
      <c r="BK301" s="196"/>
    </row>
    <row r="302" spans="1:63" x14ac:dyDescent="0.25">
      <c r="A302" s="198"/>
      <c r="B302" s="193"/>
      <c r="C302" s="196"/>
      <c r="D302" s="196"/>
      <c r="E302" s="196"/>
      <c r="I302" s="197"/>
      <c r="Q302" s="198"/>
      <c r="S302" s="198"/>
      <c r="T302" s="196"/>
      <c r="U302" s="199"/>
      <c r="V302" s="193"/>
      <c r="W302" s="198"/>
      <c r="X302" s="198"/>
      <c r="Y302" s="196"/>
      <c r="Z302" s="200"/>
      <c r="AA302" s="196"/>
      <c r="AB302" s="198"/>
      <c r="AC302" s="196"/>
      <c r="AD302" s="199"/>
      <c r="AG302" s="196"/>
      <c r="AH302" s="196"/>
      <c r="AI302" s="198"/>
      <c r="AL302" s="196"/>
      <c r="AN302" s="196"/>
      <c r="AO302" s="198"/>
      <c r="AP302" s="196"/>
      <c r="AQ302" s="196"/>
      <c r="AR302" s="196"/>
      <c r="AS302" s="196"/>
      <c r="AT302" s="196"/>
      <c r="AU302" s="196"/>
      <c r="AV302" s="198"/>
      <c r="AW302" s="197"/>
      <c r="AY302" s="196"/>
      <c r="BC302" s="196"/>
      <c r="BD302" s="196"/>
      <c r="BE302" s="196"/>
      <c r="BF302" s="196"/>
      <c r="BG302" s="196"/>
      <c r="BH302" s="196"/>
      <c r="BI302" s="196"/>
      <c r="BJ302" s="196"/>
      <c r="BK302" s="196"/>
    </row>
    <row r="303" spans="1:63" x14ac:dyDescent="0.25">
      <c r="A303" s="198"/>
      <c r="B303" s="193"/>
      <c r="C303" s="196"/>
      <c r="D303" s="196"/>
      <c r="E303" s="196"/>
      <c r="I303" s="197"/>
      <c r="Q303" s="198"/>
      <c r="S303" s="198"/>
      <c r="T303" s="196"/>
      <c r="U303" s="199"/>
      <c r="V303" s="193"/>
      <c r="W303" s="198"/>
      <c r="X303" s="198"/>
      <c r="Y303" s="196"/>
      <c r="Z303" s="200"/>
      <c r="AA303" s="196"/>
      <c r="AB303" s="198"/>
      <c r="AC303" s="196"/>
      <c r="AD303" s="199"/>
      <c r="AG303" s="196"/>
      <c r="AH303" s="196"/>
      <c r="AI303" s="198"/>
      <c r="AL303" s="196"/>
      <c r="AN303" s="196"/>
      <c r="AO303" s="198"/>
      <c r="AP303" s="196"/>
      <c r="AQ303" s="196"/>
      <c r="AR303" s="196"/>
      <c r="AS303" s="196"/>
      <c r="AT303" s="196"/>
      <c r="AU303" s="196"/>
      <c r="AV303" s="198"/>
      <c r="AW303" s="197"/>
      <c r="AY303" s="196"/>
      <c r="BC303" s="196"/>
      <c r="BD303" s="196"/>
      <c r="BE303" s="196"/>
      <c r="BF303" s="196"/>
      <c r="BG303" s="196"/>
      <c r="BH303" s="196"/>
      <c r="BI303" s="196"/>
      <c r="BJ303" s="196"/>
      <c r="BK303" s="196"/>
    </row>
    <row r="304" spans="1:63" x14ac:dyDescent="0.25">
      <c r="A304" s="198"/>
      <c r="B304" s="193"/>
      <c r="C304" s="196"/>
      <c r="D304" s="196"/>
      <c r="E304" s="196"/>
      <c r="I304" s="197"/>
      <c r="Q304" s="198"/>
      <c r="S304" s="198"/>
      <c r="T304" s="196"/>
      <c r="U304" s="199"/>
      <c r="V304" s="193"/>
      <c r="W304" s="198"/>
      <c r="X304" s="198"/>
      <c r="Y304" s="196"/>
      <c r="Z304" s="200"/>
      <c r="AA304" s="196"/>
      <c r="AB304" s="198"/>
      <c r="AC304" s="196"/>
      <c r="AD304" s="199"/>
      <c r="AG304" s="196"/>
      <c r="AH304" s="196"/>
      <c r="AI304" s="198"/>
      <c r="AL304" s="196"/>
      <c r="AN304" s="196"/>
      <c r="AO304" s="198"/>
      <c r="AP304" s="196"/>
      <c r="AQ304" s="196"/>
      <c r="AR304" s="196"/>
      <c r="AS304" s="196"/>
      <c r="AT304" s="196"/>
      <c r="AU304" s="196"/>
      <c r="AV304" s="198"/>
      <c r="AW304" s="197"/>
      <c r="AY304" s="196"/>
      <c r="BC304" s="196"/>
      <c r="BD304" s="196"/>
      <c r="BE304" s="196"/>
      <c r="BF304" s="196"/>
      <c r="BG304" s="196"/>
      <c r="BH304" s="196"/>
      <c r="BI304" s="196"/>
      <c r="BJ304" s="196"/>
      <c r="BK304" s="196"/>
    </row>
    <row r="305" spans="1:63" x14ac:dyDescent="0.25">
      <c r="A305" s="198"/>
      <c r="B305" s="193"/>
      <c r="C305" s="196"/>
      <c r="D305" s="196"/>
      <c r="E305" s="196"/>
      <c r="I305" s="197"/>
      <c r="Q305" s="198"/>
      <c r="S305" s="198"/>
      <c r="T305" s="196"/>
      <c r="U305" s="199"/>
      <c r="V305" s="193"/>
      <c r="W305" s="198"/>
      <c r="X305" s="198"/>
      <c r="Y305" s="196"/>
      <c r="Z305" s="200"/>
      <c r="AA305" s="196"/>
      <c r="AB305" s="198"/>
      <c r="AC305" s="196"/>
      <c r="AD305" s="199"/>
      <c r="AG305" s="196"/>
      <c r="AH305" s="196"/>
      <c r="AI305" s="198"/>
      <c r="AL305" s="196"/>
      <c r="AN305" s="196"/>
      <c r="AO305" s="198"/>
      <c r="AP305" s="196"/>
      <c r="AQ305" s="196"/>
      <c r="AR305" s="196"/>
      <c r="AS305" s="196"/>
      <c r="AT305" s="196"/>
      <c r="AU305" s="196"/>
      <c r="AV305" s="198"/>
      <c r="AW305" s="197"/>
      <c r="AY305" s="196"/>
      <c r="BC305" s="196"/>
      <c r="BD305" s="196"/>
      <c r="BE305" s="196"/>
      <c r="BF305" s="196"/>
      <c r="BG305" s="196"/>
      <c r="BH305" s="196"/>
      <c r="BI305" s="196"/>
      <c r="BJ305" s="196"/>
      <c r="BK305" s="196"/>
    </row>
    <row r="306" spans="1:63" x14ac:dyDescent="0.25">
      <c r="A306" s="198"/>
      <c r="B306" s="193"/>
      <c r="C306" s="196"/>
      <c r="D306" s="196"/>
      <c r="E306" s="196"/>
      <c r="I306" s="197"/>
      <c r="Q306" s="198"/>
      <c r="S306" s="198"/>
      <c r="T306" s="196"/>
      <c r="U306" s="199"/>
      <c r="V306" s="193"/>
      <c r="W306" s="198"/>
      <c r="X306" s="198"/>
      <c r="Y306" s="196"/>
      <c r="Z306" s="200"/>
      <c r="AA306" s="196"/>
      <c r="AB306" s="198"/>
      <c r="AC306" s="196"/>
      <c r="AD306" s="199"/>
      <c r="AG306" s="196"/>
      <c r="AH306" s="196"/>
      <c r="AI306" s="198"/>
      <c r="AL306" s="196"/>
      <c r="AN306" s="196"/>
      <c r="AO306" s="198"/>
      <c r="AP306" s="196"/>
      <c r="AQ306" s="196"/>
      <c r="AR306" s="196"/>
      <c r="AS306" s="196"/>
      <c r="AT306" s="196"/>
      <c r="AU306" s="196"/>
      <c r="AV306" s="198"/>
      <c r="AW306" s="197"/>
      <c r="AY306" s="196"/>
      <c r="BC306" s="196"/>
      <c r="BD306" s="196"/>
      <c r="BE306" s="196"/>
      <c r="BF306" s="196"/>
      <c r="BG306" s="196"/>
      <c r="BH306" s="196"/>
      <c r="BI306" s="196"/>
      <c r="BJ306" s="196"/>
      <c r="BK306" s="196"/>
    </row>
    <row r="307" spans="1:63" x14ac:dyDescent="0.25">
      <c r="A307" s="198"/>
      <c r="B307" s="193"/>
      <c r="C307" s="196"/>
      <c r="D307" s="196"/>
      <c r="E307" s="196"/>
      <c r="I307" s="197"/>
      <c r="Q307" s="198"/>
      <c r="S307" s="198"/>
      <c r="T307" s="196"/>
      <c r="U307" s="199"/>
      <c r="V307" s="193"/>
      <c r="W307" s="198"/>
      <c r="X307" s="198"/>
      <c r="Y307" s="196"/>
      <c r="Z307" s="200"/>
      <c r="AA307" s="196"/>
      <c r="AB307" s="198"/>
      <c r="AC307" s="196"/>
      <c r="AD307" s="199"/>
      <c r="AG307" s="196"/>
      <c r="AH307" s="196"/>
      <c r="AI307" s="198"/>
      <c r="AL307" s="196"/>
      <c r="AN307" s="196"/>
      <c r="AO307" s="198"/>
      <c r="AP307" s="196"/>
      <c r="AQ307" s="196"/>
      <c r="AR307" s="196"/>
      <c r="AS307" s="196"/>
      <c r="AT307" s="196"/>
      <c r="AU307" s="196"/>
      <c r="AV307" s="198"/>
      <c r="AW307" s="197"/>
      <c r="AY307" s="196"/>
      <c r="BC307" s="196"/>
      <c r="BD307" s="196"/>
      <c r="BE307" s="196"/>
      <c r="BF307" s="196"/>
      <c r="BG307" s="196"/>
      <c r="BH307" s="196"/>
      <c r="BI307" s="196"/>
      <c r="BJ307" s="196"/>
      <c r="BK307" s="196"/>
    </row>
    <row r="308" spans="1:63" x14ac:dyDescent="0.25">
      <c r="A308" s="198"/>
      <c r="B308" s="193"/>
      <c r="C308" s="196"/>
      <c r="D308" s="196"/>
      <c r="E308" s="196"/>
      <c r="I308" s="197"/>
      <c r="Q308" s="198"/>
      <c r="S308" s="198"/>
      <c r="T308" s="196"/>
      <c r="U308" s="199"/>
      <c r="V308" s="193"/>
      <c r="W308" s="198"/>
      <c r="X308" s="198"/>
      <c r="Y308" s="196"/>
      <c r="Z308" s="200"/>
      <c r="AA308" s="196"/>
      <c r="AB308" s="198"/>
      <c r="AC308" s="196"/>
      <c r="AD308" s="199"/>
      <c r="AG308" s="196"/>
      <c r="AH308" s="196"/>
      <c r="AI308" s="198"/>
      <c r="AL308" s="196"/>
      <c r="AN308" s="196"/>
      <c r="AO308" s="198"/>
      <c r="AP308" s="196"/>
      <c r="AQ308" s="196"/>
      <c r="AR308" s="196"/>
      <c r="AS308" s="196"/>
      <c r="AT308" s="196"/>
      <c r="AU308" s="196"/>
      <c r="AV308" s="198"/>
      <c r="AW308" s="197"/>
      <c r="AY308" s="196"/>
      <c r="BC308" s="196"/>
      <c r="BD308" s="196"/>
      <c r="BE308" s="196"/>
      <c r="BF308" s="196"/>
      <c r="BG308" s="196"/>
      <c r="BH308" s="196"/>
      <c r="BI308" s="196"/>
      <c r="BJ308" s="196"/>
      <c r="BK308" s="196"/>
    </row>
    <row r="309" spans="1:63" x14ac:dyDescent="0.25">
      <c r="A309" s="198"/>
      <c r="B309" s="193"/>
      <c r="C309" s="196"/>
      <c r="D309" s="196"/>
      <c r="E309" s="196"/>
      <c r="I309" s="197"/>
      <c r="Q309" s="198"/>
      <c r="S309" s="198"/>
      <c r="T309" s="196"/>
      <c r="U309" s="199"/>
      <c r="V309" s="193"/>
      <c r="W309" s="198"/>
      <c r="X309" s="198"/>
      <c r="Y309" s="196"/>
      <c r="Z309" s="200"/>
      <c r="AA309" s="196"/>
      <c r="AB309" s="198"/>
      <c r="AC309" s="196"/>
      <c r="AD309" s="199"/>
      <c r="AG309" s="196"/>
      <c r="AH309" s="196"/>
      <c r="AI309" s="198"/>
      <c r="AL309" s="196"/>
      <c r="AN309" s="196"/>
      <c r="AO309" s="198"/>
      <c r="AP309" s="196"/>
      <c r="AQ309" s="196"/>
      <c r="AR309" s="196"/>
      <c r="AS309" s="196"/>
      <c r="AT309" s="196"/>
      <c r="AU309" s="196"/>
      <c r="AV309" s="198"/>
      <c r="AW309" s="197"/>
      <c r="AY309" s="196"/>
      <c r="BC309" s="196"/>
      <c r="BD309" s="196"/>
      <c r="BE309" s="196"/>
      <c r="BF309" s="196"/>
      <c r="BG309" s="196"/>
      <c r="BH309" s="196"/>
      <c r="BI309" s="196"/>
      <c r="BJ309" s="196"/>
      <c r="BK309" s="196"/>
    </row>
    <row r="310" spans="1:63" x14ac:dyDescent="0.25">
      <c r="A310" s="198"/>
      <c r="B310" s="193"/>
      <c r="C310" s="196"/>
      <c r="D310" s="196"/>
      <c r="E310" s="196"/>
      <c r="I310" s="197"/>
      <c r="Q310" s="198"/>
      <c r="S310" s="198"/>
      <c r="T310" s="196"/>
      <c r="U310" s="199"/>
      <c r="V310" s="193"/>
      <c r="W310" s="198"/>
      <c r="X310" s="198"/>
      <c r="Y310" s="196"/>
      <c r="Z310" s="200"/>
      <c r="AA310" s="196"/>
      <c r="AB310" s="198"/>
      <c r="AC310" s="196"/>
      <c r="AD310" s="199"/>
      <c r="AG310" s="196"/>
      <c r="AH310" s="196"/>
      <c r="AI310" s="198"/>
      <c r="AL310" s="196"/>
      <c r="AN310" s="196"/>
      <c r="AO310" s="198"/>
      <c r="AP310" s="196"/>
      <c r="AQ310" s="196"/>
      <c r="AR310" s="196"/>
      <c r="AS310" s="196"/>
      <c r="AT310" s="196"/>
      <c r="AU310" s="196"/>
      <c r="AV310" s="198"/>
      <c r="AW310" s="197"/>
      <c r="AY310" s="196"/>
      <c r="BC310" s="196"/>
      <c r="BD310" s="196"/>
      <c r="BE310" s="196"/>
      <c r="BF310" s="196"/>
      <c r="BG310" s="196"/>
      <c r="BH310" s="196"/>
      <c r="BI310" s="196"/>
      <c r="BJ310" s="196"/>
      <c r="BK310" s="196"/>
    </row>
    <row r="311" spans="1:63" x14ac:dyDescent="0.25">
      <c r="A311" s="198"/>
      <c r="B311" s="193"/>
      <c r="C311" s="196"/>
      <c r="D311" s="196"/>
      <c r="E311" s="196"/>
      <c r="I311" s="197"/>
      <c r="Q311" s="198"/>
      <c r="S311" s="198"/>
      <c r="T311" s="196"/>
      <c r="U311" s="199"/>
      <c r="V311" s="193"/>
      <c r="W311" s="198"/>
      <c r="X311" s="198"/>
      <c r="Y311" s="196"/>
      <c r="Z311" s="200"/>
      <c r="AA311" s="196"/>
      <c r="AB311" s="198"/>
      <c r="AC311" s="196"/>
      <c r="AD311" s="199"/>
      <c r="AG311" s="196"/>
      <c r="AH311" s="196"/>
      <c r="AI311" s="198"/>
      <c r="AL311" s="196"/>
      <c r="AN311" s="196"/>
      <c r="AO311" s="198"/>
      <c r="AP311" s="196"/>
      <c r="AQ311" s="196"/>
      <c r="AR311" s="196"/>
      <c r="AS311" s="196"/>
      <c r="AT311" s="196"/>
      <c r="AU311" s="196"/>
      <c r="AV311" s="198"/>
      <c r="AW311" s="197"/>
      <c r="AY311" s="196"/>
      <c r="BC311" s="196"/>
      <c r="BD311" s="196"/>
      <c r="BE311" s="196"/>
      <c r="BF311" s="196"/>
      <c r="BG311" s="196"/>
      <c r="BH311" s="196"/>
      <c r="BI311" s="196"/>
      <c r="BJ311" s="196"/>
      <c r="BK311" s="196"/>
    </row>
    <row r="312" spans="1:63" x14ac:dyDescent="0.25">
      <c r="A312" s="198"/>
      <c r="B312" s="193"/>
      <c r="C312" s="196"/>
      <c r="D312" s="196"/>
      <c r="E312" s="196"/>
      <c r="I312" s="197"/>
      <c r="Q312" s="198"/>
      <c r="S312" s="198"/>
      <c r="T312" s="196"/>
      <c r="U312" s="199"/>
      <c r="V312" s="193"/>
      <c r="W312" s="198"/>
      <c r="X312" s="198"/>
      <c r="Y312" s="196"/>
      <c r="Z312" s="200"/>
      <c r="AA312" s="196"/>
      <c r="AB312" s="198"/>
      <c r="AC312" s="196"/>
      <c r="AD312" s="199"/>
      <c r="AG312" s="196"/>
      <c r="AH312" s="196"/>
      <c r="AI312" s="198"/>
      <c r="AL312" s="196"/>
      <c r="AN312" s="196"/>
      <c r="AO312" s="198"/>
      <c r="AP312" s="196"/>
      <c r="AQ312" s="196"/>
      <c r="AR312" s="196"/>
      <c r="AS312" s="196"/>
      <c r="AT312" s="196"/>
      <c r="AU312" s="196"/>
      <c r="AV312" s="198"/>
      <c r="AW312" s="197"/>
      <c r="AY312" s="196"/>
      <c r="BC312" s="196"/>
      <c r="BD312" s="196"/>
      <c r="BE312" s="196"/>
      <c r="BF312" s="196"/>
      <c r="BG312" s="196"/>
      <c r="BH312" s="196"/>
      <c r="BI312" s="196"/>
      <c r="BJ312" s="196"/>
      <c r="BK312" s="196"/>
    </row>
    <row r="313" spans="1:63" x14ac:dyDescent="0.25">
      <c r="A313" s="198"/>
      <c r="B313" s="193"/>
      <c r="C313" s="196"/>
      <c r="D313" s="196"/>
      <c r="E313" s="196"/>
      <c r="I313" s="197"/>
      <c r="Q313" s="198"/>
      <c r="S313" s="198"/>
      <c r="T313" s="196"/>
      <c r="U313" s="199"/>
      <c r="V313" s="193"/>
      <c r="W313" s="198"/>
      <c r="X313" s="198"/>
      <c r="Y313" s="196"/>
      <c r="Z313" s="200"/>
      <c r="AA313" s="196"/>
      <c r="AB313" s="198"/>
      <c r="AC313" s="196"/>
      <c r="AD313" s="199"/>
      <c r="AG313" s="196"/>
      <c r="AH313" s="196"/>
      <c r="AI313" s="198"/>
      <c r="AL313" s="196"/>
      <c r="AN313" s="196"/>
      <c r="AO313" s="198"/>
      <c r="AP313" s="196"/>
      <c r="AQ313" s="196"/>
      <c r="AR313" s="196"/>
      <c r="AS313" s="196"/>
      <c r="AT313" s="196"/>
      <c r="AU313" s="196"/>
      <c r="AV313" s="198"/>
      <c r="AW313" s="197"/>
      <c r="AY313" s="196"/>
      <c r="BC313" s="196"/>
      <c r="BD313" s="196"/>
      <c r="BE313" s="196"/>
      <c r="BF313" s="196"/>
      <c r="BG313" s="196"/>
      <c r="BH313" s="196"/>
      <c r="BI313" s="196"/>
      <c r="BJ313" s="196"/>
      <c r="BK313" s="196"/>
    </row>
    <row r="314" spans="1:63" x14ac:dyDescent="0.25">
      <c r="A314" s="198"/>
      <c r="B314" s="193"/>
      <c r="C314" s="196"/>
      <c r="D314" s="196"/>
      <c r="E314" s="196"/>
      <c r="I314" s="197"/>
      <c r="Q314" s="198"/>
      <c r="S314" s="198"/>
      <c r="T314" s="196"/>
      <c r="U314" s="199"/>
      <c r="V314" s="193"/>
      <c r="W314" s="198"/>
      <c r="X314" s="198"/>
      <c r="Y314" s="196"/>
      <c r="Z314" s="200"/>
      <c r="AA314" s="196"/>
      <c r="AB314" s="198"/>
      <c r="AC314" s="196"/>
      <c r="AD314" s="199"/>
      <c r="AG314" s="196"/>
      <c r="AH314" s="196"/>
      <c r="AI314" s="198"/>
      <c r="AL314" s="196"/>
      <c r="AN314" s="196"/>
      <c r="AO314" s="198"/>
      <c r="AP314" s="196"/>
      <c r="AQ314" s="196"/>
      <c r="AR314" s="196"/>
      <c r="AS314" s="196"/>
      <c r="AT314" s="196"/>
      <c r="AU314" s="196"/>
      <c r="AV314" s="198"/>
      <c r="AW314" s="197"/>
      <c r="AY314" s="196"/>
      <c r="BC314" s="196"/>
      <c r="BD314" s="196"/>
      <c r="BE314" s="196"/>
      <c r="BF314" s="196"/>
      <c r="BG314" s="196"/>
      <c r="BH314" s="196"/>
      <c r="BI314" s="196"/>
      <c r="BJ314" s="196"/>
      <c r="BK314" s="196"/>
    </row>
    <row r="315" spans="1:63" x14ac:dyDescent="0.25">
      <c r="A315" s="198"/>
      <c r="B315" s="193"/>
      <c r="C315" s="196"/>
      <c r="D315" s="196"/>
      <c r="E315" s="196"/>
      <c r="I315" s="197"/>
      <c r="Q315" s="198"/>
      <c r="S315" s="198"/>
      <c r="T315" s="196"/>
      <c r="U315" s="199"/>
      <c r="V315" s="193"/>
      <c r="W315" s="198"/>
      <c r="X315" s="198"/>
      <c r="Y315" s="196"/>
      <c r="Z315" s="200"/>
      <c r="AA315" s="196"/>
      <c r="AB315" s="198"/>
      <c r="AC315" s="196"/>
      <c r="AD315" s="199"/>
      <c r="AG315" s="196"/>
      <c r="AH315" s="196"/>
      <c r="AI315" s="198"/>
      <c r="AL315" s="196"/>
      <c r="AN315" s="196"/>
      <c r="AO315" s="198"/>
      <c r="AP315" s="196"/>
      <c r="AQ315" s="196"/>
      <c r="AR315" s="196"/>
      <c r="AS315" s="196"/>
      <c r="AT315" s="196"/>
      <c r="AU315" s="196"/>
      <c r="AV315" s="198"/>
      <c r="AW315" s="197"/>
      <c r="AY315" s="196"/>
      <c r="BC315" s="196"/>
      <c r="BD315" s="196"/>
      <c r="BE315" s="196"/>
      <c r="BF315" s="196"/>
      <c r="BG315" s="196"/>
      <c r="BH315" s="196"/>
      <c r="BI315" s="196"/>
      <c r="BJ315" s="196"/>
      <c r="BK315" s="196"/>
    </row>
    <row r="316" spans="1:63" x14ac:dyDescent="0.25">
      <c r="A316" s="198"/>
      <c r="B316" s="193"/>
      <c r="C316" s="196"/>
      <c r="D316" s="196"/>
      <c r="E316" s="196"/>
      <c r="I316" s="197"/>
      <c r="Q316" s="198"/>
      <c r="S316" s="198"/>
      <c r="T316" s="196"/>
      <c r="U316" s="199"/>
      <c r="V316" s="193"/>
      <c r="W316" s="198"/>
      <c r="X316" s="198"/>
      <c r="Y316" s="196"/>
      <c r="Z316" s="200"/>
      <c r="AA316" s="196"/>
      <c r="AB316" s="198"/>
      <c r="AC316" s="196"/>
      <c r="AD316" s="199"/>
      <c r="AG316" s="196"/>
      <c r="AH316" s="196"/>
      <c r="AI316" s="198"/>
      <c r="AL316" s="196"/>
      <c r="AN316" s="196"/>
      <c r="AO316" s="198"/>
      <c r="AP316" s="196"/>
      <c r="AQ316" s="196"/>
      <c r="AR316" s="196"/>
      <c r="AS316" s="196"/>
      <c r="AT316" s="196"/>
      <c r="AU316" s="196"/>
      <c r="AV316" s="198"/>
      <c r="AW316" s="197"/>
      <c r="AY316" s="196"/>
      <c r="BC316" s="196"/>
      <c r="BD316" s="196"/>
      <c r="BE316" s="196"/>
      <c r="BF316" s="196"/>
      <c r="BG316" s="196"/>
      <c r="BH316" s="196"/>
      <c r="BI316" s="196"/>
      <c r="BJ316" s="196"/>
      <c r="BK316" s="196"/>
    </row>
    <row r="317" spans="1:63" x14ac:dyDescent="0.25">
      <c r="A317" s="198"/>
      <c r="B317" s="193"/>
      <c r="C317" s="196"/>
      <c r="D317" s="196"/>
      <c r="E317" s="196"/>
      <c r="I317" s="197"/>
      <c r="Q317" s="198"/>
      <c r="S317" s="198"/>
      <c r="T317" s="196"/>
      <c r="U317" s="199"/>
      <c r="V317" s="193"/>
      <c r="W317" s="198"/>
      <c r="X317" s="198"/>
      <c r="Y317" s="196"/>
      <c r="Z317" s="200"/>
      <c r="AA317" s="196"/>
      <c r="AB317" s="198"/>
      <c r="AC317" s="196"/>
      <c r="AD317" s="199"/>
      <c r="AG317" s="196"/>
      <c r="AH317" s="196"/>
      <c r="AI317" s="198"/>
      <c r="AL317" s="196"/>
      <c r="AN317" s="196"/>
      <c r="AO317" s="198"/>
      <c r="AP317" s="196"/>
      <c r="AQ317" s="196"/>
      <c r="AR317" s="196"/>
      <c r="AS317" s="196"/>
      <c r="AT317" s="196"/>
      <c r="AU317" s="196"/>
      <c r="AV317" s="198"/>
      <c r="AW317" s="197"/>
      <c r="AY317" s="196"/>
      <c r="BC317" s="196"/>
      <c r="BD317" s="196"/>
      <c r="BE317" s="196"/>
      <c r="BF317" s="196"/>
      <c r="BG317" s="196"/>
      <c r="BH317" s="196"/>
      <c r="BI317" s="196"/>
      <c r="BJ317" s="196"/>
      <c r="BK317" s="196"/>
    </row>
    <row r="318" spans="1:63" x14ac:dyDescent="0.25">
      <c r="A318" s="198"/>
      <c r="B318" s="193"/>
      <c r="C318" s="196"/>
      <c r="D318" s="196"/>
      <c r="E318" s="196"/>
      <c r="I318" s="197"/>
      <c r="Q318" s="198"/>
      <c r="S318" s="198"/>
      <c r="T318" s="196"/>
      <c r="U318" s="199"/>
      <c r="V318" s="193"/>
      <c r="W318" s="198"/>
      <c r="X318" s="198"/>
      <c r="Y318" s="196"/>
      <c r="Z318" s="200"/>
      <c r="AA318" s="196"/>
      <c r="AB318" s="198"/>
      <c r="AC318" s="196"/>
      <c r="AD318" s="199"/>
      <c r="AG318" s="196"/>
      <c r="AH318" s="196"/>
      <c r="AI318" s="198"/>
      <c r="AL318" s="196"/>
      <c r="AN318" s="196"/>
      <c r="AO318" s="198"/>
      <c r="AP318" s="196"/>
      <c r="AQ318" s="196"/>
      <c r="AR318" s="196"/>
      <c r="AS318" s="196"/>
      <c r="AT318" s="196"/>
      <c r="AU318" s="196"/>
      <c r="AV318" s="198"/>
      <c r="AW318" s="197"/>
      <c r="AY318" s="196"/>
      <c r="BC318" s="196"/>
      <c r="BD318" s="196"/>
      <c r="BE318" s="196"/>
      <c r="BF318" s="196"/>
      <c r="BG318" s="196"/>
      <c r="BH318" s="196"/>
      <c r="BI318" s="196"/>
      <c r="BJ318" s="196"/>
      <c r="BK318" s="196"/>
    </row>
    <row r="319" spans="1:63" x14ac:dyDescent="0.25">
      <c r="A319" s="198"/>
      <c r="B319" s="193"/>
      <c r="C319" s="196"/>
      <c r="D319" s="196"/>
      <c r="E319" s="196"/>
      <c r="I319" s="197"/>
      <c r="Q319" s="198"/>
      <c r="S319" s="198"/>
      <c r="T319" s="196"/>
      <c r="U319" s="199"/>
      <c r="V319" s="193"/>
      <c r="W319" s="198"/>
      <c r="X319" s="198"/>
      <c r="Y319" s="196"/>
      <c r="Z319" s="200"/>
      <c r="AA319" s="196"/>
      <c r="AB319" s="198"/>
      <c r="AC319" s="196"/>
      <c r="AD319" s="199"/>
      <c r="AG319" s="196"/>
      <c r="AH319" s="196"/>
      <c r="AI319" s="198"/>
      <c r="AL319" s="196"/>
      <c r="AN319" s="196"/>
      <c r="AO319" s="198"/>
      <c r="AP319" s="196"/>
      <c r="AQ319" s="196"/>
      <c r="AR319" s="196"/>
      <c r="AS319" s="196"/>
      <c r="AT319" s="196"/>
      <c r="AU319" s="196"/>
      <c r="AV319" s="198"/>
      <c r="AW319" s="197"/>
      <c r="AY319" s="196"/>
      <c r="BC319" s="196"/>
      <c r="BD319" s="196"/>
      <c r="BE319" s="196"/>
      <c r="BF319" s="196"/>
      <c r="BG319" s="196"/>
      <c r="BH319" s="196"/>
      <c r="BI319" s="196"/>
      <c r="BJ319" s="196"/>
      <c r="BK319" s="196"/>
    </row>
    <row r="320" spans="1:63" x14ac:dyDescent="0.25">
      <c r="A320" s="198"/>
      <c r="B320" s="193"/>
      <c r="C320" s="196"/>
      <c r="D320" s="196"/>
      <c r="E320" s="196"/>
      <c r="I320" s="197"/>
      <c r="Q320" s="198"/>
      <c r="S320" s="198"/>
      <c r="T320" s="196"/>
      <c r="U320" s="199"/>
      <c r="V320" s="193"/>
      <c r="W320" s="198"/>
      <c r="X320" s="198"/>
      <c r="Y320" s="196"/>
      <c r="Z320" s="200"/>
      <c r="AA320" s="196"/>
      <c r="AB320" s="198"/>
      <c r="AC320" s="196"/>
      <c r="AD320" s="199"/>
      <c r="AG320" s="196"/>
      <c r="AH320" s="196"/>
      <c r="AI320" s="198"/>
      <c r="AL320" s="196"/>
      <c r="AN320" s="196"/>
      <c r="AO320" s="198"/>
      <c r="AP320" s="196"/>
      <c r="AQ320" s="196"/>
      <c r="AR320" s="196"/>
      <c r="AS320" s="196"/>
      <c r="AT320" s="196"/>
      <c r="AU320" s="196"/>
      <c r="AV320" s="198"/>
      <c r="AW320" s="197"/>
      <c r="AY320" s="196"/>
      <c r="BC320" s="196"/>
      <c r="BD320" s="196"/>
      <c r="BE320" s="196"/>
      <c r="BF320" s="196"/>
      <c r="BG320" s="196"/>
      <c r="BH320" s="196"/>
      <c r="BI320" s="196"/>
      <c r="BJ320" s="196"/>
      <c r="BK320" s="196"/>
    </row>
    <row r="321" spans="1:63" x14ac:dyDescent="0.25">
      <c r="A321" s="198"/>
      <c r="B321" s="193"/>
      <c r="C321" s="196"/>
      <c r="D321" s="196"/>
      <c r="E321" s="196"/>
      <c r="I321" s="197"/>
      <c r="Q321" s="198"/>
      <c r="S321" s="198"/>
      <c r="T321" s="196"/>
      <c r="U321" s="199"/>
      <c r="V321" s="193"/>
      <c r="W321" s="198"/>
      <c r="X321" s="198"/>
      <c r="Y321" s="196"/>
      <c r="Z321" s="200"/>
      <c r="AA321" s="196"/>
      <c r="AB321" s="198"/>
      <c r="AC321" s="196"/>
      <c r="AD321" s="199"/>
      <c r="AG321" s="196"/>
      <c r="AH321" s="196"/>
      <c r="AI321" s="198"/>
      <c r="AL321" s="196"/>
      <c r="AN321" s="196"/>
      <c r="AO321" s="198"/>
      <c r="AP321" s="196"/>
      <c r="AQ321" s="196"/>
      <c r="AR321" s="196"/>
      <c r="AS321" s="196"/>
      <c r="AT321" s="196"/>
      <c r="AU321" s="196"/>
      <c r="AV321" s="198"/>
      <c r="AW321" s="197"/>
      <c r="AY321" s="196"/>
      <c r="BC321" s="196"/>
      <c r="BD321" s="196"/>
      <c r="BE321" s="196"/>
      <c r="BF321" s="196"/>
      <c r="BG321" s="196"/>
      <c r="BH321" s="196"/>
      <c r="BI321" s="196"/>
      <c r="BJ321" s="196"/>
      <c r="BK321" s="196"/>
    </row>
    <row r="322" spans="1:63" x14ac:dyDescent="0.25">
      <c r="A322" s="198"/>
      <c r="B322" s="193"/>
      <c r="C322" s="196"/>
      <c r="D322" s="196"/>
      <c r="E322" s="196"/>
      <c r="I322" s="197"/>
      <c r="Q322" s="198"/>
      <c r="S322" s="198"/>
      <c r="T322" s="196"/>
      <c r="U322" s="199"/>
      <c r="V322" s="193"/>
      <c r="W322" s="198"/>
      <c r="X322" s="198"/>
      <c r="Y322" s="196"/>
      <c r="Z322" s="200"/>
      <c r="AA322" s="196"/>
      <c r="AB322" s="198"/>
      <c r="AC322" s="196"/>
      <c r="AD322" s="199"/>
      <c r="AG322" s="196"/>
      <c r="AH322" s="196"/>
      <c r="AI322" s="198"/>
      <c r="AL322" s="196"/>
      <c r="AN322" s="196"/>
      <c r="AO322" s="198"/>
      <c r="AP322" s="196"/>
      <c r="AQ322" s="196"/>
      <c r="AR322" s="196"/>
      <c r="AS322" s="196"/>
      <c r="AT322" s="196"/>
      <c r="AU322" s="196"/>
      <c r="AV322" s="198"/>
      <c r="AW322" s="197"/>
      <c r="AY322" s="196"/>
      <c r="BC322" s="196"/>
      <c r="BD322" s="196"/>
      <c r="BE322" s="196"/>
      <c r="BF322" s="196"/>
      <c r="BG322" s="196"/>
      <c r="BH322" s="196"/>
      <c r="BI322" s="196"/>
      <c r="BJ322" s="196"/>
      <c r="BK322" s="196"/>
    </row>
    <row r="323" spans="1:63" x14ac:dyDescent="0.25">
      <c r="A323" s="198"/>
      <c r="B323" s="193"/>
      <c r="C323" s="196"/>
      <c r="D323" s="196"/>
      <c r="E323" s="196"/>
      <c r="I323" s="197"/>
      <c r="Q323" s="198"/>
      <c r="S323" s="198"/>
      <c r="T323" s="196"/>
      <c r="U323" s="199"/>
      <c r="V323" s="193"/>
      <c r="W323" s="198"/>
      <c r="X323" s="198"/>
      <c r="Y323" s="196"/>
      <c r="Z323" s="200"/>
      <c r="AA323" s="196"/>
      <c r="AB323" s="198"/>
      <c r="AC323" s="196"/>
      <c r="AD323" s="199"/>
      <c r="AG323" s="196"/>
      <c r="AH323" s="196"/>
      <c r="AI323" s="198"/>
      <c r="AL323" s="196"/>
      <c r="AN323" s="196"/>
      <c r="AO323" s="198"/>
      <c r="AP323" s="196"/>
      <c r="AQ323" s="196"/>
      <c r="AR323" s="196"/>
      <c r="AS323" s="196"/>
      <c r="AT323" s="196"/>
      <c r="AU323" s="196"/>
      <c r="AV323" s="198"/>
      <c r="AW323" s="197"/>
      <c r="AY323" s="196"/>
      <c r="BC323" s="196"/>
      <c r="BD323" s="196"/>
      <c r="BE323" s="196"/>
      <c r="BF323" s="196"/>
      <c r="BG323" s="196"/>
      <c r="BH323" s="196"/>
      <c r="BI323" s="196"/>
      <c r="BJ323" s="196"/>
      <c r="BK323" s="196"/>
    </row>
    <row r="324" spans="1:63" x14ac:dyDescent="0.25">
      <c r="A324" s="198"/>
      <c r="B324" s="193"/>
      <c r="C324" s="196"/>
      <c r="D324" s="196"/>
      <c r="E324" s="196"/>
      <c r="I324" s="197"/>
      <c r="Q324" s="198"/>
      <c r="S324" s="198"/>
      <c r="T324" s="196"/>
      <c r="U324" s="199"/>
      <c r="V324" s="193"/>
      <c r="W324" s="198"/>
      <c r="X324" s="198"/>
      <c r="Y324" s="196"/>
      <c r="Z324" s="200"/>
      <c r="AA324" s="196"/>
      <c r="AB324" s="198"/>
      <c r="AC324" s="196"/>
      <c r="AD324" s="199"/>
      <c r="AG324" s="196"/>
      <c r="AH324" s="196"/>
      <c r="AI324" s="198"/>
      <c r="AL324" s="196"/>
      <c r="AN324" s="196"/>
      <c r="AO324" s="198"/>
      <c r="AP324" s="196"/>
      <c r="AQ324" s="196"/>
      <c r="AR324" s="196"/>
      <c r="AS324" s="196"/>
      <c r="AT324" s="196"/>
      <c r="AU324" s="196"/>
      <c r="AV324" s="198"/>
      <c r="AW324" s="197"/>
      <c r="AY324" s="196"/>
      <c r="BC324" s="196"/>
      <c r="BD324" s="196"/>
      <c r="BE324" s="196"/>
      <c r="BF324" s="196"/>
      <c r="BG324" s="196"/>
      <c r="BH324" s="196"/>
      <c r="BI324" s="196"/>
      <c r="BJ324" s="196"/>
      <c r="BK324" s="196"/>
    </row>
    <row r="325" spans="1:63" x14ac:dyDescent="0.25">
      <c r="A325" s="198"/>
      <c r="B325" s="193"/>
      <c r="C325" s="196"/>
      <c r="D325" s="196"/>
      <c r="E325" s="196"/>
      <c r="I325" s="197"/>
      <c r="Q325" s="198"/>
      <c r="S325" s="198"/>
      <c r="T325" s="196"/>
      <c r="U325" s="199"/>
      <c r="V325" s="193"/>
      <c r="W325" s="198"/>
      <c r="X325" s="198"/>
      <c r="Y325" s="196"/>
      <c r="Z325" s="200"/>
      <c r="AA325" s="196"/>
      <c r="AB325" s="198"/>
      <c r="AC325" s="196"/>
      <c r="AD325" s="199"/>
      <c r="AG325" s="196"/>
      <c r="AH325" s="196"/>
      <c r="AI325" s="198"/>
      <c r="AL325" s="196"/>
      <c r="AN325" s="196"/>
      <c r="AO325" s="198"/>
      <c r="AP325" s="196"/>
      <c r="AQ325" s="196"/>
      <c r="AR325" s="196"/>
      <c r="AS325" s="196"/>
      <c r="AT325" s="196"/>
      <c r="AU325" s="196"/>
      <c r="AV325" s="198"/>
      <c r="AW325" s="197"/>
      <c r="AY325" s="196"/>
      <c r="BC325" s="196"/>
      <c r="BD325" s="196"/>
      <c r="BE325" s="196"/>
      <c r="BF325" s="196"/>
      <c r="BG325" s="196"/>
      <c r="BH325" s="196"/>
      <c r="BI325" s="196"/>
      <c r="BJ325" s="196"/>
      <c r="BK325" s="196"/>
    </row>
    <row r="326" spans="1:63" x14ac:dyDescent="0.25">
      <c r="A326" s="198"/>
      <c r="B326" s="193"/>
      <c r="C326" s="196"/>
      <c r="D326" s="196"/>
      <c r="E326" s="196"/>
      <c r="I326" s="197"/>
      <c r="Q326" s="198"/>
      <c r="S326" s="198"/>
      <c r="T326" s="196"/>
      <c r="U326" s="199"/>
      <c r="V326" s="193"/>
      <c r="W326" s="198"/>
      <c r="X326" s="198"/>
      <c r="Y326" s="196"/>
      <c r="Z326" s="200"/>
      <c r="AA326" s="196"/>
      <c r="AB326" s="198"/>
      <c r="AC326" s="196"/>
      <c r="AD326" s="199"/>
      <c r="AG326" s="196"/>
      <c r="AH326" s="196"/>
      <c r="AI326" s="198"/>
      <c r="AL326" s="196"/>
      <c r="AN326" s="196"/>
      <c r="AO326" s="198"/>
      <c r="AP326" s="196"/>
      <c r="AQ326" s="196"/>
      <c r="AR326" s="196"/>
      <c r="AS326" s="196"/>
      <c r="AT326" s="196"/>
      <c r="AU326" s="196"/>
      <c r="AV326" s="198"/>
      <c r="AW326" s="197"/>
      <c r="AY326" s="196"/>
      <c r="BC326" s="196"/>
      <c r="BD326" s="196"/>
      <c r="BE326" s="196"/>
      <c r="BF326" s="196"/>
      <c r="BG326" s="196"/>
      <c r="BH326" s="196"/>
      <c r="BI326" s="196"/>
      <c r="BJ326" s="196"/>
      <c r="BK326" s="196"/>
    </row>
    <row r="327" spans="1:63" x14ac:dyDescent="0.25">
      <c r="A327" s="198"/>
      <c r="B327" s="193"/>
      <c r="C327" s="196"/>
      <c r="D327" s="196"/>
      <c r="E327" s="196"/>
      <c r="I327" s="197"/>
      <c r="Q327" s="198"/>
      <c r="S327" s="198"/>
      <c r="T327" s="196"/>
      <c r="U327" s="199"/>
      <c r="V327" s="193"/>
      <c r="W327" s="198"/>
      <c r="X327" s="198"/>
      <c r="Y327" s="196"/>
      <c r="Z327" s="200"/>
      <c r="AA327" s="196"/>
      <c r="AB327" s="198"/>
      <c r="AC327" s="196"/>
      <c r="AD327" s="199"/>
      <c r="AG327" s="196"/>
      <c r="AH327" s="196"/>
      <c r="AI327" s="198"/>
      <c r="AL327" s="196"/>
      <c r="AN327" s="196"/>
      <c r="AO327" s="198"/>
      <c r="AP327" s="196"/>
      <c r="AQ327" s="196"/>
      <c r="AR327" s="196"/>
      <c r="AS327" s="196"/>
      <c r="AT327" s="196"/>
      <c r="AU327" s="196"/>
      <c r="AV327" s="198"/>
      <c r="AW327" s="197"/>
      <c r="AY327" s="196"/>
      <c r="BC327" s="196"/>
      <c r="BD327" s="196"/>
      <c r="BE327" s="196"/>
      <c r="BF327" s="196"/>
      <c r="BG327" s="196"/>
      <c r="BH327" s="196"/>
      <c r="BI327" s="196"/>
      <c r="BJ327" s="196"/>
      <c r="BK327" s="196"/>
    </row>
    <row r="328" spans="1:63" x14ac:dyDescent="0.25">
      <c r="A328" s="198"/>
      <c r="B328" s="193"/>
      <c r="C328" s="196"/>
      <c r="D328" s="196"/>
      <c r="E328" s="196"/>
      <c r="I328" s="197"/>
      <c r="Q328" s="198"/>
      <c r="S328" s="198"/>
      <c r="T328" s="196"/>
      <c r="U328" s="199"/>
      <c r="V328" s="193"/>
      <c r="W328" s="198"/>
      <c r="X328" s="198"/>
      <c r="Y328" s="196"/>
      <c r="Z328" s="200"/>
      <c r="AA328" s="196"/>
      <c r="AB328" s="198"/>
      <c r="AC328" s="196"/>
      <c r="AD328" s="199"/>
      <c r="AG328" s="196"/>
      <c r="AH328" s="196"/>
      <c r="AI328" s="198"/>
      <c r="AL328" s="196"/>
      <c r="AN328" s="196"/>
      <c r="AO328" s="198"/>
      <c r="AP328" s="196"/>
      <c r="AQ328" s="196"/>
      <c r="AR328" s="196"/>
      <c r="AS328" s="196"/>
      <c r="AT328" s="196"/>
      <c r="AU328" s="196"/>
      <c r="AV328" s="198"/>
      <c r="AW328" s="197"/>
      <c r="AY328" s="196"/>
      <c r="BC328" s="196"/>
      <c r="BD328" s="196"/>
      <c r="BE328" s="196"/>
      <c r="BF328" s="196"/>
      <c r="BG328" s="196"/>
      <c r="BH328" s="196"/>
      <c r="BI328" s="196"/>
      <c r="BJ328" s="196"/>
      <c r="BK328" s="196"/>
    </row>
    <row r="329" spans="1:63" x14ac:dyDescent="0.25">
      <c r="A329" s="198"/>
      <c r="B329" s="193"/>
      <c r="C329" s="196"/>
      <c r="D329" s="196"/>
      <c r="E329" s="196"/>
      <c r="I329" s="197"/>
      <c r="Q329" s="198"/>
      <c r="S329" s="198"/>
      <c r="T329" s="196"/>
      <c r="U329" s="199"/>
      <c r="V329" s="193"/>
      <c r="W329" s="198"/>
      <c r="X329" s="198"/>
      <c r="Y329" s="196"/>
      <c r="Z329" s="200"/>
      <c r="AA329" s="196"/>
      <c r="AB329" s="198"/>
      <c r="AC329" s="196"/>
      <c r="AD329" s="199"/>
      <c r="AG329" s="196"/>
      <c r="AH329" s="196"/>
      <c r="AI329" s="198"/>
      <c r="AL329" s="196"/>
      <c r="AN329" s="196"/>
      <c r="AO329" s="198"/>
      <c r="AP329" s="196"/>
      <c r="AQ329" s="196"/>
      <c r="AR329" s="196"/>
      <c r="AS329" s="196"/>
      <c r="AT329" s="196"/>
      <c r="AU329" s="196"/>
      <c r="AV329" s="198"/>
      <c r="AW329" s="197"/>
      <c r="AY329" s="196"/>
      <c r="BC329" s="196"/>
      <c r="BD329" s="196"/>
      <c r="BE329" s="196"/>
      <c r="BF329" s="196"/>
      <c r="BG329" s="196"/>
      <c r="BH329" s="196"/>
      <c r="BI329" s="196"/>
      <c r="BJ329" s="196"/>
      <c r="BK329" s="196"/>
    </row>
    <row r="330" spans="1:63" x14ac:dyDescent="0.25">
      <c r="A330" s="198"/>
      <c r="B330" s="193"/>
      <c r="C330" s="196"/>
      <c r="D330" s="196"/>
      <c r="E330" s="196"/>
      <c r="I330" s="197"/>
      <c r="Q330" s="198"/>
      <c r="S330" s="198"/>
      <c r="T330" s="196"/>
      <c r="U330" s="199"/>
      <c r="V330" s="193"/>
      <c r="W330" s="198"/>
      <c r="X330" s="198"/>
      <c r="Y330" s="196"/>
      <c r="Z330" s="200"/>
      <c r="AA330" s="196"/>
      <c r="AB330" s="198"/>
      <c r="AC330" s="196"/>
      <c r="AD330" s="199"/>
      <c r="AG330" s="196"/>
      <c r="AH330" s="196"/>
      <c r="AI330" s="198"/>
      <c r="AL330" s="196"/>
      <c r="AN330" s="196"/>
      <c r="AO330" s="198"/>
      <c r="AP330" s="196"/>
      <c r="AQ330" s="196"/>
      <c r="AR330" s="196"/>
      <c r="AS330" s="196"/>
      <c r="AT330" s="196"/>
      <c r="AU330" s="196"/>
      <c r="AV330" s="198"/>
      <c r="AW330" s="197"/>
      <c r="AY330" s="196"/>
      <c r="BC330" s="196"/>
      <c r="BD330" s="196"/>
      <c r="BE330" s="196"/>
      <c r="BF330" s="196"/>
      <c r="BG330" s="196"/>
      <c r="BH330" s="196"/>
      <c r="BI330" s="196"/>
      <c r="BJ330" s="196"/>
      <c r="BK330" s="196"/>
    </row>
    <row r="331" spans="1:63" x14ac:dyDescent="0.25">
      <c r="A331" s="198"/>
      <c r="B331" s="193"/>
      <c r="C331" s="196"/>
      <c r="D331" s="196"/>
      <c r="E331" s="196"/>
      <c r="I331" s="197"/>
      <c r="Q331" s="198"/>
      <c r="S331" s="198"/>
      <c r="T331" s="196"/>
      <c r="U331" s="199"/>
      <c r="V331" s="193"/>
      <c r="W331" s="198"/>
      <c r="X331" s="198"/>
      <c r="Y331" s="196"/>
      <c r="Z331" s="200"/>
      <c r="AA331" s="196"/>
      <c r="AB331" s="198"/>
      <c r="AC331" s="196"/>
      <c r="AD331" s="199"/>
      <c r="AG331" s="196"/>
      <c r="AH331" s="196"/>
      <c r="AI331" s="198"/>
      <c r="AL331" s="196"/>
      <c r="AN331" s="196"/>
      <c r="AO331" s="198"/>
      <c r="AP331" s="196"/>
      <c r="AQ331" s="196"/>
      <c r="AR331" s="196"/>
      <c r="AS331" s="196"/>
      <c r="AT331" s="196"/>
      <c r="AU331" s="196"/>
      <c r="AV331" s="198"/>
      <c r="AW331" s="197"/>
      <c r="AY331" s="196"/>
      <c r="BC331" s="196"/>
      <c r="BD331" s="196"/>
      <c r="BE331" s="196"/>
      <c r="BF331" s="196"/>
      <c r="BG331" s="196"/>
      <c r="BH331" s="196"/>
      <c r="BI331" s="196"/>
      <c r="BJ331" s="196"/>
      <c r="BK331" s="196"/>
    </row>
    <row r="332" spans="1:63" x14ac:dyDescent="0.25">
      <c r="A332" s="198"/>
      <c r="B332" s="193"/>
      <c r="C332" s="196"/>
      <c r="D332" s="196"/>
      <c r="E332" s="196"/>
      <c r="I332" s="197"/>
      <c r="Q332" s="198"/>
      <c r="S332" s="198"/>
      <c r="T332" s="196"/>
      <c r="U332" s="199"/>
      <c r="V332" s="193"/>
      <c r="W332" s="198"/>
      <c r="X332" s="198"/>
      <c r="Y332" s="196"/>
      <c r="Z332" s="200"/>
      <c r="AA332" s="196"/>
      <c r="AB332" s="198"/>
      <c r="AC332" s="196"/>
      <c r="AD332" s="199"/>
      <c r="AG332" s="196"/>
      <c r="AH332" s="196"/>
      <c r="AI332" s="198"/>
      <c r="AL332" s="196"/>
      <c r="AN332" s="196"/>
      <c r="AO332" s="198"/>
      <c r="AP332" s="196"/>
      <c r="AQ332" s="196"/>
      <c r="AR332" s="196"/>
      <c r="AS332" s="196"/>
      <c r="AT332" s="196"/>
      <c r="AU332" s="196"/>
      <c r="AV332" s="198"/>
      <c r="AW332" s="197"/>
      <c r="AY332" s="196"/>
      <c r="BC332" s="196"/>
      <c r="BD332" s="196"/>
      <c r="BE332" s="196"/>
      <c r="BF332" s="196"/>
      <c r="BG332" s="196"/>
      <c r="BH332" s="196"/>
      <c r="BI332" s="196"/>
      <c r="BJ332" s="196"/>
      <c r="BK332" s="196"/>
    </row>
    <row r="333" spans="1:63" x14ac:dyDescent="0.25">
      <c r="A333" s="198"/>
      <c r="B333" s="193"/>
      <c r="C333" s="196"/>
      <c r="D333" s="196"/>
      <c r="E333" s="196"/>
      <c r="I333" s="197"/>
      <c r="Q333" s="198"/>
      <c r="S333" s="198"/>
      <c r="T333" s="196"/>
      <c r="U333" s="199"/>
      <c r="V333" s="193"/>
      <c r="W333" s="198"/>
      <c r="X333" s="198"/>
      <c r="Y333" s="196"/>
      <c r="Z333" s="200"/>
      <c r="AA333" s="196"/>
      <c r="AB333" s="198"/>
      <c r="AC333" s="196"/>
      <c r="AD333" s="199"/>
      <c r="AG333" s="196"/>
      <c r="AH333" s="196"/>
      <c r="AI333" s="198"/>
      <c r="AL333" s="196"/>
      <c r="AN333" s="196"/>
      <c r="AO333" s="198"/>
      <c r="AP333" s="196"/>
      <c r="AQ333" s="196"/>
      <c r="AR333" s="196"/>
      <c r="AS333" s="196"/>
      <c r="AT333" s="196"/>
      <c r="AU333" s="196"/>
      <c r="AV333" s="198"/>
      <c r="AW333" s="197"/>
      <c r="AY333" s="196"/>
      <c r="BC333" s="196"/>
      <c r="BD333" s="196"/>
      <c r="BE333" s="196"/>
      <c r="BF333" s="196"/>
      <c r="BG333" s="196"/>
      <c r="BH333" s="196"/>
      <c r="BI333" s="196"/>
      <c r="BJ333" s="196"/>
      <c r="BK333" s="196"/>
    </row>
    <row r="334" spans="1:63" x14ac:dyDescent="0.25">
      <c r="A334" s="198"/>
      <c r="B334" s="193"/>
      <c r="C334" s="196"/>
      <c r="D334" s="196"/>
      <c r="E334" s="196"/>
      <c r="I334" s="197"/>
      <c r="Q334" s="198"/>
      <c r="S334" s="198"/>
      <c r="T334" s="196"/>
      <c r="U334" s="199"/>
      <c r="V334" s="193"/>
      <c r="W334" s="198"/>
      <c r="X334" s="198"/>
      <c r="Y334" s="196"/>
      <c r="Z334" s="200"/>
      <c r="AA334" s="196"/>
      <c r="AB334" s="198"/>
      <c r="AC334" s="196"/>
      <c r="AD334" s="199"/>
      <c r="AG334" s="196"/>
      <c r="AH334" s="196"/>
      <c r="AI334" s="198"/>
      <c r="AL334" s="196"/>
      <c r="AN334" s="196"/>
      <c r="AO334" s="198"/>
      <c r="AP334" s="196"/>
      <c r="AQ334" s="196"/>
      <c r="AR334" s="196"/>
      <c r="AS334" s="196"/>
      <c r="AT334" s="196"/>
      <c r="AU334" s="196"/>
      <c r="AV334" s="198"/>
      <c r="AW334" s="197"/>
      <c r="AY334" s="196"/>
      <c r="BC334" s="196"/>
      <c r="BD334" s="196"/>
      <c r="BE334" s="196"/>
      <c r="BF334" s="196"/>
      <c r="BG334" s="196"/>
      <c r="BH334" s="196"/>
      <c r="BI334" s="196"/>
      <c r="BJ334" s="196"/>
      <c r="BK334" s="196"/>
    </row>
    <row r="335" spans="1:63" x14ac:dyDescent="0.25">
      <c r="A335" s="198"/>
      <c r="B335" s="193"/>
      <c r="C335" s="196"/>
      <c r="D335" s="196"/>
      <c r="E335" s="196"/>
      <c r="I335" s="197"/>
      <c r="Q335" s="198"/>
      <c r="S335" s="198"/>
      <c r="T335" s="196"/>
      <c r="U335" s="199"/>
      <c r="V335" s="193"/>
      <c r="W335" s="198"/>
      <c r="X335" s="198"/>
      <c r="Y335" s="196"/>
      <c r="Z335" s="200"/>
      <c r="AA335" s="196"/>
      <c r="AB335" s="198"/>
      <c r="AC335" s="196"/>
      <c r="AD335" s="199"/>
      <c r="AG335" s="196"/>
      <c r="AH335" s="196"/>
      <c r="AI335" s="198"/>
      <c r="AL335" s="196"/>
      <c r="AN335" s="196"/>
      <c r="AO335" s="198"/>
      <c r="AP335" s="196"/>
      <c r="AQ335" s="196"/>
      <c r="AR335" s="196"/>
      <c r="AS335" s="196"/>
      <c r="AT335" s="196"/>
      <c r="AU335" s="196"/>
      <c r="AV335" s="198"/>
      <c r="AW335" s="197"/>
      <c r="AY335" s="196"/>
      <c r="BC335" s="196"/>
      <c r="BD335" s="196"/>
      <c r="BE335" s="196"/>
      <c r="BF335" s="196"/>
      <c r="BG335" s="196"/>
      <c r="BH335" s="196"/>
      <c r="BI335" s="196"/>
      <c r="BJ335" s="196"/>
      <c r="BK335" s="196"/>
    </row>
    <row r="336" spans="1:63" x14ac:dyDescent="0.25">
      <c r="A336" s="198"/>
      <c r="B336" s="193"/>
      <c r="C336" s="196"/>
      <c r="D336" s="196"/>
      <c r="E336" s="196"/>
      <c r="I336" s="197"/>
      <c r="Q336" s="198"/>
      <c r="S336" s="198"/>
      <c r="T336" s="196"/>
      <c r="U336" s="199"/>
      <c r="V336" s="193"/>
      <c r="W336" s="198"/>
      <c r="X336" s="198"/>
      <c r="Y336" s="196"/>
      <c r="Z336" s="200"/>
      <c r="AA336" s="196"/>
      <c r="AB336" s="198"/>
      <c r="AC336" s="196"/>
      <c r="AD336" s="199"/>
      <c r="AG336" s="196"/>
      <c r="AH336" s="196"/>
      <c r="AI336" s="198"/>
      <c r="AL336" s="196"/>
      <c r="AN336" s="196"/>
      <c r="AO336" s="198"/>
      <c r="AP336" s="196"/>
      <c r="AQ336" s="196"/>
      <c r="AR336" s="196"/>
      <c r="AS336" s="196"/>
      <c r="AT336" s="196"/>
      <c r="AU336" s="196"/>
      <c r="AV336" s="198"/>
      <c r="AW336" s="197"/>
      <c r="AY336" s="196"/>
      <c r="BC336" s="196"/>
      <c r="BD336" s="196"/>
      <c r="BE336" s="196"/>
      <c r="BF336" s="196"/>
      <c r="BG336" s="196"/>
      <c r="BH336" s="196"/>
      <c r="BI336" s="196"/>
      <c r="BJ336" s="196"/>
      <c r="BK336" s="196"/>
    </row>
    <row r="337" spans="1:63" x14ac:dyDescent="0.25">
      <c r="A337" s="198"/>
      <c r="B337" s="193"/>
      <c r="C337" s="196"/>
      <c r="D337" s="196"/>
      <c r="E337" s="196"/>
      <c r="I337" s="197"/>
      <c r="Q337" s="198"/>
      <c r="S337" s="198"/>
      <c r="T337" s="196"/>
      <c r="U337" s="199"/>
      <c r="V337" s="193"/>
      <c r="W337" s="198"/>
      <c r="X337" s="198"/>
      <c r="Y337" s="196"/>
      <c r="Z337" s="200"/>
      <c r="AA337" s="196"/>
      <c r="AB337" s="198"/>
      <c r="AC337" s="196"/>
      <c r="AD337" s="199"/>
      <c r="AG337" s="196"/>
      <c r="AH337" s="196"/>
      <c r="AI337" s="198"/>
      <c r="AL337" s="196"/>
      <c r="AN337" s="196"/>
      <c r="AO337" s="198"/>
      <c r="AP337" s="196"/>
      <c r="AQ337" s="196"/>
      <c r="AR337" s="196"/>
      <c r="AS337" s="196"/>
      <c r="AT337" s="196"/>
      <c r="AU337" s="196"/>
      <c r="AV337" s="198"/>
      <c r="AW337" s="197"/>
      <c r="AY337" s="196"/>
      <c r="BC337" s="196"/>
      <c r="BD337" s="196"/>
      <c r="BE337" s="196"/>
      <c r="BF337" s="196"/>
      <c r="BG337" s="196"/>
      <c r="BH337" s="196"/>
      <c r="BI337" s="196"/>
      <c r="BJ337" s="196"/>
      <c r="BK337" s="196"/>
    </row>
    <row r="338" spans="1:63" x14ac:dyDescent="0.25">
      <c r="A338" s="198"/>
      <c r="B338" s="193"/>
      <c r="C338" s="196"/>
      <c r="D338" s="196"/>
      <c r="E338" s="196"/>
      <c r="I338" s="197"/>
      <c r="Q338" s="198"/>
      <c r="S338" s="198"/>
      <c r="T338" s="196"/>
      <c r="U338" s="199"/>
      <c r="V338" s="193"/>
      <c r="W338" s="198"/>
      <c r="X338" s="198"/>
      <c r="Y338" s="196"/>
      <c r="Z338" s="200"/>
      <c r="AA338" s="196"/>
      <c r="AB338" s="198"/>
      <c r="AC338" s="196"/>
      <c r="AD338" s="199"/>
      <c r="AG338" s="196"/>
      <c r="AH338" s="196"/>
      <c r="AI338" s="198"/>
      <c r="AL338" s="196"/>
      <c r="AN338" s="196"/>
      <c r="AO338" s="198"/>
      <c r="AP338" s="196"/>
      <c r="AQ338" s="196"/>
      <c r="AR338" s="196"/>
      <c r="AS338" s="196"/>
      <c r="AT338" s="196"/>
      <c r="AU338" s="196"/>
      <c r="AV338" s="198"/>
      <c r="AW338" s="197"/>
      <c r="AY338" s="196"/>
      <c r="BC338" s="196"/>
      <c r="BD338" s="196"/>
      <c r="BE338" s="196"/>
      <c r="BF338" s="196"/>
      <c r="BG338" s="196"/>
      <c r="BH338" s="196"/>
      <c r="BI338" s="196"/>
      <c r="BJ338" s="196"/>
      <c r="BK338" s="196"/>
    </row>
    <row r="339" spans="1:63" x14ac:dyDescent="0.25">
      <c r="A339" s="198"/>
      <c r="B339" s="193"/>
      <c r="C339" s="196"/>
      <c r="D339" s="196"/>
      <c r="E339" s="196"/>
      <c r="I339" s="197"/>
      <c r="Q339" s="198"/>
      <c r="S339" s="198"/>
      <c r="T339" s="196"/>
      <c r="U339" s="199"/>
      <c r="V339" s="193"/>
      <c r="W339" s="198"/>
      <c r="X339" s="198"/>
      <c r="Y339" s="196"/>
      <c r="Z339" s="200"/>
      <c r="AA339" s="196"/>
      <c r="AB339" s="198"/>
      <c r="AC339" s="196"/>
      <c r="AD339" s="199"/>
      <c r="AG339" s="196"/>
      <c r="AH339" s="196"/>
      <c r="AI339" s="198"/>
      <c r="AL339" s="196"/>
      <c r="AN339" s="196"/>
      <c r="AO339" s="198"/>
      <c r="AP339" s="196"/>
      <c r="AQ339" s="196"/>
      <c r="AR339" s="196"/>
      <c r="AS339" s="196"/>
      <c r="AT339" s="196"/>
      <c r="AU339" s="196"/>
      <c r="AV339" s="198"/>
      <c r="AW339" s="197"/>
      <c r="AY339" s="196"/>
      <c r="BC339" s="196"/>
      <c r="BD339" s="196"/>
      <c r="BE339" s="196"/>
      <c r="BF339" s="196"/>
      <c r="BG339" s="196"/>
      <c r="BH339" s="196"/>
      <c r="BI339" s="196"/>
      <c r="BJ339" s="196"/>
      <c r="BK339" s="196"/>
    </row>
    <row r="340" spans="1:63" x14ac:dyDescent="0.25">
      <c r="A340" s="198"/>
      <c r="B340" s="193"/>
      <c r="C340" s="196"/>
      <c r="D340" s="196"/>
      <c r="E340" s="196"/>
      <c r="I340" s="197"/>
      <c r="Q340" s="198"/>
      <c r="S340" s="198"/>
      <c r="T340" s="196"/>
      <c r="U340" s="199"/>
      <c r="V340" s="193"/>
      <c r="W340" s="198"/>
      <c r="X340" s="198"/>
      <c r="Y340" s="196"/>
      <c r="Z340" s="200"/>
      <c r="AA340" s="196"/>
      <c r="AB340" s="198"/>
      <c r="AC340" s="196"/>
      <c r="AD340" s="199"/>
      <c r="AG340" s="196"/>
      <c r="AH340" s="196"/>
      <c r="AI340" s="198"/>
      <c r="AL340" s="196"/>
      <c r="AN340" s="196"/>
      <c r="AO340" s="198"/>
      <c r="AP340" s="196"/>
      <c r="AQ340" s="196"/>
      <c r="AR340" s="196"/>
      <c r="AS340" s="196"/>
      <c r="AT340" s="196"/>
      <c r="AU340" s="196"/>
      <c r="AV340" s="198"/>
      <c r="AW340" s="197"/>
      <c r="AY340" s="196"/>
      <c r="BC340" s="196"/>
      <c r="BD340" s="196"/>
      <c r="BE340" s="196"/>
      <c r="BF340" s="196"/>
      <c r="BG340" s="196"/>
      <c r="BH340" s="196"/>
      <c r="BI340" s="196"/>
      <c r="BJ340" s="196"/>
      <c r="BK340" s="196"/>
    </row>
    <row r="341" spans="1:63" x14ac:dyDescent="0.25">
      <c r="A341" s="198"/>
      <c r="B341" s="193"/>
      <c r="C341" s="196"/>
      <c r="D341" s="196"/>
      <c r="E341" s="196"/>
      <c r="I341" s="197"/>
      <c r="Q341" s="198"/>
      <c r="S341" s="198"/>
      <c r="T341" s="196"/>
      <c r="U341" s="199"/>
      <c r="V341" s="193"/>
      <c r="W341" s="198"/>
      <c r="X341" s="198"/>
      <c r="Y341" s="196"/>
      <c r="Z341" s="200"/>
      <c r="AA341" s="196"/>
      <c r="AB341" s="198"/>
      <c r="AC341" s="196"/>
      <c r="AD341" s="199"/>
      <c r="AG341" s="196"/>
      <c r="AH341" s="196"/>
      <c r="AI341" s="198"/>
      <c r="AL341" s="196"/>
      <c r="AN341" s="196"/>
      <c r="AO341" s="198"/>
      <c r="AP341" s="196"/>
      <c r="AQ341" s="196"/>
      <c r="AR341" s="196"/>
      <c r="AS341" s="196"/>
      <c r="AT341" s="196"/>
      <c r="AU341" s="196"/>
      <c r="AV341" s="198"/>
      <c r="AW341" s="197"/>
      <c r="AY341" s="196"/>
      <c r="BC341" s="196"/>
      <c r="BD341" s="196"/>
      <c r="BE341" s="196"/>
      <c r="BF341" s="196"/>
      <c r="BG341" s="196"/>
      <c r="BH341" s="196"/>
      <c r="BI341" s="196"/>
      <c r="BJ341" s="196"/>
      <c r="BK341" s="196"/>
    </row>
    <row r="342" spans="1:63" x14ac:dyDescent="0.25">
      <c r="A342" s="198"/>
      <c r="B342" s="193"/>
      <c r="C342" s="196"/>
      <c r="D342" s="196"/>
      <c r="E342" s="196"/>
      <c r="I342" s="197"/>
      <c r="Q342" s="198"/>
      <c r="S342" s="198"/>
      <c r="T342" s="196"/>
      <c r="U342" s="199"/>
      <c r="V342" s="193"/>
      <c r="W342" s="198"/>
      <c r="X342" s="198"/>
      <c r="Y342" s="196"/>
      <c r="Z342" s="200"/>
      <c r="AA342" s="196"/>
      <c r="AB342" s="198"/>
      <c r="AC342" s="196"/>
      <c r="AD342" s="199"/>
      <c r="AG342" s="196"/>
      <c r="AH342" s="196"/>
      <c r="AI342" s="198"/>
      <c r="AL342" s="196"/>
      <c r="AN342" s="196"/>
      <c r="AO342" s="198"/>
      <c r="AP342" s="196"/>
      <c r="AQ342" s="196"/>
      <c r="AR342" s="196"/>
      <c r="AS342" s="196"/>
      <c r="AT342" s="196"/>
      <c r="AU342" s="196"/>
      <c r="AV342" s="198"/>
      <c r="AW342" s="197"/>
      <c r="AY342" s="196"/>
      <c r="BC342" s="196"/>
      <c r="BD342" s="196"/>
      <c r="BE342" s="196"/>
      <c r="BF342" s="196"/>
      <c r="BG342" s="196"/>
      <c r="BH342" s="196"/>
      <c r="BI342" s="196"/>
      <c r="BJ342" s="196"/>
      <c r="BK342" s="196"/>
    </row>
    <row r="343" spans="1:63" x14ac:dyDescent="0.25">
      <c r="A343" s="198"/>
      <c r="B343" s="193"/>
      <c r="C343" s="196"/>
      <c r="D343" s="196"/>
      <c r="E343" s="196"/>
      <c r="I343" s="197"/>
      <c r="Q343" s="198"/>
      <c r="S343" s="198"/>
      <c r="T343" s="196"/>
      <c r="U343" s="199"/>
      <c r="V343" s="193"/>
      <c r="W343" s="198"/>
      <c r="X343" s="198"/>
      <c r="Y343" s="196"/>
      <c r="Z343" s="200"/>
      <c r="AA343" s="196"/>
      <c r="AB343" s="198"/>
      <c r="AC343" s="196"/>
      <c r="AD343" s="199"/>
      <c r="AG343" s="196"/>
      <c r="AH343" s="196"/>
      <c r="AI343" s="198"/>
      <c r="AL343" s="196"/>
      <c r="AN343" s="196"/>
      <c r="AO343" s="198"/>
      <c r="AP343" s="196"/>
      <c r="AQ343" s="196"/>
      <c r="AR343" s="196"/>
      <c r="AS343" s="196"/>
      <c r="AT343" s="196"/>
      <c r="AU343" s="196"/>
      <c r="AV343" s="198"/>
      <c r="AW343" s="197"/>
      <c r="AY343" s="196"/>
      <c r="BC343" s="196"/>
      <c r="BD343" s="196"/>
      <c r="BE343" s="196"/>
      <c r="BF343" s="196"/>
      <c r="BG343" s="196"/>
      <c r="BH343" s="196"/>
      <c r="BI343" s="196"/>
      <c r="BJ343" s="196"/>
      <c r="BK343" s="196"/>
    </row>
    <row r="344" spans="1:63" x14ac:dyDescent="0.25">
      <c r="A344" s="198"/>
      <c r="B344" s="193"/>
      <c r="C344" s="196"/>
      <c r="D344" s="196"/>
      <c r="E344" s="196"/>
      <c r="I344" s="197"/>
      <c r="Q344" s="198"/>
      <c r="S344" s="198"/>
      <c r="T344" s="196"/>
      <c r="U344" s="199"/>
      <c r="V344" s="193"/>
      <c r="W344" s="198"/>
      <c r="X344" s="198"/>
      <c r="Y344" s="196"/>
      <c r="Z344" s="200"/>
      <c r="AA344" s="196"/>
      <c r="AB344" s="198"/>
      <c r="AC344" s="196"/>
      <c r="AD344" s="199"/>
      <c r="AG344" s="196"/>
      <c r="AH344" s="196"/>
      <c r="AI344" s="198"/>
      <c r="AL344" s="196"/>
      <c r="AN344" s="196"/>
      <c r="AO344" s="198"/>
      <c r="AP344" s="196"/>
      <c r="AQ344" s="196"/>
      <c r="AR344" s="196"/>
      <c r="AS344" s="196"/>
      <c r="AT344" s="196"/>
      <c r="AU344" s="196"/>
      <c r="AV344" s="198"/>
      <c r="AW344" s="197"/>
      <c r="AY344" s="196"/>
      <c r="BC344" s="196"/>
      <c r="BD344" s="196"/>
      <c r="BE344" s="196"/>
      <c r="BF344" s="196"/>
      <c r="BG344" s="196"/>
      <c r="BH344" s="196"/>
      <c r="BI344" s="196"/>
      <c r="BJ344" s="196"/>
      <c r="BK344" s="196"/>
    </row>
    <row r="345" spans="1:63" x14ac:dyDescent="0.25">
      <c r="A345" s="198"/>
      <c r="B345" s="193"/>
      <c r="C345" s="196"/>
      <c r="D345" s="196"/>
      <c r="E345" s="196"/>
      <c r="I345" s="197"/>
      <c r="Q345" s="198"/>
      <c r="S345" s="198"/>
      <c r="T345" s="196"/>
      <c r="U345" s="199"/>
      <c r="V345" s="193"/>
      <c r="W345" s="198"/>
      <c r="X345" s="198"/>
      <c r="Y345" s="196"/>
      <c r="Z345" s="200"/>
      <c r="AA345" s="196"/>
      <c r="AB345" s="198"/>
      <c r="AC345" s="196"/>
      <c r="AD345" s="199"/>
      <c r="AG345" s="196"/>
      <c r="AH345" s="196"/>
      <c r="AI345" s="198"/>
      <c r="AL345" s="196"/>
      <c r="AN345" s="196"/>
      <c r="AO345" s="198"/>
      <c r="AP345" s="196"/>
      <c r="AQ345" s="196"/>
      <c r="AR345" s="196"/>
      <c r="AS345" s="196"/>
      <c r="AT345" s="196"/>
      <c r="AU345" s="196"/>
      <c r="AV345" s="198"/>
      <c r="AW345" s="197"/>
      <c r="AY345" s="196"/>
      <c r="BC345" s="196"/>
      <c r="BD345" s="196"/>
      <c r="BE345" s="196"/>
      <c r="BF345" s="196"/>
      <c r="BG345" s="196"/>
      <c r="BH345" s="196"/>
      <c r="BI345" s="196"/>
      <c r="BJ345" s="196"/>
      <c r="BK345" s="196"/>
    </row>
    <row r="346" spans="1:63" x14ac:dyDescent="0.25">
      <c r="A346" s="198"/>
      <c r="B346" s="193"/>
      <c r="C346" s="196"/>
      <c r="D346" s="196"/>
      <c r="E346" s="196"/>
      <c r="I346" s="197"/>
      <c r="Q346" s="198"/>
      <c r="S346" s="198"/>
      <c r="T346" s="196"/>
      <c r="U346" s="199"/>
      <c r="V346" s="193"/>
      <c r="W346" s="198"/>
      <c r="X346" s="198"/>
      <c r="Y346" s="196"/>
      <c r="Z346" s="200"/>
      <c r="AA346" s="196"/>
      <c r="AB346" s="198"/>
      <c r="AC346" s="196"/>
      <c r="AD346" s="199"/>
      <c r="AG346" s="196"/>
      <c r="AH346" s="196"/>
      <c r="AI346" s="198"/>
      <c r="AL346" s="196"/>
      <c r="AN346" s="196"/>
      <c r="AO346" s="198"/>
      <c r="AP346" s="196"/>
      <c r="AQ346" s="196"/>
      <c r="AR346" s="196"/>
      <c r="AS346" s="196"/>
      <c r="AT346" s="196"/>
      <c r="AU346" s="196"/>
      <c r="AV346" s="198"/>
      <c r="AW346" s="197"/>
      <c r="AY346" s="196"/>
      <c r="BC346" s="196"/>
      <c r="BD346" s="196"/>
      <c r="BE346" s="196"/>
      <c r="BF346" s="196"/>
      <c r="BG346" s="196"/>
      <c r="BH346" s="196"/>
      <c r="BI346" s="196"/>
      <c r="BJ346" s="196"/>
      <c r="BK346" s="196"/>
    </row>
    <row r="347" spans="1:63" x14ac:dyDescent="0.25">
      <c r="A347" s="198"/>
      <c r="B347" s="193"/>
      <c r="C347" s="196"/>
      <c r="D347" s="196"/>
      <c r="E347" s="196"/>
      <c r="I347" s="197"/>
      <c r="Q347" s="198"/>
      <c r="S347" s="198"/>
      <c r="T347" s="196"/>
      <c r="U347" s="199"/>
      <c r="V347" s="193"/>
      <c r="W347" s="198"/>
      <c r="X347" s="198"/>
      <c r="Y347" s="196"/>
      <c r="Z347" s="200"/>
      <c r="AA347" s="196"/>
      <c r="AB347" s="198"/>
      <c r="AC347" s="196"/>
      <c r="AD347" s="199"/>
      <c r="AG347" s="196"/>
      <c r="AH347" s="196"/>
      <c r="AI347" s="198"/>
      <c r="AL347" s="196"/>
      <c r="AN347" s="196"/>
      <c r="AO347" s="198"/>
      <c r="AP347" s="196"/>
      <c r="AQ347" s="196"/>
      <c r="AR347" s="196"/>
      <c r="AS347" s="196"/>
      <c r="AT347" s="196"/>
      <c r="AU347" s="196"/>
      <c r="AV347" s="198"/>
      <c r="AW347" s="197"/>
      <c r="AY347" s="196"/>
      <c r="BC347" s="196"/>
      <c r="BD347" s="196"/>
      <c r="BE347" s="196"/>
      <c r="BF347" s="196"/>
      <c r="BG347" s="196"/>
      <c r="BH347" s="196"/>
      <c r="BI347" s="196"/>
      <c r="BJ347" s="196"/>
      <c r="BK347" s="196"/>
    </row>
    <row r="348" spans="1:63" x14ac:dyDescent="0.25">
      <c r="A348" s="198"/>
      <c r="B348" s="193"/>
      <c r="C348" s="196"/>
      <c r="D348" s="196"/>
      <c r="E348" s="196"/>
      <c r="I348" s="197"/>
      <c r="Q348" s="198"/>
      <c r="S348" s="198"/>
      <c r="T348" s="196"/>
      <c r="U348" s="199"/>
      <c r="V348" s="193"/>
      <c r="W348" s="198"/>
      <c r="X348" s="198"/>
      <c r="Y348" s="196"/>
      <c r="Z348" s="200"/>
      <c r="AA348" s="196"/>
      <c r="AB348" s="198"/>
      <c r="AC348" s="196"/>
      <c r="AD348" s="199"/>
      <c r="AG348" s="196"/>
      <c r="AH348" s="196"/>
      <c r="AI348" s="198"/>
      <c r="AL348" s="196"/>
      <c r="AN348" s="196"/>
      <c r="AO348" s="198"/>
      <c r="AP348" s="196"/>
      <c r="AQ348" s="196"/>
      <c r="AR348" s="196"/>
      <c r="AS348" s="196"/>
      <c r="AT348" s="196"/>
      <c r="AU348" s="196"/>
      <c r="AV348" s="198"/>
      <c r="AW348" s="197"/>
      <c r="AY348" s="196"/>
      <c r="BC348" s="196"/>
      <c r="BD348" s="196"/>
      <c r="BE348" s="196"/>
      <c r="BF348" s="196"/>
      <c r="BG348" s="196"/>
      <c r="BH348" s="196"/>
      <c r="BI348" s="196"/>
      <c r="BJ348" s="196"/>
      <c r="BK348" s="196"/>
    </row>
    <row r="349" spans="1:63" x14ac:dyDescent="0.25">
      <c r="A349" s="198"/>
      <c r="B349" s="193"/>
      <c r="C349" s="196"/>
      <c r="D349" s="196"/>
      <c r="E349" s="196"/>
      <c r="I349" s="197"/>
      <c r="Q349" s="198"/>
      <c r="S349" s="198"/>
      <c r="T349" s="196"/>
      <c r="U349" s="199"/>
      <c r="V349" s="193"/>
      <c r="W349" s="198"/>
      <c r="X349" s="198"/>
      <c r="Y349" s="196"/>
      <c r="Z349" s="200"/>
      <c r="AA349" s="196"/>
      <c r="AB349" s="198"/>
      <c r="AC349" s="196"/>
      <c r="AD349" s="199"/>
      <c r="AG349" s="196"/>
      <c r="AH349" s="196"/>
      <c r="AI349" s="198"/>
      <c r="AL349" s="196"/>
      <c r="AN349" s="196"/>
      <c r="AO349" s="198"/>
      <c r="AP349" s="196"/>
      <c r="AQ349" s="196"/>
      <c r="AR349" s="196"/>
      <c r="AS349" s="196"/>
      <c r="AT349" s="196"/>
      <c r="AU349" s="196"/>
      <c r="AV349" s="198"/>
      <c r="AW349" s="197"/>
      <c r="AY349" s="196"/>
      <c r="BC349" s="196"/>
      <c r="BD349" s="196"/>
      <c r="BE349" s="196"/>
      <c r="BF349" s="196"/>
      <c r="BG349" s="196"/>
      <c r="BH349" s="196"/>
      <c r="BI349" s="196"/>
      <c r="BJ349" s="196"/>
      <c r="BK349" s="196"/>
    </row>
    <row r="350" spans="1:63" x14ac:dyDescent="0.25">
      <c r="A350" s="198"/>
      <c r="B350" s="193"/>
      <c r="C350" s="196"/>
      <c r="D350" s="196"/>
      <c r="E350" s="196"/>
      <c r="I350" s="197"/>
      <c r="Q350" s="198"/>
      <c r="S350" s="198"/>
      <c r="T350" s="196"/>
      <c r="U350" s="199"/>
      <c r="V350" s="193"/>
      <c r="W350" s="198"/>
      <c r="X350" s="198"/>
      <c r="Y350" s="196"/>
      <c r="Z350" s="200"/>
      <c r="AA350" s="196"/>
      <c r="AB350" s="198"/>
      <c r="AC350" s="196"/>
      <c r="AD350" s="199"/>
      <c r="AG350" s="196"/>
      <c r="AH350" s="196"/>
      <c r="AI350" s="198"/>
      <c r="AL350" s="196"/>
      <c r="AN350" s="196"/>
      <c r="AO350" s="198"/>
      <c r="AP350" s="196"/>
      <c r="AQ350" s="196"/>
      <c r="AR350" s="196"/>
      <c r="AS350" s="196"/>
      <c r="AT350" s="196"/>
      <c r="AU350" s="196"/>
      <c r="AV350" s="198"/>
      <c r="AW350" s="197"/>
      <c r="AY350" s="196"/>
      <c r="BC350" s="196"/>
      <c r="BD350" s="196"/>
      <c r="BE350" s="196"/>
      <c r="BF350" s="196"/>
      <c r="BG350" s="196"/>
      <c r="BH350" s="196"/>
      <c r="BI350" s="196"/>
      <c r="BJ350" s="196"/>
      <c r="BK350" s="196"/>
    </row>
    <row r="351" spans="1:63" x14ac:dyDescent="0.25">
      <c r="A351" s="198"/>
      <c r="B351" s="193"/>
      <c r="C351" s="196"/>
      <c r="D351" s="196"/>
      <c r="E351" s="196"/>
      <c r="I351" s="197"/>
      <c r="Q351" s="198"/>
      <c r="S351" s="198"/>
      <c r="T351" s="196"/>
      <c r="U351" s="199"/>
      <c r="V351" s="193"/>
      <c r="W351" s="198"/>
      <c r="X351" s="198"/>
      <c r="Y351" s="196"/>
      <c r="Z351" s="200"/>
      <c r="AA351" s="196"/>
      <c r="AB351" s="198"/>
      <c r="AC351" s="196"/>
      <c r="AD351" s="199"/>
      <c r="AG351" s="196"/>
      <c r="AH351" s="196"/>
      <c r="AI351" s="198"/>
      <c r="AL351" s="196"/>
      <c r="AN351" s="196"/>
      <c r="AO351" s="198"/>
      <c r="AP351" s="196"/>
      <c r="AQ351" s="196"/>
      <c r="AR351" s="196"/>
      <c r="AS351" s="196"/>
      <c r="AT351" s="196"/>
      <c r="AU351" s="196"/>
      <c r="AV351" s="198"/>
      <c r="AW351" s="197"/>
      <c r="AY351" s="196"/>
      <c r="BC351" s="196"/>
      <c r="BD351" s="196"/>
      <c r="BE351" s="196"/>
      <c r="BF351" s="196"/>
      <c r="BG351" s="196"/>
      <c r="BH351" s="196"/>
      <c r="BI351" s="196"/>
      <c r="BJ351" s="196"/>
      <c r="BK351" s="196"/>
    </row>
    <row r="352" spans="1:63" x14ac:dyDescent="0.25">
      <c r="A352" s="198"/>
      <c r="B352" s="193"/>
      <c r="C352" s="196"/>
      <c r="D352" s="196"/>
      <c r="E352" s="196"/>
      <c r="I352" s="197"/>
      <c r="Q352" s="198"/>
      <c r="S352" s="198"/>
      <c r="T352" s="196"/>
      <c r="U352" s="199"/>
      <c r="V352" s="193"/>
      <c r="W352" s="198"/>
      <c r="X352" s="198"/>
      <c r="Y352" s="196"/>
      <c r="Z352" s="200"/>
      <c r="AA352" s="196"/>
      <c r="AB352" s="198"/>
      <c r="AC352" s="196"/>
      <c r="AD352" s="199"/>
      <c r="AG352" s="196"/>
      <c r="AH352" s="196"/>
      <c r="AI352" s="198"/>
      <c r="AL352" s="196"/>
      <c r="AN352" s="196"/>
      <c r="AO352" s="198"/>
      <c r="AP352" s="196"/>
      <c r="AQ352" s="196"/>
      <c r="AR352" s="196"/>
      <c r="AS352" s="196"/>
      <c r="AT352" s="196"/>
      <c r="AU352" s="196"/>
      <c r="AV352" s="198"/>
      <c r="AW352" s="197"/>
      <c r="AY352" s="196"/>
      <c r="BC352" s="196"/>
      <c r="BD352" s="196"/>
      <c r="BE352" s="196"/>
      <c r="BF352" s="196"/>
      <c r="BG352" s="196"/>
      <c r="BH352" s="196"/>
      <c r="BI352" s="196"/>
      <c r="BJ352" s="196"/>
      <c r="BK352" s="196"/>
    </row>
    <row r="353" spans="1:63" x14ac:dyDescent="0.25">
      <c r="A353" s="198"/>
      <c r="B353" s="193"/>
      <c r="C353" s="196"/>
      <c r="D353" s="196"/>
      <c r="E353" s="196"/>
      <c r="I353" s="197"/>
      <c r="Q353" s="198"/>
      <c r="S353" s="198"/>
      <c r="T353" s="196"/>
      <c r="U353" s="199"/>
      <c r="V353" s="193"/>
      <c r="W353" s="198"/>
      <c r="X353" s="198"/>
      <c r="Y353" s="196"/>
      <c r="Z353" s="200"/>
      <c r="AA353" s="196"/>
      <c r="AB353" s="198"/>
      <c r="AC353" s="196"/>
      <c r="AD353" s="199"/>
      <c r="AG353" s="196"/>
      <c r="AH353" s="196"/>
      <c r="AI353" s="198"/>
      <c r="AL353" s="196"/>
      <c r="AN353" s="196"/>
      <c r="AO353" s="198"/>
      <c r="AP353" s="196"/>
      <c r="AQ353" s="196"/>
      <c r="AR353" s="196"/>
      <c r="AS353" s="196"/>
      <c r="AT353" s="196"/>
      <c r="AU353" s="196"/>
      <c r="AV353" s="198"/>
      <c r="AW353" s="197"/>
      <c r="AY353" s="196"/>
      <c r="BC353" s="196"/>
      <c r="BD353" s="196"/>
      <c r="BE353" s="196"/>
      <c r="BF353" s="196"/>
      <c r="BG353" s="196"/>
      <c r="BH353" s="196"/>
      <c r="BI353" s="196"/>
      <c r="BJ353" s="196"/>
      <c r="BK353" s="196"/>
    </row>
    <row r="354" spans="1:63" x14ac:dyDescent="0.25">
      <c r="A354" s="198"/>
      <c r="B354" s="193"/>
      <c r="C354" s="196"/>
      <c r="D354" s="196"/>
      <c r="E354" s="196"/>
      <c r="I354" s="197"/>
      <c r="Q354" s="198"/>
      <c r="S354" s="198"/>
      <c r="T354" s="196"/>
      <c r="U354" s="199"/>
      <c r="V354" s="193"/>
      <c r="W354" s="198"/>
      <c r="X354" s="198"/>
      <c r="Y354" s="196"/>
      <c r="Z354" s="200"/>
      <c r="AA354" s="196"/>
      <c r="AB354" s="198"/>
      <c r="AC354" s="196"/>
      <c r="AD354" s="199"/>
      <c r="AG354" s="196"/>
      <c r="AH354" s="196"/>
      <c r="AI354" s="198"/>
      <c r="AL354" s="196"/>
      <c r="AN354" s="196"/>
      <c r="AO354" s="198"/>
      <c r="AP354" s="196"/>
      <c r="AQ354" s="196"/>
      <c r="AR354" s="196"/>
      <c r="AS354" s="196"/>
      <c r="AT354" s="196"/>
      <c r="AU354" s="196"/>
      <c r="AV354" s="198"/>
      <c r="AW354" s="197"/>
      <c r="AY354" s="196"/>
      <c r="BC354" s="196"/>
      <c r="BD354" s="196"/>
      <c r="BE354" s="196"/>
      <c r="BF354" s="196"/>
      <c r="BG354" s="196"/>
      <c r="BH354" s="196"/>
      <c r="BI354" s="196"/>
      <c r="BJ354" s="196"/>
      <c r="BK354" s="196"/>
    </row>
    <row r="355" spans="1:63" x14ac:dyDescent="0.25">
      <c r="A355" s="198"/>
      <c r="B355" s="193"/>
      <c r="C355" s="196"/>
      <c r="D355" s="196"/>
      <c r="E355" s="196"/>
      <c r="I355" s="197"/>
      <c r="Q355" s="198"/>
      <c r="S355" s="198"/>
      <c r="T355" s="196"/>
      <c r="U355" s="199"/>
      <c r="V355" s="193"/>
      <c r="W355" s="198"/>
      <c r="X355" s="198"/>
      <c r="Y355" s="196"/>
      <c r="Z355" s="200"/>
      <c r="AA355" s="196"/>
      <c r="AB355" s="198"/>
      <c r="AC355" s="196"/>
      <c r="AD355" s="199"/>
      <c r="AG355" s="196"/>
      <c r="AH355" s="196"/>
      <c r="AI355" s="198"/>
      <c r="AL355" s="196"/>
      <c r="AN355" s="196"/>
      <c r="AO355" s="198"/>
      <c r="AP355" s="196"/>
      <c r="AQ355" s="196"/>
      <c r="AR355" s="196"/>
      <c r="AS355" s="196"/>
      <c r="AT355" s="196"/>
      <c r="AU355" s="196"/>
      <c r="AV355" s="198"/>
      <c r="AW355" s="197"/>
      <c r="AY355" s="196"/>
      <c r="BC355" s="196"/>
      <c r="BD355" s="196"/>
      <c r="BE355" s="196"/>
      <c r="BF355" s="196"/>
      <c r="BG355" s="196"/>
      <c r="BH355" s="196"/>
      <c r="BI355" s="196"/>
      <c r="BJ355" s="196"/>
      <c r="BK355" s="196"/>
    </row>
    <row r="356" spans="1:63" x14ac:dyDescent="0.25">
      <c r="A356" s="198"/>
      <c r="B356" s="193"/>
      <c r="C356" s="196"/>
      <c r="D356" s="196"/>
      <c r="E356" s="196"/>
      <c r="I356" s="197"/>
      <c r="Q356" s="198"/>
      <c r="S356" s="198"/>
      <c r="T356" s="196"/>
      <c r="U356" s="199"/>
      <c r="V356" s="193"/>
      <c r="W356" s="198"/>
      <c r="X356" s="198"/>
      <c r="Y356" s="196"/>
      <c r="Z356" s="200"/>
      <c r="AA356" s="196"/>
      <c r="AB356" s="198"/>
      <c r="AC356" s="196"/>
      <c r="AD356" s="199"/>
      <c r="AG356" s="196"/>
      <c r="AH356" s="196"/>
      <c r="AI356" s="198"/>
      <c r="AL356" s="196"/>
      <c r="AN356" s="196"/>
      <c r="AO356" s="198"/>
      <c r="AP356" s="196"/>
      <c r="AQ356" s="196"/>
      <c r="AR356" s="196"/>
      <c r="AS356" s="196"/>
      <c r="AT356" s="196"/>
      <c r="AU356" s="196"/>
      <c r="AV356" s="198"/>
      <c r="AW356" s="197"/>
      <c r="AY356" s="196"/>
      <c r="BC356" s="196"/>
      <c r="BD356" s="196"/>
      <c r="BE356" s="196"/>
      <c r="BF356" s="196"/>
      <c r="BG356" s="196"/>
      <c r="BH356" s="196"/>
      <c r="BI356" s="196"/>
      <c r="BJ356" s="196"/>
      <c r="BK356" s="196"/>
    </row>
    <row r="357" spans="1:63" x14ac:dyDescent="0.25">
      <c r="A357" s="198"/>
      <c r="B357" s="193"/>
      <c r="C357" s="196"/>
      <c r="D357" s="196"/>
      <c r="E357" s="196"/>
      <c r="I357" s="197"/>
      <c r="Q357" s="198"/>
      <c r="S357" s="198"/>
      <c r="T357" s="196"/>
      <c r="U357" s="199"/>
      <c r="V357" s="193"/>
      <c r="W357" s="198"/>
      <c r="X357" s="198"/>
      <c r="Y357" s="196"/>
      <c r="Z357" s="200"/>
      <c r="AA357" s="196"/>
      <c r="AB357" s="198"/>
      <c r="AC357" s="196"/>
      <c r="AD357" s="199"/>
      <c r="AG357" s="196"/>
      <c r="AH357" s="196"/>
      <c r="AI357" s="198"/>
      <c r="AL357" s="196"/>
      <c r="AN357" s="196"/>
      <c r="AO357" s="198"/>
      <c r="AP357" s="196"/>
      <c r="AQ357" s="196"/>
      <c r="AR357" s="196"/>
      <c r="AS357" s="196"/>
      <c r="AT357" s="196"/>
      <c r="AU357" s="196"/>
      <c r="AV357" s="198"/>
      <c r="AW357" s="197"/>
      <c r="AY357" s="196"/>
      <c r="BC357" s="196"/>
      <c r="BD357" s="196"/>
      <c r="BE357" s="196"/>
      <c r="BF357" s="196"/>
      <c r="BG357" s="196"/>
      <c r="BH357" s="196"/>
      <c r="BI357" s="196"/>
      <c r="BJ357" s="196"/>
      <c r="BK357" s="196"/>
    </row>
    <row r="358" spans="1:63" x14ac:dyDescent="0.25">
      <c r="A358" s="198"/>
      <c r="B358" s="193"/>
      <c r="C358" s="196"/>
      <c r="D358" s="196"/>
      <c r="E358" s="196"/>
      <c r="I358" s="197"/>
      <c r="Q358" s="198"/>
      <c r="S358" s="198"/>
      <c r="T358" s="196"/>
      <c r="U358" s="199"/>
      <c r="V358" s="193"/>
      <c r="W358" s="198"/>
      <c r="X358" s="198"/>
      <c r="Y358" s="196"/>
      <c r="Z358" s="200"/>
      <c r="AA358" s="196"/>
      <c r="AB358" s="198"/>
      <c r="AC358" s="196"/>
      <c r="AD358" s="199"/>
      <c r="AG358" s="196"/>
      <c r="AH358" s="196"/>
      <c r="AI358" s="198"/>
      <c r="AL358" s="196"/>
      <c r="AN358" s="196"/>
      <c r="AO358" s="198"/>
      <c r="AP358" s="196"/>
      <c r="AQ358" s="196"/>
      <c r="AR358" s="196"/>
      <c r="AS358" s="196"/>
      <c r="AT358" s="196"/>
      <c r="AU358" s="196"/>
      <c r="AV358" s="198"/>
      <c r="AW358" s="197"/>
      <c r="AY358" s="196"/>
      <c r="BC358" s="196"/>
      <c r="BD358" s="196"/>
      <c r="BE358" s="196"/>
      <c r="BF358" s="196"/>
      <c r="BG358" s="196"/>
      <c r="BH358" s="196"/>
      <c r="BI358" s="196"/>
      <c r="BJ358" s="196"/>
      <c r="BK358" s="196"/>
    </row>
    <row r="359" spans="1:63" x14ac:dyDescent="0.25">
      <c r="A359" s="198"/>
      <c r="B359" s="193"/>
      <c r="C359" s="196"/>
      <c r="D359" s="196"/>
      <c r="E359" s="196"/>
      <c r="I359" s="197"/>
      <c r="Q359" s="198"/>
      <c r="S359" s="198"/>
      <c r="T359" s="196"/>
      <c r="U359" s="199"/>
      <c r="V359" s="193"/>
      <c r="W359" s="198"/>
      <c r="X359" s="198"/>
      <c r="Y359" s="196"/>
      <c r="Z359" s="200"/>
      <c r="AA359" s="196"/>
      <c r="AB359" s="198"/>
      <c r="AC359" s="196"/>
      <c r="AD359" s="199"/>
      <c r="AG359" s="196"/>
      <c r="AH359" s="196"/>
      <c r="AI359" s="198"/>
      <c r="AL359" s="196"/>
      <c r="AN359" s="196"/>
      <c r="AO359" s="198"/>
      <c r="AP359" s="196"/>
      <c r="AQ359" s="196"/>
      <c r="AR359" s="196"/>
      <c r="AS359" s="196"/>
      <c r="AT359" s="196"/>
      <c r="AU359" s="196"/>
      <c r="AV359" s="198"/>
      <c r="AW359" s="197"/>
      <c r="AY359" s="196"/>
      <c r="BC359" s="196"/>
      <c r="BD359" s="196"/>
      <c r="BE359" s="196"/>
      <c r="BF359" s="196"/>
      <c r="BG359" s="196"/>
      <c r="BH359" s="196"/>
      <c r="BI359" s="196"/>
      <c r="BJ359" s="196"/>
      <c r="BK359" s="196"/>
    </row>
    <row r="360" spans="1:63" x14ac:dyDescent="0.25">
      <c r="A360" s="198"/>
      <c r="B360" s="193"/>
      <c r="C360" s="196"/>
      <c r="D360" s="196"/>
      <c r="E360" s="196"/>
      <c r="I360" s="197"/>
      <c r="Q360" s="198"/>
      <c r="S360" s="198"/>
      <c r="T360" s="196"/>
      <c r="U360" s="199"/>
      <c r="V360" s="193"/>
      <c r="W360" s="198"/>
      <c r="X360" s="198"/>
      <c r="Y360" s="196"/>
      <c r="Z360" s="200"/>
      <c r="AA360" s="196"/>
      <c r="AB360" s="198"/>
      <c r="AC360" s="196"/>
      <c r="AD360" s="199"/>
      <c r="AG360" s="196"/>
      <c r="AH360" s="196"/>
      <c r="AI360" s="198"/>
      <c r="AL360" s="196"/>
      <c r="AN360" s="196"/>
      <c r="AO360" s="198"/>
      <c r="AP360" s="196"/>
      <c r="AQ360" s="196"/>
      <c r="AR360" s="196"/>
      <c r="AS360" s="196"/>
      <c r="AT360" s="196"/>
      <c r="AU360" s="196"/>
      <c r="AV360" s="198"/>
      <c r="AW360" s="197"/>
      <c r="AY360" s="196"/>
      <c r="BC360" s="196"/>
      <c r="BD360" s="196"/>
      <c r="BE360" s="196"/>
      <c r="BF360" s="196"/>
      <c r="BG360" s="196"/>
      <c r="BH360" s="196"/>
      <c r="BI360" s="196"/>
      <c r="BJ360" s="196"/>
      <c r="BK360" s="196"/>
    </row>
    <row r="361" spans="1:63" x14ac:dyDescent="0.25">
      <c r="A361" s="198"/>
      <c r="B361" s="193"/>
      <c r="C361" s="196"/>
      <c r="D361" s="196"/>
      <c r="E361" s="196"/>
      <c r="I361" s="197"/>
      <c r="Q361" s="198"/>
      <c r="S361" s="198"/>
      <c r="T361" s="196"/>
      <c r="U361" s="199"/>
      <c r="V361" s="193"/>
      <c r="W361" s="198"/>
      <c r="X361" s="198"/>
      <c r="Y361" s="196"/>
      <c r="Z361" s="200"/>
      <c r="AA361" s="196"/>
      <c r="AB361" s="198"/>
      <c r="AC361" s="196"/>
      <c r="AD361" s="199"/>
      <c r="AG361" s="196"/>
      <c r="AH361" s="196"/>
      <c r="AI361" s="198"/>
      <c r="AL361" s="196"/>
      <c r="AN361" s="196"/>
      <c r="AO361" s="198"/>
      <c r="AP361" s="196"/>
      <c r="AQ361" s="196"/>
      <c r="AR361" s="196"/>
      <c r="AS361" s="196"/>
      <c r="AT361" s="196"/>
      <c r="AU361" s="196"/>
      <c r="AV361" s="198"/>
      <c r="AW361" s="197"/>
      <c r="AY361" s="196"/>
      <c r="BC361" s="196"/>
      <c r="BD361" s="196"/>
      <c r="BE361" s="196"/>
      <c r="BF361" s="196"/>
      <c r="BG361" s="196"/>
      <c r="BH361" s="196"/>
      <c r="BI361" s="196"/>
      <c r="BJ361" s="196"/>
      <c r="BK361" s="196"/>
    </row>
    <row r="362" spans="1:63" x14ac:dyDescent="0.25">
      <c r="A362" s="198"/>
      <c r="B362" s="193"/>
      <c r="C362" s="196"/>
      <c r="D362" s="196"/>
      <c r="E362" s="196"/>
      <c r="I362" s="197"/>
      <c r="Q362" s="198"/>
      <c r="S362" s="198"/>
      <c r="T362" s="196"/>
      <c r="U362" s="199"/>
      <c r="V362" s="193"/>
      <c r="W362" s="198"/>
      <c r="X362" s="198"/>
      <c r="Y362" s="196"/>
      <c r="Z362" s="200"/>
      <c r="AA362" s="196"/>
      <c r="AB362" s="198"/>
      <c r="AC362" s="196"/>
      <c r="AD362" s="199"/>
      <c r="AG362" s="196"/>
      <c r="AH362" s="196"/>
      <c r="AI362" s="198"/>
      <c r="AL362" s="196"/>
      <c r="AN362" s="196"/>
      <c r="AO362" s="198"/>
      <c r="AP362" s="196"/>
      <c r="AQ362" s="196"/>
      <c r="AR362" s="196"/>
      <c r="AS362" s="196"/>
      <c r="AT362" s="196"/>
      <c r="AU362" s="196"/>
      <c r="AV362" s="198"/>
      <c r="AW362" s="197"/>
      <c r="AY362" s="196"/>
      <c r="BC362" s="196"/>
      <c r="BD362" s="196"/>
      <c r="BE362" s="196"/>
      <c r="BF362" s="196"/>
      <c r="BG362" s="196"/>
      <c r="BH362" s="196"/>
      <c r="BI362" s="196"/>
      <c r="BJ362" s="196"/>
      <c r="BK362" s="196"/>
    </row>
    <row r="363" spans="1:63" x14ac:dyDescent="0.25">
      <c r="A363" s="198"/>
      <c r="B363" s="193"/>
      <c r="C363" s="196"/>
      <c r="D363" s="196"/>
      <c r="E363" s="196"/>
      <c r="I363" s="197"/>
      <c r="Q363" s="198"/>
      <c r="S363" s="198"/>
      <c r="T363" s="196"/>
      <c r="U363" s="199"/>
      <c r="V363" s="193"/>
      <c r="W363" s="198"/>
      <c r="X363" s="198"/>
      <c r="Y363" s="196"/>
      <c r="Z363" s="200"/>
      <c r="AA363" s="196"/>
      <c r="AB363" s="198"/>
      <c r="AC363" s="196"/>
      <c r="AD363" s="199"/>
      <c r="AG363" s="196"/>
      <c r="AH363" s="196"/>
      <c r="AI363" s="198"/>
      <c r="AL363" s="196"/>
      <c r="AN363" s="196"/>
      <c r="AO363" s="198"/>
      <c r="AP363" s="196"/>
      <c r="AQ363" s="196"/>
      <c r="AR363" s="196"/>
      <c r="AS363" s="196"/>
      <c r="AT363" s="196"/>
      <c r="AU363" s="196"/>
      <c r="AV363" s="198"/>
      <c r="AW363" s="197"/>
      <c r="AY363" s="196"/>
      <c r="BC363" s="196"/>
      <c r="BD363" s="196"/>
      <c r="BE363" s="196"/>
      <c r="BF363" s="196"/>
      <c r="BG363" s="196"/>
      <c r="BH363" s="196"/>
      <c r="BI363" s="196"/>
      <c r="BJ363" s="196"/>
      <c r="BK363" s="196"/>
    </row>
    <row r="364" spans="1:63" x14ac:dyDescent="0.25">
      <c r="A364" s="198"/>
      <c r="B364" s="193"/>
      <c r="C364" s="196"/>
      <c r="D364" s="196"/>
      <c r="E364" s="196"/>
      <c r="I364" s="197"/>
      <c r="Q364" s="198"/>
      <c r="S364" s="198"/>
      <c r="T364" s="196"/>
      <c r="U364" s="199"/>
      <c r="V364" s="193"/>
      <c r="W364" s="198"/>
      <c r="X364" s="198"/>
      <c r="Y364" s="196"/>
      <c r="Z364" s="200"/>
      <c r="AA364" s="196"/>
      <c r="AB364" s="198"/>
      <c r="AC364" s="196"/>
      <c r="AD364" s="199"/>
      <c r="AG364" s="196"/>
      <c r="AH364" s="196"/>
      <c r="AI364" s="198"/>
      <c r="AL364" s="196"/>
      <c r="AN364" s="196"/>
      <c r="AO364" s="198"/>
      <c r="AP364" s="196"/>
      <c r="AQ364" s="196"/>
      <c r="AR364" s="196"/>
      <c r="AS364" s="196"/>
      <c r="AT364" s="196"/>
      <c r="AU364" s="196"/>
      <c r="AV364" s="198"/>
      <c r="AW364" s="197"/>
      <c r="AY364" s="196"/>
      <c r="BC364" s="196"/>
      <c r="BD364" s="196"/>
      <c r="BE364" s="196"/>
      <c r="BF364" s="196"/>
      <c r="BG364" s="196"/>
      <c r="BH364" s="196"/>
      <c r="BI364" s="196"/>
      <c r="BJ364" s="196"/>
      <c r="BK364" s="196"/>
    </row>
    <row r="365" spans="1:63" x14ac:dyDescent="0.25">
      <c r="A365" s="198"/>
      <c r="B365" s="193"/>
      <c r="C365" s="196"/>
      <c r="D365" s="196"/>
      <c r="E365" s="196"/>
      <c r="I365" s="197"/>
      <c r="Q365" s="198"/>
      <c r="S365" s="198"/>
      <c r="T365" s="196"/>
      <c r="U365" s="199"/>
      <c r="V365" s="193"/>
      <c r="W365" s="198"/>
      <c r="X365" s="198"/>
      <c r="Y365" s="196"/>
      <c r="Z365" s="200"/>
      <c r="AA365" s="196"/>
      <c r="AB365" s="198"/>
      <c r="AC365" s="196"/>
      <c r="AD365" s="199"/>
      <c r="AG365" s="196"/>
      <c r="AH365" s="196"/>
      <c r="AI365" s="198"/>
      <c r="AL365" s="196"/>
      <c r="AN365" s="196"/>
      <c r="AO365" s="198"/>
      <c r="AP365" s="196"/>
      <c r="AQ365" s="196"/>
      <c r="AR365" s="196"/>
      <c r="AS365" s="196"/>
      <c r="AT365" s="196"/>
      <c r="AU365" s="196"/>
      <c r="AV365" s="198"/>
      <c r="AW365" s="197"/>
      <c r="AY365" s="196"/>
      <c r="BC365" s="196"/>
      <c r="BD365" s="196"/>
      <c r="BE365" s="196"/>
      <c r="BF365" s="196"/>
      <c r="BG365" s="196"/>
      <c r="BH365" s="196"/>
      <c r="BI365" s="196"/>
      <c r="BJ365" s="196"/>
      <c r="BK365" s="196"/>
    </row>
    <row r="366" spans="1:63" x14ac:dyDescent="0.25">
      <c r="A366" s="198"/>
      <c r="B366" s="193"/>
      <c r="C366" s="196"/>
      <c r="D366" s="196"/>
      <c r="E366" s="196"/>
      <c r="I366" s="197"/>
      <c r="Q366" s="198"/>
      <c r="S366" s="198"/>
      <c r="T366" s="196"/>
      <c r="U366" s="199"/>
      <c r="V366" s="193"/>
      <c r="W366" s="198"/>
      <c r="X366" s="198"/>
      <c r="Y366" s="196"/>
      <c r="Z366" s="200"/>
      <c r="AA366" s="196"/>
      <c r="AB366" s="198"/>
      <c r="AC366" s="196"/>
      <c r="AD366" s="199"/>
      <c r="AG366" s="196"/>
      <c r="AH366" s="196"/>
      <c r="AI366" s="198"/>
      <c r="AL366" s="196"/>
      <c r="AN366" s="196"/>
      <c r="AO366" s="198"/>
      <c r="AP366" s="196"/>
      <c r="AQ366" s="196"/>
      <c r="AR366" s="196"/>
      <c r="AS366" s="196"/>
      <c r="AT366" s="196"/>
      <c r="AU366" s="196"/>
      <c r="AV366" s="198"/>
      <c r="AW366" s="197"/>
      <c r="AY366" s="196"/>
      <c r="BC366" s="196"/>
      <c r="BD366" s="196"/>
      <c r="BE366" s="196"/>
      <c r="BF366" s="196"/>
      <c r="BG366" s="196"/>
      <c r="BH366" s="196"/>
      <c r="BI366" s="196"/>
      <c r="BJ366" s="196"/>
      <c r="BK366" s="196"/>
    </row>
    <row r="367" spans="1:63" x14ac:dyDescent="0.25">
      <c r="A367" s="198"/>
      <c r="B367" s="193"/>
      <c r="C367" s="196"/>
      <c r="D367" s="196"/>
      <c r="E367" s="196"/>
      <c r="I367" s="197"/>
      <c r="Q367" s="198"/>
      <c r="S367" s="198"/>
      <c r="T367" s="196"/>
      <c r="U367" s="199"/>
      <c r="V367" s="193"/>
      <c r="W367" s="198"/>
      <c r="X367" s="198"/>
      <c r="Y367" s="196"/>
      <c r="Z367" s="200"/>
      <c r="AA367" s="196"/>
      <c r="AB367" s="198"/>
      <c r="AC367" s="196"/>
      <c r="AD367" s="199"/>
      <c r="AG367" s="196"/>
      <c r="AH367" s="196"/>
      <c r="AI367" s="198"/>
      <c r="AL367" s="196"/>
      <c r="AN367" s="196"/>
      <c r="AO367" s="198"/>
      <c r="AP367" s="196"/>
      <c r="AQ367" s="196"/>
      <c r="AR367" s="196"/>
      <c r="AS367" s="196"/>
      <c r="AT367" s="196"/>
      <c r="AU367" s="196"/>
      <c r="AV367" s="198"/>
      <c r="AW367" s="197"/>
      <c r="AY367" s="196"/>
      <c r="BC367" s="196"/>
      <c r="BD367" s="196"/>
      <c r="BE367" s="196"/>
      <c r="BF367" s="196"/>
      <c r="BG367" s="196"/>
      <c r="BH367" s="196"/>
      <c r="BI367" s="196"/>
      <c r="BJ367" s="196"/>
      <c r="BK367" s="196"/>
    </row>
    <row r="368" spans="1:63" x14ac:dyDescent="0.25">
      <c r="A368" s="198"/>
      <c r="B368" s="193"/>
      <c r="C368" s="196"/>
      <c r="D368" s="196"/>
      <c r="E368" s="196"/>
      <c r="I368" s="197"/>
      <c r="Q368" s="198"/>
      <c r="S368" s="198"/>
      <c r="T368" s="196"/>
      <c r="U368" s="199"/>
      <c r="V368" s="193"/>
      <c r="W368" s="198"/>
      <c r="X368" s="198"/>
      <c r="Y368" s="196"/>
      <c r="Z368" s="200"/>
      <c r="AA368" s="196"/>
      <c r="AB368" s="198"/>
      <c r="AC368" s="196"/>
      <c r="AD368" s="199"/>
      <c r="AG368" s="196"/>
      <c r="AH368" s="196"/>
      <c r="AI368" s="198"/>
      <c r="AL368" s="196"/>
      <c r="AN368" s="196"/>
      <c r="AO368" s="198"/>
      <c r="AP368" s="196"/>
      <c r="AQ368" s="196"/>
      <c r="AR368" s="196"/>
      <c r="AS368" s="196"/>
      <c r="AT368" s="196"/>
      <c r="AU368" s="196"/>
      <c r="AV368" s="198"/>
      <c r="AW368" s="197"/>
      <c r="AY368" s="196"/>
      <c r="BC368" s="196"/>
      <c r="BD368" s="196"/>
      <c r="BE368" s="196"/>
      <c r="BF368" s="196"/>
      <c r="BG368" s="196"/>
      <c r="BH368" s="196"/>
      <c r="BI368" s="196"/>
      <c r="BJ368" s="196"/>
      <c r="BK368" s="196"/>
    </row>
    <row r="369" spans="1:63" x14ac:dyDescent="0.25">
      <c r="A369" s="198"/>
      <c r="B369" s="193"/>
      <c r="C369" s="196"/>
      <c r="D369" s="196"/>
      <c r="E369" s="196"/>
      <c r="I369" s="197"/>
      <c r="Q369" s="198"/>
      <c r="S369" s="198"/>
      <c r="T369" s="196"/>
      <c r="U369" s="199"/>
      <c r="V369" s="193"/>
      <c r="W369" s="198"/>
      <c r="X369" s="198"/>
      <c r="Y369" s="196"/>
      <c r="Z369" s="200"/>
      <c r="AA369" s="196"/>
      <c r="AB369" s="198"/>
      <c r="AC369" s="196"/>
      <c r="AD369" s="199"/>
      <c r="AG369" s="196"/>
      <c r="AH369" s="196"/>
      <c r="AI369" s="198"/>
      <c r="AL369" s="196"/>
      <c r="AN369" s="196"/>
      <c r="AO369" s="198"/>
      <c r="AP369" s="196"/>
      <c r="AQ369" s="196"/>
      <c r="AR369" s="196"/>
      <c r="AS369" s="196"/>
      <c r="AT369" s="196"/>
      <c r="AU369" s="196"/>
      <c r="AV369" s="198"/>
      <c r="AW369" s="197"/>
      <c r="AY369" s="196"/>
      <c r="BC369" s="196"/>
      <c r="BD369" s="196"/>
      <c r="BE369" s="196"/>
      <c r="BF369" s="196"/>
      <c r="BG369" s="196"/>
      <c r="BH369" s="196"/>
      <c r="BI369" s="196"/>
      <c r="BJ369" s="196"/>
      <c r="BK369" s="196"/>
    </row>
    <row r="370" spans="1:63" x14ac:dyDescent="0.25">
      <c r="A370" s="198"/>
      <c r="B370" s="193"/>
      <c r="C370" s="196"/>
      <c r="D370" s="196"/>
      <c r="E370" s="196"/>
      <c r="I370" s="197"/>
      <c r="Q370" s="198"/>
      <c r="S370" s="198"/>
      <c r="T370" s="196"/>
      <c r="U370" s="199"/>
      <c r="V370" s="193"/>
      <c r="W370" s="198"/>
      <c r="X370" s="198"/>
      <c r="Y370" s="196"/>
      <c r="Z370" s="200"/>
      <c r="AA370" s="196"/>
      <c r="AB370" s="198"/>
      <c r="AC370" s="196"/>
      <c r="AD370" s="199"/>
      <c r="AG370" s="196"/>
      <c r="AH370" s="196"/>
      <c r="AI370" s="198"/>
      <c r="AL370" s="196"/>
      <c r="AN370" s="196"/>
      <c r="AO370" s="198"/>
      <c r="AP370" s="196"/>
      <c r="AQ370" s="196"/>
      <c r="AR370" s="196"/>
      <c r="AS370" s="196"/>
      <c r="AT370" s="196"/>
      <c r="AU370" s="196"/>
      <c r="AV370" s="198"/>
      <c r="AW370" s="197"/>
      <c r="AY370" s="196"/>
      <c r="BC370" s="196"/>
      <c r="BD370" s="196"/>
      <c r="BE370" s="196"/>
      <c r="BF370" s="196"/>
      <c r="BG370" s="196"/>
      <c r="BH370" s="196"/>
      <c r="BI370" s="196"/>
      <c r="BJ370" s="196"/>
      <c r="BK370" s="196"/>
    </row>
    <row r="371" spans="1:63" x14ac:dyDescent="0.25">
      <c r="A371" s="198"/>
      <c r="B371" s="193"/>
      <c r="C371" s="196"/>
      <c r="D371" s="196"/>
      <c r="E371" s="196"/>
      <c r="I371" s="197"/>
      <c r="Q371" s="198"/>
      <c r="S371" s="198"/>
      <c r="T371" s="196"/>
      <c r="U371" s="199"/>
      <c r="V371" s="193"/>
      <c r="W371" s="198"/>
      <c r="X371" s="198"/>
      <c r="Y371" s="196"/>
      <c r="Z371" s="200"/>
      <c r="AA371" s="196"/>
      <c r="AB371" s="198"/>
      <c r="AC371" s="196"/>
      <c r="AD371" s="199"/>
      <c r="AG371" s="196"/>
      <c r="AH371" s="196"/>
      <c r="AI371" s="198"/>
      <c r="AL371" s="196"/>
      <c r="AN371" s="196"/>
      <c r="AO371" s="198"/>
      <c r="AP371" s="196"/>
      <c r="AQ371" s="196"/>
      <c r="AR371" s="196"/>
      <c r="AS371" s="196"/>
      <c r="AT371" s="196"/>
      <c r="AU371" s="196"/>
      <c r="AV371" s="198"/>
      <c r="AW371" s="197"/>
      <c r="AY371" s="196"/>
      <c r="BC371" s="196"/>
      <c r="BD371" s="196"/>
      <c r="BE371" s="196"/>
      <c r="BF371" s="196"/>
      <c r="BG371" s="196"/>
      <c r="BH371" s="196"/>
      <c r="BI371" s="196"/>
      <c r="BJ371" s="196"/>
      <c r="BK371" s="196"/>
    </row>
    <row r="372" spans="1:63" x14ac:dyDescent="0.25">
      <c r="A372" s="198"/>
      <c r="B372" s="193"/>
      <c r="C372" s="196"/>
      <c r="D372" s="196"/>
      <c r="E372" s="196"/>
      <c r="I372" s="197"/>
      <c r="Q372" s="198"/>
      <c r="S372" s="198"/>
      <c r="T372" s="196"/>
      <c r="U372" s="199"/>
      <c r="V372" s="193"/>
      <c r="W372" s="198"/>
      <c r="X372" s="198"/>
      <c r="Y372" s="196"/>
      <c r="Z372" s="200"/>
      <c r="AA372" s="196"/>
      <c r="AB372" s="198"/>
      <c r="AC372" s="196"/>
      <c r="AD372" s="199"/>
      <c r="AG372" s="196"/>
      <c r="AH372" s="196"/>
      <c r="AI372" s="198"/>
      <c r="AL372" s="196"/>
      <c r="AN372" s="196"/>
      <c r="AO372" s="198"/>
      <c r="AP372" s="196"/>
      <c r="AQ372" s="196"/>
      <c r="AR372" s="196"/>
      <c r="AS372" s="196"/>
      <c r="AT372" s="196"/>
      <c r="AU372" s="196"/>
      <c r="AV372" s="198"/>
      <c r="AW372" s="197"/>
      <c r="AY372" s="196"/>
      <c r="BC372" s="196"/>
      <c r="BD372" s="196"/>
      <c r="BE372" s="196"/>
      <c r="BF372" s="196"/>
      <c r="BG372" s="196"/>
      <c r="BH372" s="196"/>
      <c r="BI372" s="196"/>
      <c r="BJ372" s="196"/>
      <c r="BK372" s="196"/>
    </row>
    <row r="373" spans="1:63" x14ac:dyDescent="0.25">
      <c r="A373" s="198"/>
      <c r="B373" s="193"/>
      <c r="C373" s="196"/>
      <c r="D373" s="196"/>
      <c r="E373" s="196"/>
      <c r="I373" s="197"/>
      <c r="Q373" s="198"/>
      <c r="S373" s="198"/>
      <c r="T373" s="196"/>
      <c r="U373" s="199"/>
      <c r="V373" s="193"/>
      <c r="W373" s="198"/>
      <c r="X373" s="198"/>
      <c r="Y373" s="196"/>
      <c r="Z373" s="200"/>
      <c r="AA373" s="196"/>
      <c r="AB373" s="198"/>
      <c r="AC373" s="196"/>
      <c r="AD373" s="199"/>
      <c r="AG373" s="196"/>
      <c r="AH373" s="196"/>
      <c r="AI373" s="198"/>
      <c r="AL373" s="196"/>
      <c r="AN373" s="196"/>
      <c r="AO373" s="198"/>
      <c r="AP373" s="196"/>
      <c r="AQ373" s="196"/>
      <c r="AR373" s="196"/>
      <c r="AS373" s="196"/>
      <c r="AT373" s="196"/>
      <c r="AU373" s="196"/>
      <c r="AV373" s="198"/>
      <c r="AW373" s="197"/>
      <c r="AY373" s="196"/>
      <c r="BC373" s="196"/>
      <c r="BD373" s="196"/>
      <c r="BE373" s="196"/>
      <c r="BF373" s="196"/>
      <c r="BG373" s="196"/>
      <c r="BH373" s="196"/>
      <c r="BI373" s="196"/>
      <c r="BJ373" s="196"/>
      <c r="BK373" s="196"/>
    </row>
    <row r="374" spans="1:63" x14ac:dyDescent="0.25">
      <c r="A374" s="198"/>
      <c r="B374" s="193"/>
      <c r="C374" s="196"/>
      <c r="D374" s="196"/>
      <c r="E374" s="196"/>
      <c r="I374" s="197"/>
      <c r="Q374" s="198"/>
      <c r="S374" s="198"/>
      <c r="T374" s="196"/>
      <c r="U374" s="199"/>
      <c r="V374" s="193"/>
      <c r="W374" s="198"/>
      <c r="X374" s="198"/>
      <c r="Y374" s="196"/>
      <c r="Z374" s="200"/>
      <c r="AA374" s="196"/>
      <c r="AB374" s="198"/>
      <c r="AC374" s="196"/>
      <c r="AD374" s="199"/>
      <c r="AG374" s="196"/>
      <c r="AH374" s="196"/>
      <c r="AI374" s="198"/>
      <c r="AL374" s="196"/>
      <c r="AN374" s="196"/>
      <c r="AO374" s="198"/>
      <c r="AP374" s="196"/>
      <c r="AQ374" s="196"/>
      <c r="AR374" s="196"/>
      <c r="AS374" s="196"/>
      <c r="AT374" s="196"/>
      <c r="AU374" s="196"/>
      <c r="AV374" s="198"/>
      <c r="AW374" s="197"/>
      <c r="AY374" s="196"/>
      <c r="BC374" s="196"/>
      <c r="BD374" s="196"/>
      <c r="BE374" s="196"/>
      <c r="BF374" s="196"/>
      <c r="BG374" s="196"/>
      <c r="BH374" s="196"/>
      <c r="BI374" s="196"/>
      <c r="BJ374" s="196"/>
      <c r="BK374" s="196"/>
    </row>
    <row r="375" spans="1:63" x14ac:dyDescent="0.25">
      <c r="A375" s="198"/>
      <c r="B375" s="193"/>
      <c r="C375" s="196"/>
      <c r="D375" s="196"/>
      <c r="E375" s="196"/>
      <c r="I375" s="197"/>
      <c r="Q375" s="198"/>
      <c r="S375" s="198"/>
      <c r="T375" s="196"/>
      <c r="U375" s="199"/>
      <c r="V375" s="193"/>
      <c r="W375" s="198"/>
      <c r="X375" s="198"/>
      <c r="Y375" s="196"/>
      <c r="Z375" s="200"/>
      <c r="AA375" s="196"/>
      <c r="AB375" s="198"/>
      <c r="AC375" s="196"/>
      <c r="AD375" s="199"/>
      <c r="AG375" s="196"/>
      <c r="AH375" s="196"/>
      <c r="AI375" s="198"/>
      <c r="AL375" s="196"/>
      <c r="AN375" s="196"/>
      <c r="AO375" s="198"/>
      <c r="AP375" s="196"/>
      <c r="AQ375" s="196"/>
      <c r="AR375" s="196"/>
      <c r="AS375" s="196"/>
      <c r="AT375" s="196"/>
      <c r="AU375" s="196"/>
      <c r="AV375" s="198"/>
      <c r="AW375" s="197"/>
      <c r="AY375" s="196"/>
      <c r="BC375" s="196"/>
      <c r="BD375" s="196"/>
      <c r="BE375" s="196"/>
      <c r="BF375" s="196"/>
      <c r="BG375" s="196"/>
      <c r="BH375" s="196"/>
      <c r="BI375" s="196"/>
      <c r="BJ375" s="196"/>
      <c r="BK375" s="196"/>
    </row>
    <row r="376" spans="1:63" x14ac:dyDescent="0.25">
      <c r="A376" s="198"/>
      <c r="B376" s="193"/>
      <c r="C376" s="196"/>
      <c r="D376" s="196"/>
      <c r="E376" s="196"/>
      <c r="I376" s="197"/>
      <c r="Q376" s="198"/>
      <c r="S376" s="198"/>
      <c r="T376" s="196"/>
      <c r="U376" s="199"/>
      <c r="V376" s="193"/>
      <c r="W376" s="198"/>
      <c r="X376" s="198"/>
      <c r="Y376" s="196"/>
      <c r="Z376" s="200"/>
      <c r="AA376" s="196"/>
      <c r="AB376" s="198"/>
      <c r="AC376" s="196"/>
      <c r="AD376" s="199"/>
      <c r="AG376" s="196"/>
      <c r="AH376" s="196"/>
      <c r="AI376" s="198"/>
      <c r="AL376" s="196"/>
      <c r="AN376" s="196"/>
      <c r="AO376" s="198"/>
      <c r="AP376" s="196"/>
      <c r="AQ376" s="196"/>
      <c r="AR376" s="196"/>
      <c r="AS376" s="196"/>
      <c r="AT376" s="196"/>
      <c r="AU376" s="196"/>
      <c r="AV376" s="198"/>
      <c r="AW376" s="197"/>
      <c r="AY376" s="196"/>
      <c r="BC376" s="196"/>
      <c r="BD376" s="196"/>
      <c r="BE376" s="196"/>
      <c r="BF376" s="196"/>
      <c r="BG376" s="196"/>
      <c r="BH376" s="196"/>
      <c r="BI376" s="196"/>
      <c r="BJ376" s="196"/>
      <c r="BK376" s="196"/>
    </row>
    <row r="377" spans="1:63" x14ac:dyDescent="0.25">
      <c r="A377" s="198"/>
      <c r="B377" s="193"/>
      <c r="C377" s="196"/>
      <c r="D377" s="196"/>
      <c r="E377" s="196"/>
      <c r="I377" s="197"/>
      <c r="Q377" s="198"/>
      <c r="S377" s="198"/>
      <c r="T377" s="196"/>
      <c r="U377" s="199"/>
      <c r="V377" s="193"/>
      <c r="W377" s="198"/>
      <c r="X377" s="198"/>
      <c r="Y377" s="196"/>
      <c r="Z377" s="200"/>
      <c r="AA377" s="196"/>
      <c r="AB377" s="198"/>
      <c r="AC377" s="196"/>
      <c r="AD377" s="199"/>
      <c r="AG377" s="196"/>
      <c r="AH377" s="196"/>
      <c r="AI377" s="198"/>
      <c r="AL377" s="196"/>
      <c r="AN377" s="196"/>
      <c r="AO377" s="198"/>
      <c r="AP377" s="196"/>
      <c r="AQ377" s="196"/>
      <c r="AR377" s="196"/>
      <c r="AS377" s="196"/>
      <c r="AT377" s="196"/>
      <c r="AU377" s="196"/>
      <c r="AV377" s="198"/>
      <c r="AW377" s="197"/>
      <c r="AY377" s="196"/>
      <c r="BC377" s="196"/>
      <c r="BD377" s="196"/>
      <c r="BE377" s="196"/>
      <c r="BF377" s="196"/>
      <c r="BG377" s="196"/>
      <c r="BH377" s="196"/>
      <c r="BI377" s="196"/>
      <c r="BJ377" s="196"/>
      <c r="BK377" s="196"/>
    </row>
    <row r="378" spans="1:63" x14ac:dyDescent="0.25">
      <c r="A378" s="198"/>
      <c r="B378" s="193"/>
      <c r="C378" s="196"/>
      <c r="D378" s="196"/>
      <c r="E378" s="196"/>
      <c r="I378" s="197"/>
      <c r="Q378" s="198"/>
      <c r="S378" s="198"/>
      <c r="T378" s="196"/>
      <c r="U378" s="199"/>
      <c r="V378" s="193"/>
      <c r="W378" s="198"/>
      <c r="X378" s="198"/>
      <c r="Y378" s="196"/>
      <c r="Z378" s="200"/>
      <c r="AA378" s="196"/>
      <c r="AB378" s="198"/>
      <c r="AC378" s="196"/>
      <c r="AD378" s="199"/>
      <c r="AG378" s="196"/>
      <c r="AH378" s="196"/>
      <c r="AI378" s="198"/>
      <c r="AL378" s="196"/>
      <c r="AN378" s="196"/>
      <c r="AO378" s="198"/>
      <c r="AP378" s="196"/>
      <c r="AQ378" s="196"/>
      <c r="AR378" s="196"/>
      <c r="AS378" s="196"/>
      <c r="AT378" s="196"/>
      <c r="AU378" s="196"/>
      <c r="AV378" s="198"/>
      <c r="AW378" s="197"/>
      <c r="AY378" s="196"/>
      <c r="BC378" s="196"/>
      <c r="BD378" s="196"/>
      <c r="BE378" s="196"/>
      <c r="BF378" s="196"/>
      <c r="BG378" s="196"/>
      <c r="BH378" s="196"/>
      <c r="BI378" s="196"/>
      <c r="BJ378" s="196"/>
      <c r="BK378" s="196"/>
    </row>
    <row r="379" spans="1:63" x14ac:dyDescent="0.25">
      <c r="A379" s="198"/>
      <c r="B379" s="193"/>
      <c r="C379" s="196"/>
      <c r="D379" s="196"/>
      <c r="E379" s="196"/>
      <c r="I379" s="197"/>
      <c r="Q379" s="198"/>
      <c r="S379" s="198"/>
      <c r="T379" s="196"/>
      <c r="U379" s="199"/>
      <c r="V379" s="193"/>
      <c r="W379" s="198"/>
      <c r="X379" s="198"/>
      <c r="Y379" s="196"/>
      <c r="Z379" s="200"/>
      <c r="AA379" s="196"/>
      <c r="AB379" s="198"/>
      <c r="AC379" s="196"/>
      <c r="AD379" s="199"/>
      <c r="AG379" s="196"/>
      <c r="AH379" s="196"/>
      <c r="AI379" s="198"/>
      <c r="AL379" s="196"/>
      <c r="AN379" s="196"/>
      <c r="AO379" s="198"/>
      <c r="AP379" s="196"/>
      <c r="AQ379" s="196"/>
      <c r="AR379" s="196"/>
      <c r="AS379" s="196"/>
      <c r="AT379" s="196"/>
      <c r="AU379" s="196"/>
      <c r="AV379" s="198"/>
      <c r="AW379" s="197"/>
      <c r="AY379" s="196"/>
      <c r="BC379" s="196"/>
      <c r="BD379" s="196"/>
      <c r="BE379" s="196"/>
      <c r="BF379" s="196"/>
      <c r="BG379" s="196"/>
      <c r="BH379" s="196"/>
      <c r="BI379" s="196"/>
      <c r="BJ379" s="196"/>
      <c r="BK379" s="196"/>
    </row>
    <row r="380" spans="1:63" x14ac:dyDescent="0.25">
      <c r="A380" s="198"/>
      <c r="B380" s="193"/>
      <c r="C380" s="196"/>
      <c r="D380" s="196"/>
      <c r="E380" s="196"/>
      <c r="I380" s="197"/>
      <c r="Q380" s="198"/>
      <c r="S380" s="198"/>
      <c r="T380" s="196"/>
      <c r="U380" s="199"/>
      <c r="V380" s="193"/>
      <c r="W380" s="198"/>
      <c r="X380" s="198"/>
      <c r="Y380" s="196"/>
      <c r="Z380" s="200"/>
      <c r="AA380" s="196"/>
      <c r="AB380" s="198"/>
      <c r="AC380" s="196"/>
      <c r="AD380" s="199"/>
      <c r="AG380" s="196"/>
      <c r="AH380" s="196"/>
      <c r="AI380" s="198"/>
      <c r="AL380" s="196"/>
      <c r="AN380" s="196"/>
      <c r="AO380" s="198"/>
      <c r="AP380" s="196"/>
      <c r="AQ380" s="196"/>
      <c r="AR380" s="196"/>
      <c r="AS380" s="196"/>
      <c r="AT380" s="196"/>
      <c r="AU380" s="196"/>
      <c r="AV380" s="198"/>
      <c r="AW380" s="197"/>
      <c r="AY380" s="196"/>
      <c r="BC380" s="196"/>
      <c r="BD380" s="196"/>
      <c r="BE380" s="196"/>
      <c r="BF380" s="196"/>
      <c r="BG380" s="196"/>
      <c r="BH380" s="196"/>
      <c r="BI380" s="196"/>
      <c r="BJ380" s="196"/>
      <c r="BK380" s="196"/>
    </row>
    <row r="381" spans="1:63" x14ac:dyDescent="0.25">
      <c r="A381" s="198"/>
      <c r="B381" s="193"/>
      <c r="C381" s="196"/>
      <c r="D381" s="196"/>
      <c r="E381" s="196"/>
      <c r="I381" s="197"/>
      <c r="Q381" s="198"/>
      <c r="S381" s="198"/>
      <c r="T381" s="196"/>
      <c r="U381" s="199"/>
      <c r="V381" s="193"/>
      <c r="W381" s="198"/>
      <c r="X381" s="198"/>
      <c r="Y381" s="196"/>
      <c r="Z381" s="200"/>
      <c r="AA381" s="196"/>
      <c r="AB381" s="198"/>
      <c r="AC381" s="196"/>
      <c r="AD381" s="199"/>
      <c r="AG381" s="196"/>
      <c r="AH381" s="196"/>
      <c r="AI381" s="198"/>
      <c r="AL381" s="196"/>
      <c r="AN381" s="196"/>
      <c r="AO381" s="198"/>
      <c r="AP381" s="196"/>
      <c r="AQ381" s="196"/>
      <c r="AR381" s="196"/>
      <c r="AS381" s="196"/>
      <c r="AT381" s="196"/>
      <c r="AU381" s="196"/>
      <c r="AV381" s="198"/>
      <c r="AW381" s="197"/>
      <c r="AY381" s="196"/>
      <c r="BC381" s="196"/>
      <c r="BD381" s="196"/>
      <c r="BE381" s="196"/>
      <c r="BF381" s="196"/>
      <c r="BG381" s="196"/>
      <c r="BH381" s="196"/>
      <c r="BI381" s="196"/>
      <c r="BJ381" s="196"/>
      <c r="BK381" s="196"/>
    </row>
    <row r="382" spans="1:63" x14ac:dyDescent="0.25">
      <c r="A382" s="198"/>
      <c r="B382" s="193"/>
      <c r="C382" s="196"/>
      <c r="D382" s="196"/>
      <c r="E382" s="196"/>
      <c r="I382" s="197"/>
      <c r="Q382" s="198"/>
      <c r="S382" s="198"/>
      <c r="T382" s="196"/>
      <c r="U382" s="199"/>
      <c r="V382" s="193"/>
      <c r="W382" s="198"/>
      <c r="X382" s="198"/>
      <c r="Y382" s="196"/>
      <c r="Z382" s="200"/>
      <c r="AA382" s="196"/>
      <c r="AB382" s="198"/>
      <c r="AC382" s="196"/>
      <c r="AD382" s="199"/>
      <c r="AG382" s="196"/>
      <c r="AH382" s="196"/>
      <c r="AI382" s="198"/>
      <c r="AL382" s="196"/>
      <c r="AN382" s="196"/>
      <c r="AO382" s="198"/>
      <c r="AP382" s="196"/>
      <c r="AQ382" s="196"/>
      <c r="AR382" s="196"/>
      <c r="AS382" s="196"/>
      <c r="AT382" s="196"/>
      <c r="AU382" s="196"/>
      <c r="AV382" s="198"/>
      <c r="AW382" s="197"/>
      <c r="AY382" s="196"/>
      <c r="BC382" s="196"/>
      <c r="BD382" s="196"/>
      <c r="BE382" s="196"/>
      <c r="BF382" s="196"/>
      <c r="BG382" s="196"/>
      <c r="BH382" s="196"/>
      <c r="BI382" s="196"/>
      <c r="BJ382" s="196"/>
      <c r="BK382" s="196"/>
    </row>
    <row r="383" spans="1:63" x14ac:dyDescent="0.25">
      <c r="A383" s="198"/>
      <c r="B383" s="193"/>
      <c r="C383" s="196"/>
      <c r="D383" s="196"/>
      <c r="E383" s="196"/>
      <c r="I383" s="197"/>
      <c r="Q383" s="198"/>
      <c r="S383" s="198"/>
      <c r="T383" s="196"/>
      <c r="U383" s="199"/>
      <c r="V383" s="193"/>
      <c r="W383" s="198"/>
      <c r="X383" s="198"/>
      <c r="Y383" s="196"/>
      <c r="Z383" s="200"/>
      <c r="AA383" s="196"/>
      <c r="AB383" s="198"/>
      <c r="AC383" s="196"/>
      <c r="AD383" s="199"/>
      <c r="AG383" s="196"/>
      <c r="AH383" s="196"/>
      <c r="AI383" s="198"/>
      <c r="AL383" s="196"/>
      <c r="AN383" s="196"/>
      <c r="AO383" s="198"/>
      <c r="AP383" s="196"/>
      <c r="AQ383" s="196"/>
      <c r="AR383" s="196"/>
      <c r="AS383" s="196"/>
      <c r="AT383" s="196"/>
      <c r="AU383" s="196"/>
      <c r="AV383" s="198"/>
      <c r="AW383" s="197"/>
      <c r="AY383" s="196"/>
      <c r="BC383" s="196"/>
      <c r="BD383" s="196"/>
      <c r="BE383" s="196"/>
      <c r="BF383" s="196"/>
      <c r="BG383" s="196"/>
      <c r="BH383" s="196"/>
      <c r="BI383" s="196"/>
      <c r="BJ383" s="196"/>
      <c r="BK383" s="196"/>
    </row>
    <row r="384" spans="1:63" x14ac:dyDescent="0.25">
      <c r="A384" s="198"/>
      <c r="B384" s="193"/>
      <c r="C384" s="196"/>
      <c r="D384" s="196"/>
      <c r="E384" s="196"/>
      <c r="I384" s="197"/>
      <c r="Q384" s="198"/>
      <c r="S384" s="198"/>
      <c r="T384" s="196"/>
      <c r="U384" s="199"/>
      <c r="V384" s="193"/>
      <c r="W384" s="198"/>
      <c r="X384" s="198"/>
      <c r="Y384" s="196"/>
      <c r="Z384" s="200"/>
      <c r="AA384" s="196"/>
      <c r="AB384" s="198"/>
      <c r="AC384" s="196"/>
      <c r="AD384" s="199"/>
      <c r="AG384" s="196"/>
      <c r="AH384" s="196"/>
      <c r="AI384" s="198"/>
      <c r="AL384" s="196"/>
      <c r="AN384" s="196"/>
      <c r="AO384" s="198"/>
      <c r="AP384" s="196"/>
      <c r="AQ384" s="196"/>
      <c r="AR384" s="196"/>
      <c r="AS384" s="196"/>
      <c r="AT384" s="196"/>
      <c r="AU384" s="196"/>
      <c r="AV384" s="198"/>
      <c r="AW384" s="197"/>
      <c r="AY384" s="196"/>
      <c r="BC384" s="196"/>
      <c r="BD384" s="196"/>
      <c r="BE384" s="196"/>
      <c r="BF384" s="196"/>
      <c r="BG384" s="196"/>
      <c r="BH384" s="196"/>
      <c r="BI384" s="196"/>
      <c r="BJ384" s="196"/>
      <c r="BK384" s="196"/>
    </row>
    <row r="385" spans="1:63" x14ac:dyDescent="0.25">
      <c r="A385" s="198"/>
      <c r="B385" s="193"/>
      <c r="C385" s="196"/>
      <c r="D385" s="196"/>
      <c r="E385" s="196"/>
      <c r="I385" s="197"/>
      <c r="Q385" s="198"/>
      <c r="S385" s="198"/>
      <c r="T385" s="196"/>
      <c r="U385" s="199"/>
      <c r="V385" s="193"/>
      <c r="W385" s="198"/>
      <c r="X385" s="198"/>
      <c r="Y385" s="196"/>
      <c r="Z385" s="200"/>
      <c r="AA385" s="196"/>
      <c r="AB385" s="198"/>
      <c r="AC385" s="196"/>
      <c r="AD385" s="199"/>
      <c r="AG385" s="196"/>
      <c r="AH385" s="196"/>
      <c r="AI385" s="198"/>
      <c r="AL385" s="196"/>
      <c r="AN385" s="196"/>
      <c r="AO385" s="198"/>
      <c r="AP385" s="196"/>
      <c r="AQ385" s="196"/>
      <c r="AR385" s="196"/>
      <c r="AS385" s="196"/>
      <c r="AT385" s="196"/>
      <c r="AU385" s="196"/>
      <c r="AV385" s="198"/>
      <c r="AW385" s="197"/>
      <c r="AY385" s="196"/>
      <c r="BC385" s="196"/>
      <c r="BD385" s="196"/>
      <c r="BE385" s="196"/>
      <c r="BF385" s="196"/>
      <c r="BG385" s="196"/>
      <c r="BH385" s="196"/>
      <c r="BI385" s="196"/>
      <c r="BJ385" s="196"/>
      <c r="BK385" s="196"/>
    </row>
    <row r="386" spans="1:63" x14ac:dyDescent="0.25">
      <c r="A386" s="198"/>
      <c r="B386" s="193"/>
      <c r="C386" s="196"/>
      <c r="D386" s="196"/>
      <c r="E386" s="196"/>
      <c r="I386" s="197"/>
      <c r="Q386" s="198"/>
      <c r="S386" s="198"/>
      <c r="T386" s="196"/>
      <c r="U386" s="199"/>
      <c r="V386" s="193"/>
      <c r="W386" s="198"/>
      <c r="X386" s="198"/>
      <c r="Y386" s="196"/>
      <c r="Z386" s="200"/>
      <c r="AA386" s="196"/>
      <c r="AB386" s="198"/>
      <c r="AC386" s="196"/>
      <c r="AD386" s="199"/>
      <c r="AG386" s="196"/>
      <c r="AH386" s="196"/>
      <c r="AI386" s="198"/>
      <c r="AL386" s="196"/>
      <c r="AN386" s="196"/>
      <c r="AO386" s="198"/>
      <c r="AP386" s="196"/>
      <c r="AQ386" s="196"/>
      <c r="AR386" s="196"/>
      <c r="AS386" s="196"/>
      <c r="AT386" s="196"/>
      <c r="AU386" s="196"/>
      <c r="AV386" s="198"/>
      <c r="AW386" s="197"/>
      <c r="AY386" s="196"/>
      <c r="BC386" s="196"/>
      <c r="BD386" s="196"/>
      <c r="BE386" s="196"/>
      <c r="BF386" s="196"/>
      <c r="BG386" s="196"/>
      <c r="BH386" s="196"/>
      <c r="BI386" s="196"/>
      <c r="BJ386" s="196"/>
      <c r="BK386" s="196"/>
    </row>
    <row r="387" spans="1:63" x14ac:dyDescent="0.25">
      <c r="A387" s="198"/>
      <c r="B387" s="193"/>
      <c r="C387" s="196"/>
      <c r="D387" s="196"/>
      <c r="E387" s="196"/>
      <c r="I387" s="197"/>
      <c r="Q387" s="198"/>
      <c r="S387" s="198"/>
      <c r="T387" s="196"/>
      <c r="U387" s="199"/>
      <c r="V387" s="193"/>
      <c r="W387" s="198"/>
      <c r="X387" s="198"/>
      <c r="Y387" s="196"/>
      <c r="Z387" s="200"/>
      <c r="AA387" s="196"/>
      <c r="AB387" s="198"/>
      <c r="AC387" s="196"/>
      <c r="AD387" s="199"/>
      <c r="AG387" s="196"/>
      <c r="AH387" s="196"/>
      <c r="AI387" s="198"/>
      <c r="AL387" s="196"/>
      <c r="AN387" s="196"/>
      <c r="AO387" s="198"/>
      <c r="AP387" s="196"/>
      <c r="AQ387" s="196"/>
      <c r="AR387" s="196"/>
      <c r="AS387" s="196"/>
      <c r="AT387" s="196"/>
      <c r="AU387" s="196"/>
      <c r="AV387" s="198"/>
      <c r="AW387" s="197"/>
      <c r="AY387" s="196"/>
      <c r="BC387" s="196"/>
      <c r="BD387" s="196"/>
      <c r="BE387" s="196"/>
      <c r="BF387" s="196"/>
      <c r="BG387" s="196"/>
      <c r="BH387" s="196"/>
      <c r="BI387" s="196"/>
      <c r="BJ387" s="196"/>
      <c r="BK387" s="196"/>
    </row>
    <row r="388" spans="1:63" x14ac:dyDescent="0.25">
      <c r="A388" s="198"/>
      <c r="B388" s="193"/>
      <c r="C388" s="196"/>
      <c r="D388" s="196"/>
      <c r="E388" s="196"/>
      <c r="I388" s="197"/>
      <c r="Q388" s="198"/>
      <c r="S388" s="198"/>
      <c r="T388" s="196"/>
      <c r="U388" s="199"/>
      <c r="V388" s="193"/>
      <c r="W388" s="198"/>
      <c r="X388" s="198"/>
      <c r="Y388" s="196"/>
      <c r="Z388" s="200"/>
      <c r="AA388" s="196"/>
      <c r="AB388" s="198"/>
      <c r="AC388" s="196"/>
      <c r="AD388" s="199"/>
      <c r="AG388" s="196"/>
      <c r="AH388" s="196"/>
      <c r="AI388" s="198"/>
      <c r="AL388" s="196"/>
      <c r="AN388" s="196"/>
      <c r="AO388" s="198"/>
      <c r="AP388" s="196"/>
      <c r="AQ388" s="196"/>
      <c r="AR388" s="196"/>
      <c r="AS388" s="196"/>
      <c r="AT388" s="196"/>
      <c r="AU388" s="196"/>
      <c r="AV388" s="198"/>
      <c r="AW388" s="197"/>
      <c r="AY388" s="196"/>
      <c r="BC388" s="196"/>
      <c r="BD388" s="196"/>
      <c r="BE388" s="196"/>
      <c r="BF388" s="196"/>
      <c r="BG388" s="196"/>
      <c r="BH388" s="196"/>
      <c r="BI388" s="196"/>
      <c r="BJ388" s="196"/>
      <c r="BK388" s="196"/>
    </row>
    <row r="389" spans="1:63" x14ac:dyDescent="0.25">
      <c r="A389" s="198"/>
      <c r="B389" s="193"/>
      <c r="C389" s="196"/>
      <c r="D389" s="196"/>
      <c r="E389" s="196"/>
      <c r="I389" s="197"/>
      <c r="Q389" s="198"/>
      <c r="S389" s="198"/>
      <c r="T389" s="196"/>
      <c r="U389" s="199"/>
      <c r="V389" s="193"/>
      <c r="W389" s="198"/>
      <c r="X389" s="198"/>
      <c r="Y389" s="196"/>
      <c r="Z389" s="200"/>
      <c r="AA389" s="196"/>
      <c r="AB389" s="198"/>
      <c r="AC389" s="196"/>
      <c r="AD389" s="199"/>
      <c r="AG389" s="196"/>
      <c r="AH389" s="196"/>
      <c r="AI389" s="198"/>
      <c r="AL389" s="196"/>
      <c r="AN389" s="196"/>
      <c r="AO389" s="198"/>
      <c r="AP389" s="196"/>
      <c r="AQ389" s="196"/>
      <c r="AR389" s="196"/>
      <c r="AS389" s="196"/>
      <c r="AT389" s="196"/>
      <c r="AU389" s="196"/>
      <c r="AV389" s="198"/>
      <c r="AW389" s="197"/>
      <c r="AY389" s="196"/>
      <c r="BC389" s="196"/>
      <c r="BD389" s="196"/>
      <c r="BE389" s="196"/>
      <c r="BF389" s="196"/>
      <c r="BG389" s="196"/>
      <c r="BH389" s="196"/>
      <c r="BI389" s="196"/>
      <c r="BJ389" s="196"/>
      <c r="BK389" s="196"/>
    </row>
    <row r="390" spans="1:63" x14ac:dyDescent="0.25">
      <c r="A390" s="198"/>
      <c r="B390" s="193"/>
      <c r="C390" s="196"/>
      <c r="D390" s="196"/>
      <c r="E390" s="196"/>
      <c r="I390" s="197"/>
      <c r="Q390" s="198"/>
      <c r="S390" s="198"/>
      <c r="T390" s="196"/>
      <c r="U390" s="199"/>
      <c r="V390" s="193"/>
      <c r="W390" s="198"/>
      <c r="X390" s="198"/>
      <c r="Y390" s="196"/>
      <c r="Z390" s="200"/>
      <c r="AA390" s="196"/>
      <c r="AB390" s="198"/>
      <c r="AC390" s="196"/>
      <c r="AD390" s="199"/>
      <c r="AG390" s="196"/>
      <c r="AH390" s="196"/>
      <c r="AI390" s="198"/>
      <c r="AL390" s="196"/>
      <c r="AN390" s="196"/>
      <c r="AO390" s="198"/>
      <c r="AP390" s="196"/>
      <c r="AQ390" s="196"/>
      <c r="AR390" s="196"/>
      <c r="AS390" s="196"/>
      <c r="AT390" s="196"/>
      <c r="AU390" s="196"/>
      <c r="AV390" s="198"/>
      <c r="AW390" s="197"/>
      <c r="AY390" s="196"/>
      <c r="BC390" s="196"/>
      <c r="BD390" s="196"/>
      <c r="BE390" s="196"/>
      <c r="BF390" s="196"/>
      <c r="BG390" s="196"/>
      <c r="BH390" s="196"/>
      <c r="BI390" s="196"/>
      <c r="BJ390" s="196"/>
      <c r="BK390" s="196"/>
    </row>
    <row r="391" spans="1:63" x14ac:dyDescent="0.25">
      <c r="A391" s="198"/>
      <c r="B391" s="193"/>
      <c r="C391" s="196"/>
      <c r="D391" s="196"/>
      <c r="E391" s="196"/>
      <c r="I391" s="197"/>
      <c r="Q391" s="198"/>
      <c r="S391" s="198"/>
      <c r="T391" s="196"/>
      <c r="U391" s="199"/>
      <c r="V391" s="193"/>
      <c r="W391" s="198"/>
      <c r="X391" s="198"/>
      <c r="Y391" s="196"/>
      <c r="Z391" s="200"/>
      <c r="AA391" s="196"/>
      <c r="AB391" s="198"/>
      <c r="AC391" s="196"/>
      <c r="AD391" s="199"/>
      <c r="AG391" s="196"/>
      <c r="AH391" s="196"/>
      <c r="AI391" s="198"/>
      <c r="AL391" s="196"/>
      <c r="AN391" s="196"/>
      <c r="AO391" s="198"/>
      <c r="AP391" s="196"/>
      <c r="AQ391" s="196"/>
      <c r="AR391" s="196"/>
      <c r="AS391" s="196"/>
      <c r="AT391" s="196"/>
      <c r="AU391" s="196"/>
      <c r="AV391" s="198"/>
      <c r="AW391" s="197"/>
      <c r="AY391" s="196"/>
      <c r="BC391" s="196"/>
      <c r="BD391" s="196"/>
      <c r="BE391" s="196"/>
      <c r="BF391" s="196"/>
      <c r="BG391" s="196"/>
      <c r="BH391" s="196"/>
      <c r="BI391" s="196"/>
      <c r="BJ391" s="196"/>
      <c r="BK391" s="196"/>
    </row>
    <row r="392" spans="1:63" x14ac:dyDescent="0.25">
      <c r="A392" s="198"/>
      <c r="B392" s="193"/>
      <c r="C392" s="196"/>
      <c r="D392" s="196"/>
      <c r="E392" s="196"/>
      <c r="I392" s="197"/>
      <c r="Q392" s="198"/>
      <c r="S392" s="198"/>
      <c r="T392" s="196"/>
      <c r="U392" s="199"/>
      <c r="V392" s="193"/>
      <c r="W392" s="198"/>
      <c r="X392" s="198"/>
      <c r="Y392" s="196"/>
      <c r="Z392" s="200"/>
      <c r="AA392" s="196"/>
      <c r="AB392" s="198"/>
      <c r="AC392" s="196"/>
      <c r="AD392" s="199"/>
      <c r="AG392" s="196"/>
      <c r="AH392" s="196"/>
      <c r="AI392" s="198"/>
      <c r="AL392" s="196"/>
      <c r="AN392" s="196"/>
      <c r="AO392" s="198"/>
      <c r="AP392" s="196"/>
      <c r="AQ392" s="196"/>
      <c r="AR392" s="196"/>
      <c r="AS392" s="196"/>
      <c r="AT392" s="196"/>
      <c r="AU392" s="196"/>
      <c r="AV392" s="198"/>
      <c r="AW392" s="197"/>
      <c r="AY392" s="196"/>
      <c r="BC392" s="196"/>
      <c r="BD392" s="196"/>
      <c r="BE392" s="196"/>
      <c r="BF392" s="196"/>
      <c r="BG392" s="196"/>
      <c r="BH392" s="196"/>
      <c r="BI392" s="196"/>
      <c r="BJ392" s="196"/>
      <c r="BK392" s="196"/>
    </row>
    <row r="393" spans="1:63" x14ac:dyDescent="0.25">
      <c r="A393" s="198"/>
      <c r="B393" s="193"/>
      <c r="C393" s="196"/>
      <c r="D393" s="196"/>
      <c r="E393" s="196"/>
      <c r="I393" s="197"/>
      <c r="Q393" s="198"/>
      <c r="S393" s="198"/>
      <c r="T393" s="196"/>
      <c r="U393" s="199"/>
      <c r="V393" s="193"/>
      <c r="W393" s="198"/>
      <c r="X393" s="198"/>
      <c r="Y393" s="196"/>
      <c r="Z393" s="200"/>
      <c r="AA393" s="196"/>
      <c r="AB393" s="198"/>
      <c r="AC393" s="196"/>
      <c r="AD393" s="199"/>
      <c r="AG393" s="196"/>
      <c r="AH393" s="196"/>
      <c r="AI393" s="198"/>
      <c r="AL393" s="196"/>
      <c r="AN393" s="196"/>
      <c r="AO393" s="198"/>
      <c r="AP393" s="196"/>
      <c r="AQ393" s="196"/>
      <c r="AR393" s="196"/>
      <c r="AS393" s="196"/>
      <c r="AT393" s="196"/>
      <c r="AU393" s="196"/>
      <c r="AV393" s="198"/>
      <c r="AW393" s="197"/>
      <c r="AY393" s="196"/>
      <c r="BC393" s="196"/>
      <c r="BD393" s="196"/>
      <c r="BE393" s="196"/>
      <c r="BF393" s="196"/>
      <c r="BG393" s="196"/>
      <c r="BH393" s="196"/>
      <c r="BI393" s="196"/>
      <c r="BJ393" s="196"/>
      <c r="BK393" s="196"/>
    </row>
    <row r="394" spans="1:63" x14ac:dyDescent="0.25">
      <c r="A394" s="198"/>
      <c r="B394" s="193"/>
      <c r="C394" s="196"/>
      <c r="D394" s="196"/>
      <c r="E394" s="196"/>
      <c r="I394" s="197"/>
      <c r="Q394" s="198"/>
      <c r="S394" s="198"/>
      <c r="T394" s="196"/>
      <c r="U394" s="199"/>
      <c r="V394" s="193"/>
      <c r="W394" s="198"/>
      <c r="X394" s="198"/>
      <c r="Y394" s="196"/>
      <c r="Z394" s="200"/>
      <c r="AA394" s="196"/>
      <c r="AB394" s="198"/>
      <c r="AC394" s="196"/>
      <c r="AD394" s="199"/>
      <c r="AG394" s="196"/>
      <c r="AH394" s="196"/>
      <c r="AI394" s="198"/>
      <c r="AL394" s="196"/>
      <c r="AN394" s="196"/>
      <c r="AO394" s="198"/>
      <c r="AP394" s="196"/>
      <c r="AQ394" s="196"/>
      <c r="AR394" s="196"/>
      <c r="AS394" s="196"/>
      <c r="AT394" s="196"/>
      <c r="AU394" s="196"/>
      <c r="AV394" s="198"/>
      <c r="AW394" s="197"/>
      <c r="AY394" s="196"/>
      <c r="BC394" s="196"/>
      <c r="BD394" s="196"/>
      <c r="BE394" s="196"/>
      <c r="BF394" s="196"/>
      <c r="BG394" s="196"/>
      <c r="BH394" s="196"/>
      <c r="BI394" s="196"/>
      <c r="BJ394" s="196"/>
      <c r="BK394" s="196"/>
    </row>
    <row r="395" spans="1:63" x14ac:dyDescent="0.25">
      <c r="A395" s="198"/>
      <c r="B395" s="193"/>
      <c r="C395" s="196"/>
      <c r="D395" s="196"/>
      <c r="E395" s="196"/>
      <c r="I395" s="197"/>
      <c r="Q395" s="198"/>
      <c r="S395" s="198"/>
      <c r="T395" s="196"/>
      <c r="U395" s="199"/>
      <c r="V395" s="193"/>
      <c r="W395" s="198"/>
      <c r="X395" s="198"/>
      <c r="Y395" s="196"/>
      <c r="Z395" s="200"/>
      <c r="AA395" s="196"/>
      <c r="AB395" s="198"/>
      <c r="AC395" s="196"/>
      <c r="AD395" s="199"/>
      <c r="AG395" s="196"/>
      <c r="AH395" s="196"/>
      <c r="AI395" s="198"/>
      <c r="AL395" s="196"/>
      <c r="AN395" s="196"/>
      <c r="AO395" s="198"/>
      <c r="AP395" s="196"/>
      <c r="AQ395" s="196"/>
      <c r="AR395" s="196"/>
      <c r="AS395" s="196"/>
      <c r="AT395" s="196"/>
      <c r="AU395" s="196"/>
      <c r="AV395" s="198"/>
      <c r="AW395" s="197"/>
      <c r="AY395" s="196"/>
      <c r="BC395" s="196"/>
      <c r="BD395" s="196"/>
      <c r="BE395" s="196"/>
      <c r="BF395" s="196"/>
      <c r="BG395" s="196"/>
      <c r="BH395" s="196"/>
      <c r="BI395" s="196"/>
      <c r="BJ395" s="196"/>
      <c r="BK395" s="196"/>
    </row>
    <row r="396" spans="1:63" x14ac:dyDescent="0.25">
      <c r="A396" s="198"/>
      <c r="B396" s="193"/>
      <c r="C396" s="196"/>
      <c r="D396" s="196"/>
      <c r="E396" s="196"/>
      <c r="I396" s="197"/>
      <c r="Q396" s="198"/>
      <c r="S396" s="198"/>
      <c r="T396" s="196"/>
      <c r="U396" s="199"/>
      <c r="V396" s="193"/>
      <c r="W396" s="198"/>
      <c r="X396" s="198"/>
      <c r="Y396" s="196"/>
      <c r="Z396" s="200"/>
      <c r="AA396" s="196"/>
      <c r="AB396" s="198"/>
      <c r="AC396" s="196"/>
      <c r="AD396" s="199"/>
      <c r="AG396" s="196"/>
      <c r="AH396" s="196"/>
      <c r="AI396" s="198"/>
      <c r="AL396" s="196"/>
      <c r="AN396" s="196"/>
      <c r="AO396" s="198"/>
      <c r="AP396" s="196"/>
      <c r="AQ396" s="196"/>
      <c r="AR396" s="196"/>
      <c r="AS396" s="196"/>
      <c r="AT396" s="196"/>
      <c r="AU396" s="196"/>
      <c r="AV396" s="198"/>
      <c r="AW396" s="197"/>
      <c r="AY396" s="196"/>
      <c r="BC396" s="196"/>
      <c r="BD396" s="196"/>
      <c r="BE396" s="196"/>
      <c r="BF396" s="196"/>
      <c r="BG396" s="196"/>
      <c r="BH396" s="196"/>
      <c r="BI396" s="196"/>
      <c r="BJ396" s="196"/>
      <c r="BK396" s="196"/>
    </row>
    <row r="397" spans="1:63" x14ac:dyDescent="0.25">
      <c r="A397" s="198"/>
      <c r="B397" s="193"/>
      <c r="C397" s="196"/>
      <c r="D397" s="196"/>
      <c r="E397" s="196"/>
      <c r="I397" s="197"/>
      <c r="Q397" s="198"/>
      <c r="S397" s="198"/>
      <c r="T397" s="196"/>
      <c r="U397" s="199"/>
      <c r="V397" s="193"/>
      <c r="W397" s="198"/>
      <c r="X397" s="198"/>
      <c r="Y397" s="196"/>
      <c r="Z397" s="200"/>
      <c r="AA397" s="196"/>
      <c r="AB397" s="198"/>
      <c r="AC397" s="196"/>
      <c r="AD397" s="199"/>
      <c r="AG397" s="196"/>
      <c r="AH397" s="196"/>
      <c r="AI397" s="198"/>
      <c r="AL397" s="196"/>
      <c r="AN397" s="196"/>
      <c r="AO397" s="198"/>
      <c r="AP397" s="196"/>
      <c r="AQ397" s="196"/>
      <c r="AR397" s="196"/>
      <c r="AS397" s="196"/>
      <c r="AT397" s="196"/>
      <c r="AU397" s="196"/>
      <c r="AV397" s="198"/>
      <c r="AW397" s="197"/>
      <c r="AY397" s="196"/>
      <c r="BC397" s="196"/>
      <c r="BD397" s="196"/>
      <c r="BE397" s="196"/>
      <c r="BF397" s="196"/>
      <c r="BG397" s="196"/>
      <c r="BH397" s="196"/>
      <c r="BI397" s="196"/>
      <c r="BJ397" s="196"/>
      <c r="BK397" s="196"/>
    </row>
    <row r="398" spans="1:63" x14ac:dyDescent="0.25">
      <c r="A398" s="198"/>
      <c r="B398" s="193"/>
      <c r="C398" s="196"/>
      <c r="D398" s="196"/>
      <c r="E398" s="196"/>
      <c r="I398" s="197"/>
      <c r="Q398" s="198"/>
      <c r="S398" s="198"/>
      <c r="T398" s="196"/>
      <c r="U398" s="199"/>
      <c r="V398" s="193"/>
      <c r="W398" s="198"/>
      <c r="X398" s="198"/>
      <c r="Y398" s="196"/>
      <c r="Z398" s="200"/>
      <c r="AA398" s="196"/>
      <c r="AB398" s="198"/>
      <c r="AC398" s="196"/>
      <c r="AD398" s="199"/>
      <c r="AG398" s="196"/>
      <c r="AH398" s="196"/>
      <c r="AI398" s="198"/>
      <c r="AL398" s="196"/>
      <c r="AN398" s="196"/>
      <c r="AO398" s="198"/>
      <c r="AP398" s="196"/>
      <c r="AQ398" s="196"/>
      <c r="AR398" s="196"/>
      <c r="AS398" s="196"/>
      <c r="AT398" s="196"/>
      <c r="AU398" s="196"/>
      <c r="AV398" s="198"/>
      <c r="AW398" s="197"/>
      <c r="AY398" s="196"/>
      <c r="BC398" s="196"/>
      <c r="BD398" s="196"/>
      <c r="BE398" s="196"/>
      <c r="BF398" s="196"/>
      <c r="BG398" s="196"/>
      <c r="BH398" s="196"/>
      <c r="BI398" s="196"/>
      <c r="BJ398" s="196"/>
      <c r="BK398" s="196"/>
    </row>
    <row r="399" spans="1:63" x14ac:dyDescent="0.25">
      <c r="A399" s="198"/>
      <c r="B399" s="193"/>
      <c r="C399" s="196"/>
      <c r="D399" s="196"/>
      <c r="E399" s="196"/>
      <c r="I399" s="197"/>
      <c r="Q399" s="198"/>
      <c r="S399" s="198"/>
      <c r="T399" s="196"/>
      <c r="U399" s="199"/>
      <c r="V399" s="193"/>
      <c r="W399" s="198"/>
      <c r="X399" s="198"/>
      <c r="Y399" s="196"/>
      <c r="Z399" s="200"/>
      <c r="AA399" s="196"/>
      <c r="AB399" s="198"/>
      <c r="AC399" s="196"/>
      <c r="AD399" s="199"/>
      <c r="AG399" s="196"/>
      <c r="AH399" s="196"/>
      <c r="AI399" s="198"/>
      <c r="AL399" s="196"/>
      <c r="AN399" s="196"/>
      <c r="AO399" s="198"/>
      <c r="AP399" s="196"/>
      <c r="AQ399" s="196"/>
      <c r="AR399" s="196"/>
      <c r="AS399" s="196"/>
      <c r="AT399" s="196"/>
      <c r="AU399" s="196"/>
      <c r="AV399" s="198"/>
      <c r="AW399" s="197"/>
      <c r="AY399" s="196"/>
      <c r="BC399" s="196"/>
      <c r="BD399" s="196"/>
      <c r="BE399" s="196"/>
      <c r="BF399" s="196"/>
      <c r="BG399" s="196"/>
      <c r="BH399" s="196"/>
      <c r="BI399" s="196"/>
      <c r="BJ399" s="196"/>
      <c r="BK399" s="196"/>
    </row>
    <row r="400" spans="1:63" x14ac:dyDescent="0.25">
      <c r="A400" s="198"/>
      <c r="B400" s="193"/>
      <c r="C400" s="196"/>
      <c r="D400" s="196"/>
      <c r="E400" s="196"/>
      <c r="I400" s="197"/>
      <c r="Q400" s="198"/>
      <c r="S400" s="198"/>
      <c r="T400" s="196"/>
      <c r="U400" s="199"/>
      <c r="V400" s="193"/>
      <c r="W400" s="198"/>
      <c r="X400" s="198"/>
      <c r="Y400" s="196"/>
      <c r="Z400" s="200"/>
      <c r="AA400" s="196"/>
      <c r="AB400" s="198"/>
      <c r="AC400" s="196"/>
      <c r="AD400" s="199"/>
      <c r="AG400" s="196"/>
      <c r="AH400" s="196"/>
      <c r="AI400" s="198"/>
      <c r="AL400" s="196"/>
      <c r="AN400" s="196"/>
      <c r="AO400" s="198"/>
      <c r="AP400" s="196"/>
      <c r="AQ400" s="196"/>
      <c r="AR400" s="196"/>
      <c r="AS400" s="196"/>
      <c r="AT400" s="196"/>
      <c r="AU400" s="196"/>
      <c r="AV400" s="198"/>
      <c r="AW400" s="197"/>
      <c r="AY400" s="196"/>
      <c r="BC400" s="196"/>
      <c r="BD400" s="196"/>
      <c r="BE400" s="196"/>
      <c r="BF400" s="196"/>
      <c r="BG400" s="196"/>
      <c r="BH400" s="196"/>
      <c r="BI400" s="196"/>
      <c r="BJ400" s="196"/>
      <c r="BK400" s="196"/>
    </row>
    <row r="401" spans="1:63" x14ac:dyDescent="0.25">
      <c r="A401" s="198"/>
      <c r="B401" s="193"/>
      <c r="C401" s="196"/>
      <c r="D401" s="196"/>
      <c r="E401" s="196"/>
      <c r="I401" s="197"/>
      <c r="Q401" s="198"/>
      <c r="S401" s="198"/>
      <c r="T401" s="196"/>
      <c r="U401" s="199"/>
      <c r="V401" s="193"/>
      <c r="W401" s="198"/>
      <c r="X401" s="198"/>
      <c r="Y401" s="196"/>
      <c r="Z401" s="200"/>
      <c r="AA401" s="196"/>
      <c r="AB401" s="198"/>
      <c r="AC401" s="196"/>
      <c r="AD401" s="199"/>
      <c r="AG401" s="196"/>
      <c r="AH401" s="196"/>
      <c r="AI401" s="198"/>
      <c r="AL401" s="196"/>
      <c r="AN401" s="196"/>
      <c r="AO401" s="198"/>
      <c r="AP401" s="196"/>
      <c r="AQ401" s="196"/>
      <c r="AR401" s="196"/>
      <c r="AS401" s="196"/>
      <c r="AT401" s="196"/>
      <c r="AU401" s="196"/>
      <c r="AV401" s="198"/>
      <c r="AW401" s="197"/>
      <c r="AY401" s="196"/>
      <c r="BC401" s="196"/>
      <c r="BD401" s="196"/>
      <c r="BE401" s="196"/>
      <c r="BF401" s="196"/>
      <c r="BG401" s="196"/>
      <c r="BH401" s="196"/>
      <c r="BI401" s="196"/>
      <c r="BJ401" s="196"/>
      <c r="BK401" s="196"/>
    </row>
    <row r="402" spans="1:63" x14ac:dyDescent="0.25">
      <c r="A402" s="198"/>
      <c r="B402" s="193"/>
      <c r="C402" s="196"/>
      <c r="D402" s="196"/>
      <c r="E402" s="196"/>
      <c r="I402" s="197"/>
      <c r="Q402" s="198"/>
      <c r="S402" s="198"/>
      <c r="T402" s="196"/>
      <c r="U402" s="199"/>
      <c r="V402" s="193"/>
      <c r="W402" s="198"/>
      <c r="X402" s="198"/>
      <c r="Y402" s="196"/>
      <c r="Z402" s="200"/>
      <c r="AA402" s="196"/>
      <c r="AB402" s="198"/>
      <c r="AC402" s="196"/>
      <c r="AD402" s="199"/>
      <c r="AG402" s="196"/>
      <c r="AH402" s="196"/>
      <c r="AI402" s="198"/>
      <c r="AL402" s="196"/>
      <c r="AN402" s="196"/>
      <c r="AO402" s="198"/>
      <c r="AP402" s="196"/>
      <c r="AQ402" s="196"/>
      <c r="AR402" s="196"/>
      <c r="AS402" s="196"/>
      <c r="AT402" s="196"/>
      <c r="AU402" s="196"/>
      <c r="AV402" s="198"/>
      <c r="AW402" s="197"/>
      <c r="AY402" s="196"/>
      <c r="BC402" s="196"/>
      <c r="BD402" s="196"/>
      <c r="BE402" s="196"/>
      <c r="BF402" s="196"/>
      <c r="BG402" s="196"/>
      <c r="BH402" s="196"/>
      <c r="BI402" s="196"/>
      <c r="BJ402" s="196"/>
      <c r="BK402" s="196"/>
    </row>
    <row r="403" spans="1:63" x14ac:dyDescent="0.25">
      <c r="A403" s="198"/>
      <c r="B403" s="193"/>
      <c r="C403" s="196"/>
      <c r="D403" s="196"/>
      <c r="E403" s="196"/>
      <c r="I403" s="197"/>
      <c r="Q403" s="198"/>
      <c r="S403" s="198"/>
      <c r="T403" s="196"/>
      <c r="U403" s="199"/>
      <c r="V403" s="193"/>
      <c r="W403" s="198"/>
      <c r="X403" s="198"/>
      <c r="Y403" s="196"/>
      <c r="Z403" s="200"/>
      <c r="AA403" s="196"/>
      <c r="AB403" s="198"/>
      <c r="AC403" s="196"/>
      <c r="AD403" s="199"/>
      <c r="AG403" s="196"/>
      <c r="AH403" s="196"/>
      <c r="AI403" s="198"/>
      <c r="AL403" s="196"/>
      <c r="AN403" s="196"/>
      <c r="AO403" s="198"/>
      <c r="AP403" s="196"/>
      <c r="AQ403" s="196"/>
      <c r="AR403" s="196"/>
      <c r="AS403" s="196"/>
      <c r="AT403" s="196"/>
      <c r="AU403" s="196"/>
      <c r="AV403" s="198"/>
      <c r="AW403" s="197"/>
      <c r="AY403" s="196"/>
      <c r="BC403" s="196"/>
      <c r="BD403" s="196"/>
      <c r="BE403" s="196"/>
      <c r="BF403" s="196"/>
      <c r="BG403" s="196"/>
      <c r="BH403" s="196"/>
      <c r="BI403" s="196"/>
      <c r="BJ403" s="196"/>
      <c r="BK403" s="196"/>
    </row>
    <row r="404" spans="1:63" x14ac:dyDescent="0.25">
      <c r="A404" s="198"/>
      <c r="B404" s="193"/>
      <c r="C404" s="196"/>
      <c r="D404" s="196"/>
      <c r="E404" s="196"/>
      <c r="I404" s="197"/>
      <c r="Q404" s="198"/>
      <c r="S404" s="198"/>
      <c r="T404" s="196"/>
      <c r="U404" s="199"/>
      <c r="V404" s="193"/>
      <c r="W404" s="198"/>
      <c r="X404" s="198"/>
      <c r="Y404" s="196"/>
      <c r="Z404" s="200"/>
      <c r="AA404" s="196"/>
      <c r="AB404" s="198"/>
      <c r="AC404" s="196"/>
      <c r="AD404" s="199"/>
      <c r="AG404" s="196"/>
      <c r="AH404" s="196"/>
      <c r="AI404" s="198"/>
      <c r="AL404" s="196"/>
      <c r="AN404" s="196"/>
      <c r="AO404" s="198"/>
      <c r="AP404" s="196"/>
      <c r="AQ404" s="196"/>
      <c r="AR404" s="196"/>
      <c r="AS404" s="196"/>
      <c r="AT404" s="196"/>
      <c r="AU404" s="196"/>
      <c r="AV404" s="198"/>
      <c r="AW404" s="197"/>
      <c r="AY404" s="196"/>
      <c r="BC404" s="196"/>
      <c r="BD404" s="196"/>
      <c r="BE404" s="196"/>
      <c r="BF404" s="196"/>
      <c r="BG404" s="196"/>
      <c r="BH404" s="196"/>
      <c r="BI404" s="196"/>
      <c r="BJ404" s="196"/>
      <c r="BK404" s="196"/>
    </row>
    <row r="405" spans="1:63" x14ac:dyDescent="0.25">
      <c r="A405" s="198"/>
      <c r="B405" s="193"/>
      <c r="C405" s="196"/>
      <c r="D405" s="196"/>
      <c r="E405" s="196"/>
      <c r="I405" s="197"/>
      <c r="Q405" s="198"/>
      <c r="S405" s="198"/>
      <c r="T405" s="196"/>
      <c r="U405" s="199"/>
      <c r="V405" s="193"/>
      <c r="W405" s="198"/>
      <c r="X405" s="198"/>
      <c r="Y405" s="196"/>
      <c r="Z405" s="200"/>
      <c r="AA405" s="196"/>
      <c r="AB405" s="198"/>
      <c r="AC405" s="196"/>
      <c r="AD405" s="199"/>
      <c r="AG405" s="196"/>
      <c r="AH405" s="196"/>
      <c r="AI405" s="198"/>
      <c r="AL405" s="196"/>
      <c r="AN405" s="196"/>
      <c r="AO405" s="198"/>
      <c r="AP405" s="196"/>
      <c r="AQ405" s="196"/>
      <c r="AR405" s="196"/>
      <c r="AS405" s="196"/>
      <c r="AT405" s="196"/>
      <c r="AU405" s="196"/>
      <c r="AV405" s="198"/>
      <c r="AW405" s="197"/>
      <c r="AY405" s="196"/>
      <c r="BC405" s="196"/>
      <c r="BD405" s="196"/>
      <c r="BE405" s="196"/>
      <c r="BF405" s="196"/>
      <c r="BG405" s="196"/>
      <c r="BH405" s="196"/>
      <c r="BI405" s="196"/>
      <c r="BJ405" s="196"/>
      <c r="BK405" s="196"/>
    </row>
    <row r="406" spans="1:63" x14ac:dyDescent="0.25">
      <c r="A406" s="198"/>
      <c r="B406" s="193"/>
      <c r="C406" s="196"/>
      <c r="D406" s="196"/>
      <c r="E406" s="196"/>
      <c r="I406" s="197"/>
      <c r="Q406" s="198"/>
      <c r="S406" s="198"/>
      <c r="T406" s="196"/>
      <c r="U406" s="199"/>
      <c r="V406" s="193"/>
      <c r="W406" s="198"/>
      <c r="X406" s="198"/>
      <c r="Y406" s="196"/>
      <c r="Z406" s="200"/>
      <c r="AA406" s="196"/>
      <c r="AB406" s="198"/>
      <c r="AC406" s="196"/>
      <c r="AD406" s="199"/>
      <c r="AG406" s="196"/>
      <c r="AH406" s="196"/>
      <c r="AI406" s="198"/>
      <c r="AL406" s="196"/>
      <c r="AN406" s="196"/>
      <c r="AO406" s="198"/>
      <c r="AP406" s="196"/>
      <c r="AQ406" s="196"/>
      <c r="AR406" s="196"/>
      <c r="AS406" s="196"/>
      <c r="AT406" s="196"/>
      <c r="AU406" s="196"/>
      <c r="AV406" s="198"/>
      <c r="AW406" s="197"/>
      <c r="AY406" s="196"/>
      <c r="BC406" s="196"/>
      <c r="BD406" s="196"/>
      <c r="BE406" s="196"/>
      <c r="BF406" s="196"/>
      <c r="BG406" s="196"/>
      <c r="BH406" s="196"/>
      <c r="BI406" s="196"/>
      <c r="BJ406" s="196"/>
      <c r="BK406" s="196"/>
    </row>
    <row r="407" spans="1:63" x14ac:dyDescent="0.25">
      <c r="A407" s="198"/>
      <c r="B407" s="193"/>
      <c r="C407" s="196"/>
      <c r="D407" s="196"/>
      <c r="E407" s="196"/>
      <c r="I407" s="197"/>
      <c r="Q407" s="198"/>
      <c r="S407" s="198"/>
      <c r="T407" s="196"/>
      <c r="U407" s="199"/>
      <c r="V407" s="193"/>
      <c r="W407" s="198"/>
      <c r="X407" s="198"/>
      <c r="Y407" s="196"/>
      <c r="Z407" s="200"/>
      <c r="AA407" s="196"/>
      <c r="AB407" s="198"/>
      <c r="AC407" s="196"/>
      <c r="AD407" s="199"/>
      <c r="AG407" s="196"/>
      <c r="AH407" s="196"/>
      <c r="AI407" s="198"/>
      <c r="AL407" s="196"/>
      <c r="AN407" s="196"/>
      <c r="AO407" s="198"/>
      <c r="AP407" s="196"/>
      <c r="AQ407" s="196"/>
      <c r="AR407" s="196"/>
      <c r="AS407" s="196"/>
      <c r="AT407" s="196"/>
      <c r="AU407" s="196"/>
      <c r="AV407" s="198"/>
      <c r="AW407" s="197"/>
      <c r="AY407" s="196"/>
      <c r="BC407" s="196"/>
      <c r="BD407" s="196"/>
      <c r="BE407" s="196"/>
      <c r="BF407" s="196"/>
      <c r="BG407" s="196"/>
      <c r="BH407" s="196"/>
      <c r="BI407" s="196"/>
      <c r="BJ407" s="196"/>
      <c r="BK407" s="196"/>
    </row>
    <row r="408" spans="1:63" x14ac:dyDescent="0.25">
      <c r="A408" s="198"/>
      <c r="B408" s="193"/>
      <c r="C408" s="196"/>
      <c r="D408" s="196"/>
      <c r="E408" s="196"/>
      <c r="I408" s="197"/>
      <c r="Q408" s="198"/>
      <c r="S408" s="198"/>
      <c r="T408" s="196"/>
      <c r="U408" s="199"/>
      <c r="V408" s="193"/>
      <c r="W408" s="198"/>
      <c r="X408" s="198"/>
      <c r="Y408" s="196"/>
      <c r="Z408" s="200"/>
      <c r="AA408" s="196"/>
      <c r="AB408" s="198"/>
      <c r="AC408" s="196"/>
      <c r="AD408" s="199"/>
      <c r="AG408" s="196"/>
      <c r="AH408" s="196"/>
      <c r="AI408" s="198"/>
      <c r="AL408" s="196"/>
      <c r="AN408" s="196"/>
      <c r="AO408" s="198"/>
      <c r="AP408" s="196"/>
      <c r="AQ408" s="196"/>
      <c r="AR408" s="196"/>
      <c r="AS408" s="196"/>
      <c r="AT408" s="196"/>
      <c r="AU408" s="196"/>
      <c r="AV408" s="198"/>
      <c r="AW408" s="197"/>
      <c r="AY408" s="196"/>
      <c r="BC408" s="196"/>
      <c r="BD408" s="196"/>
      <c r="BE408" s="196"/>
      <c r="BF408" s="196"/>
      <c r="BG408" s="196"/>
      <c r="BH408" s="196"/>
      <c r="BI408" s="196"/>
      <c r="BJ408" s="196"/>
      <c r="BK408" s="196"/>
    </row>
    <row r="409" spans="1:63" x14ac:dyDescent="0.25">
      <c r="A409" s="198"/>
      <c r="B409" s="193"/>
      <c r="C409" s="196"/>
      <c r="D409" s="196"/>
      <c r="E409" s="196"/>
      <c r="I409" s="197"/>
      <c r="Q409" s="198"/>
      <c r="S409" s="198"/>
      <c r="T409" s="196"/>
      <c r="U409" s="199"/>
      <c r="V409" s="193"/>
      <c r="W409" s="198"/>
      <c r="X409" s="198"/>
      <c r="Y409" s="196"/>
      <c r="Z409" s="200"/>
      <c r="AA409" s="196"/>
      <c r="AB409" s="198"/>
      <c r="AC409" s="196"/>
      <c r="AD409" s="199"/>
      <c r="AG409" s="196"/>
      <c r="AH409" s="196"/>
      <c r="AI409" s="198"/>
      <c r="AL409" s="196"/>
      <c r="AN409" s="196"/>
      <c r="AO409" s="198"/>
      <c r="AP409" s="196"/>
      <c r="AQ409" s="196"/>
      <c r="AR409" s="196"/>
      <c r="AS409" s="196"/>
      <c r="AT409" s="196"/>
      <c r="AU409" s="196"/>
      <c r="AV409" s="198"/>
      <c r="AW409" s="197"/>
      <c r="AY409" s="196"/>
      <c r="BC409" s="196"/>
      <c r="BD409" s="196"/>
      <c r="BE409" s="196"/>
      <c r="BF409" s="196"/>
      <c r="BG409" s="196"/>
      <c r="BH409" s="196"/>
      <c r="BI409" s="196"/>
      <c r="BJ409" s="196"/>
      <c r="BK409" s="196"/>
    </row>
    <row r="410" spans="1:63" x14ac:dyDescent="0.25">
      <c r="A410" s="198"/>
      <c r="B410" s="193"/>
      <c r="C410" s="196"/>
      <c r="D410" s="196"/>
      <c r="E410" s="196"/>
      <c r="I410" s="197"/>
      <c r="Q410" s="198"/>
      <c r="S410" s="198"/>
      <c r="T410" s="196"/>
      <c r="U410" s="199"/>
      <c r="V410" s="193"/>
      <c r="W410" s="198"/>
      <c r="X410" s="198"/>
      <c r="Y410" s="196"/>
      <c r="Z410" s="200"/>
      <c r="AA410" s="196"/>
      <c r="AB410" s="198"/>
      <c r="AC410" s="196"/>
      <c r="AD410" s="199"/>
      <c r="AG410" s="196"/>
      <c r="AH410" s="196"/>
      <c r="AI410" s="198"/>
      <c r="AL410" s="196"/>
      <c r="AN410" s="196"/>
      <c r="AO410" s="198"/>
      <c r="AP410" s="196"/>
      <c r="AQ410" s="196"/>
      <c r="AR410" s="196"/>
      <c r="AS410" s="196"/>
      <c r="AT410" s="196"/>
      <c r="AU410" s="196"/>
      <c r="AV410" s="198"/>
      <c r="AW410" s="197"/>
      <c r="AY410" s="196"/>
      <c r="BC410" s="196"/>
      <c r="BD410" s="196"/>
      <c r="BE410" s="196"/>
      <c r="BF410" s="196"/>
      <c r="BG410" s="196"/>
      <c r="BH410" s="196"/>
      <c r="BI410" s="196"/>
      <c r="BJ410" s="196"/>
      <c r="BK410" s="196"/>
    </row>
    <row r="411" spans="1:63" x14ac:dyDescent="0.25">
      <c r="A411" s="198"/>
      <c r="B411" s="193"/>
      <c r="C411" s="196"/>
      <c r="D411" s="196"/>
      <c r="E411" s="196"/>
      <c r="I411" s="197"/>
      <c r="Q411" s="198"/>
      <c r="S411" s="198"/>
      <c r="T411" s="196"/>
      <c r="U411" s="199"/>
      <c r="V411" s="193"/>
      <c r="W411" s="198"/>
      <c r="X411" s="198"/>
      <c r="Y411" s="196"/>
      <c r="Z411" s="200"/>
      <c r="AA411" s="196"/>
      <c r="AB411" s="198"/>
      <c r="AC411" s="196"/>
      <c r="AD411" s="199"/>
      <c r="AG411" s="196"/>
      <c r="AH411" s="196"/>
      <c r="AI411" s="198"/>
      <c r="AL411" s="196"/>
      <c r="AN411" s="196"/>
      <c r="AO411" s="198"/>
      <c r="AP411" s="196"/>
      <c r="AQ411" s="196"/>
      <c r="AR411" s="196"/>
      <c r="AS411" s="196"/>
      <c r="AT411" s="196"/>
      <c r="AU411" s="196"/>
      <c r="AV411" s="198"/>
      <c r="AW411" s="197"/>
      <c r="AY411" s="196"/>
      <c r="BC411" s="196"/>
      <c r="BD411" s="196"/>
      <c r="BE411" s="196"/>
      <c r="BF411" s="196"/>
      <c r="BG411" s="196"/>
      <c r="BH411" s="196"/>
      <c r="BI411" s="196"/>
      <c r="BJ411" s="196"/>
      <c r="BK411" s="196"/>
    </row>
    <row r="412" spans="1:63" x14ac:dyDescent="0.25">
      <c r="A412" s="198"/>
      <c r="B412" s="193"/>
      <c r="C412" s="196"/>
      <c r="D412" s="196"/>
      <c r="E412" s="196"/>
      <c r="I412" s="197"/>
      <c r="Q412" s="198"/>
      <c r="S412" s="198"/>
      <c r="T412" s="196"/>
      <c r="U412" s="199"/>
      <c r="V412" s="193"/>
      <c r="W412" s="198"/>
      <c r="X412" s="198"/>
      <c r="Y412" s="196"/>
      <c r="Z412" s="200"/>
      <c r="AA412" s="196"/>
      <c r="AB412" s="198"/>
      <c r="AC412" s="196"/>
      <c r="AD412" s="199"/>
      <c r="AG412" s="196"/>
      <c r="AH412" s="196"/>
      <c r="AI412" s="198"/>
      <c r="AL412" s="196"/>
      <c r="AN412" s="196"/>
      <c r="AO412" s="198"/>
      <c r="AP412" s="196"/>
      <c r="AQ412" s="196"/>
      <c r="AR412" s="196"/>
      <c r="AS412" s="196"/>
      <c r="AT412" s="196"/>
      <c r="AU412" s="196"/>
      <c r="AV412" s="198"/>
      <c r="AW412" s="197"/>
      <c r="AY412" s="196"/>
      <c r="BC412" s="196"/>
      <c r="BD412" s="196"/>
      <c r="BE412" s="196"/>
      <c r="BF412" s="196"/>
      <c r="BG412" s="196"/>
      <c r="BH412" s="196"/>
      <c r="BI412" s="196"/>
      <c r="BJ412" s="196"/>
      <c r="BK412" s="196"/>
    </row>
    <row r="413" spans="1:63" x14ac:dyDescent="0.25">
      <c r="A413" s="198"/>
      <c r="B413" s="193"/>
      <c r="C413" s="196"/>
      <c r="D413" s="196"/>
      <c r="E413" s="196"/>
      <c r="I413" s="197"/>
      <c r="Q413" s="198"/>
      <c r="S413" s="198"/>
      <c r="T413" s="196"/>
      <c r="U413" s="199"/>
      <c r="V413" s="193"/>
      <c r="W413" s="198"/>
      <c r="X413" s="198"/>
      <c r="Y413" s="196"/>
      <c r="Z413" s="200"/>
      <c r="AA413" s="196"/>
      <c r="AB413" s="198"/>
      <c r="AC413" s="196"/>
      <c r="AD413" s="199"/>
      <c r="AG413" s="196"/>
      <c r="AH413" s="196"/>
      <c r="AI413" s="198"/>
      <c r="AL413" s="196"/>
      <c r="AN413" s="196"/>
      <c r="AO413" s="198"/>
      <c r="AP413" s="196"/>
      <c r="AQ413" s="196"/>
      <c r="AR413" s="196"/>
      <c r="AS413" s="196"/>
      <c r="AT413" s="196"/>
      <c r="AU413" s="196"/>
      <c r="AV413" s="198"/>
      <c r="AW413" s="197"/>
      <c r="AY413" s="196"/>
      <c r="BC413" s="196"/>
      <c r="BD413" s="196"/>
      <c r="BE413" s="196"/>
      <c r="BF413" s="196"/>
      <c r="BG413" s="196"/>
      <c r="BH413" s="196"/>
      <c r="BI413" s="196"/>
      <c r="BJ413" s="196"/>
      <c r="BK413" s="196"/>
    </row>
    <row r="414" spans="1:63" x14ac:dyDescent="0.25">
      <c r="A414" s="198"/>
      <c r="B414" s="193"/>
      <c r="C414" s="196"/>
      <c r="D414" s="196"/>
      <c r="E414" s="196"/>
      <c r="I414" s="197"/>
      <c r="Q414" s="198"/>
      <c r="S414" s="198"/>
      <c r="T414" s="196"/>
      <c r="U414" s="199"/>
      <c r="V414" s="193"/>
      <c r="W414" s="198"/>
      <c r="X414" s="198"/>
      <c r="Y414" s="196"/>
      <c r="Z414" s="200"/>
      <c r="AA414" s="196"/>
      <c r="AB414" s="198"/>
      <c r="AC414" s="196"/>
      <c r="AD414" s="199"/>
      <c r="AG414" s="196"/>
      <c r="AH414" s="196"/>
      <c r="AI414" s="198"/>
      <c r="AL414" s="196"/>
      <c r="AN414" s="196"/>
      <c r="AO414" s="198"/>
      <c r="AP414" s="196"/>
      <c r="AQ414" s="196"/>
      <c r="AR414" s="196"/>
      <c r="AS414" s="196"/>
      <c r="AT414" s="196"/>
      <c r="AU414" s="196"/>
      <c r="AV414" s="198"/>
      <c r="AW414" s="197"/>
      <c r="AY414" s="196"/>
      <c r="BC414" s="196"/>
      <c r="BD414" s="196"/>
      <c r="BE414" s="196"/>
      <c r="BF414" s="196"/>
      <c r="BG414" s="196"/>
      <c r="BH414" s="196"/>
      <c r="BI414" s="196"/>
      <c r="BJ414" s="196"/>
      <c r="BK414" s="196"/>
    </row>
    <row r="415" spans="1:63" x14ac:dyDescent="0.25">
      <c r="A415" s="198"/>
      <c r="B415" s="193"/>
      <c r="C415" s="196"/>
      <c r="D415" s="196"/>
      <c r="E415" s="196"/>
      <c r="I415" s="197"/>
      <c r="Q415" s="198"/>
      <c r="S415" s="198"/>
      <c r="T415" s="196"/>
      <c r="U415" s="199"/>
      <c r="V415" s="193"/>
      <c r="W415" s="198"/>
      <c r="X415" s="198"/>
      <c r="Y415" s="196"/>
      <c r="Z415" s="200"/>
      <c r="AA415" s="196"/>
      <c r="AB415" s="198"/>
      <c r="AC415" s="196"/>
      <c r="AD415" s="199"/>
      <c r="AG415" s="196"/>
      <c r="AH415" s="196"/>
      <c r="AI415" s="198"/>
      <c r="AL415" s="196"/>
      <c r="AN415" s="196"/>
      <c r="AO415" s="198"/>
      <c r="AP415" s="196"/>
      <c r="AQ415" s="196"/>
      <c r="AR415" s="196"/>
      <c r="AS415" s="196"/>
      <c r="AT415" s="196"/>
      <c r="AU415" s="196"/>
      <c r="AV415" s="198"/>
      <c r="AW415" s="197"/>
      <c r="AY415" s="196"/>
      <c r="BC415" s="196"/>
      <c r="BD415" s="196"/>
      <c r="BE415" s="196"/>
      <c r="BF415" s="196"/>
      <c r="BG415" s="196"/>
      <c r="BH415" s="196"/>
      <c r="BI415" s="196"/>
      <c r="BJ415" s="196"/>
      <c r="BK415" s="196"/>
    </row>
    <row r="416" spans="1:63" x14ac:dyDescent="0.25">
      <c r="A416" s="198"/>
      <c r="B416" s="193"/>
      <c r="C416" s="196"/>
      <c r="D416" s="196"/>
      <c r="E416" s="196"/>
      <c r="I416" s="197"/>
      <c r="Q416" s="198"/>
      <c r="S416" s="198"/>
      <c r="T416" s="196"/>
      <c r="U416" s="199"/>
      <c r="V416" s="193"/>
      <c r="W416" s="198"/>
      <c r="X416" s="198"/>
      <c r="Y416" s="196"/>
      <c r="Z416" s="200"/>
      <c r="AA416" s="196"/>
      <c r="AB416" s="198"/>
      <c r="AC416" s="196"/>
      <c r="AD416" s="199"/>
      <c r="AG416" s="196"/>
      <c r="AH416" s="196"/>
      <c r="AI416" s="198"/>
      <c r="AL416" s="196"/>
      <c r="AN416" s="196"/>
      <c r="AO416" s="198"/>
      <c r="AP416" s="196"/>
      <c r="AQ416" s="196"/>
      <c r="AR416" s="196"/>
      <c r="AS416" s="196"/>
      <c r="AT416" s="196"/>
      <c r="AU416" s="196"/>
      <c r="AV416" s="198"/>
      <c r="AW416" s="197"/>
      <c r="AY416" s="196"/>
      <c r="BC416" s="196"/>
      <c r="BD416" s="196"/>
      <c r="BE416" s="196"/>
      <c r="BF416" s="196"/>
      <c r="BG416" s="196"/>
      <c r="BH416" s="196"/>
      <c r="BI416" s="196"/>
      <c r="BJ416" s="196"/>
      <c r="BK416" s="196"/>
    </row>
    <row r="417" spans="1:63" x14ac:dyDescent="0.25">
      <c r="A417" s="198"/>
      <c r="B417" s="193"/>
      <c r="C417" s="196"/>
      <c r="D417" s="196"/>
      <c r="E417" s="196"/>
      <c r="I417" s="197"/>
      <c r="Q417" s="198"/>
      <c r="S417" s="198"/>
      <c r="T417" s="196"/>
      <c r="U417" s="199"/>
      <c r="V417" s="193"/>
      <c r="W417" s="198"/>
      <c r="X417" s="198"/>
      <c r="Y417" s="196"/>
      <c r="Z417" s="200"/>
      <c r="AA417" s="196"/>
      <c r="AB417" s="198"/>
      <c r="AC417" s="196"/>
      <c r="AD417" s="199"/>
      <c r="AG417" s="196"/>
      <c r="AH417" s="196"/>
      <c r="AI417" s="198"/>
      <c r="AL417" s="196"/>
      <c r="AN417" s="196"/>
      <c r="AO417" s="198"/>
      <c r="AP417" s="196"/>
      <c r="AQ417" s="196"/>
      <c r="AR417" s="196"/>
      <c r="AS417" s="196"/>
      <c r="AT417" s="196"/>
      <c r="AU417" s="196"/>
      <c r="AV417" s="198"/>
      <c r="AW417" s="197"/>
      <c r="AY417" s="196"/>
      <c r="BC417" s="196"/>
      <c r="BD417" s="196"/>
      <c r="BE417" s="196"/>
      <c r="BF417" s="196"/>
      <c r="BG417" s="196"/>
      <c r="BH417" s="196"/>
      <c r="BI417" s="196"/>
      <c r="BJ417" s="196"/>
      <c r="BK417" s="196"/>
    </row>
    <row r="418" spans="1:63" x14ac:dyDescent="0.25">
      <c r="A418" s="198"/>
      <c r="B418" s="193"/>
      <c r="C418" s="196"/>
      <c r="D418" s="196"/>
      <c r="E418" s="196"/>
      <c r="I418" s="197"/>
      <c r="Q418" s="198"/>
      <c r="S418" s="198"/>
      <c r="T418" s="196"/>
      <c r="U418" s="199"/>
      <c r="V418" s="193"/>
      <c r="W418" s="198"/>
      <c r="X418" s="198"/>
      <c r="Y418" s="196"/>
      <c r="Z418" s="200"/>
      <c r="AA418" s="196"/>
      <c r="AB418" s="198"/>
      <c r="AC418" s="196"/>
      <c r="AD418" s="199"/>
      <c r="AG418" s="196"/>
      <c r="AH418" s="196"/>
      <c r="AI418" s="198"/>
      <c r="AL418" s="196"/>
      <c r="AN418" s="196"/>
      <c r="AO418" s="198"/>
      <c r="AP418" s="196"/>
      <c r="AQ418" s="196"/>
      <c r="AR418" s="196"/>
      <c r="AS418" s="196"/>
      <c r="AT418" s="196"/>
      <c r="AU418" s="196"/>
      <c r="AV418" s="198"/>
      <c r="AW418" s="197"/>
      <c r="AY418" s="196"/>
      <c r="BC418" s="196"/>
      <c r="BD418" s="196"/>
      <c r="BE418" s="196"/>
      <c r="BF418" s="196"/>
      <c r="BG418" s="196"/>
      <c r="BH418" s="196"/>
      <c r="BI418" s="196"/>
      <c r="BJ418" s="196"/>
      <c r="BK418" s="196"/>
    </row>
    <row r="419" spans="1:63" x14ac:dyDescent="0.25">
      <c r="A419" s="198"/>
      <c r="B419" s="193"/>
      <c r="C419" s="196"/>
      <c r="D419" s="196"/>
      <c r="E419" s="196"/>
      <c r="I419" s="197"/>
      <c r="Q419" s="198"/>
      <c r="S419" s="198"/>
      <c r="T419" s="196"/>
      <c r="U419" s="199"/>
      <c r="V419" s="193"/>
      <c r="W419" s="198"/>
      <c r="X419" s="198"/>
      <c r="Y419" s="196"/>
      <c r="Z419" s="200"/>
      <c r="AA419" s="196"/>
      <c r="AB419" s="198"/>
      <c r="AC419" s="196"/>
      <c r="AD419" s="199"/>
      <c r="AG419" s="196"/>
      <c r="AH419" s="196"/>
      <c r="AI419" s="198"/>
      <c r="AL419" s="196"/>
      <c r="AN419" s="196"/>
      <c r="AO419" s="198"/>
      <c r="AP419" s="196"/>
      <c r="AQ419" s="196"/>
      <c r="AR419" s="196"/>
      <c r="AS419" s="196"/>
      <c r="AT419" s="196"/>
      <c r="AU419" s="196"/>
      <c r="AV419" s="198"/>
      <c r="AW419" s="197"/>
      <c r="AY419" s="196"/>
      <c r="BC419" s="196"/>
      <c r="BD419" s="196"/>
      <c r="BE419" s="196"/>
      <c r="BF419" s="196"/>
      <c r="BG419" s="196"/>
      <c r="BH419" s="196"/>
      <c r="BI419" s="196"/>
      <c r="BJ419" s="196"/>
      <c r="BK419" s="196"/>
    </row>
    <row r="420" spans="1:63" x14ac:dyDescent="0.25">
      <c r="A420" s="198"/>
      <c r="B420" s="193"/>
      <c r="C420" s="196"/>
      <c r="D420" s="196"/>
      <c r="E420" s="196"/>
      <c r="I420" s="197"/>
      <c r="Q420" s="198"/>
      <c r="S420" s="198"/>
      <c r="T420" s="196"/>
      <c r="U420" s="199"/>
      <c r="V420" s="193"/>
      <c r="W420" s="198"/>
      <c r="X420" s="198"/>
      <c r="Y420" s="196"/>
      <c r="Z420" s="200"/>
      <c r="AA420" s="196"/>
      <c r="AB420" s="198"/>
      <c r="AC420" s="196"/>
      <c r="AD420" s="199"/>
      <c r="AG420" s="196"/>
      <c r="AH420" s="196"/>
      <c r="AI420" s="198"/>
      <c r="AL420" s="196"/>
      <c r="AN420" s="196"/>
      <c r="AO420" s="198"/>
      <c r="AP420" s="196"/>
      <c r="AQ420" s="196"/>
      <c r="AR420" s="196"/>
      <c r="AS420" s="196"/>
      <c r="AT420" s="196"/>
      <c r="AU420" s="196"/>
      <c r="AV420" s="198"/>
      <c r="AW420" s="197"/>
      <c r="AY420" s="196"/>
      <c r="BC420" s="196"/>
      <c r="BD420" s="196"/>
      <c r="BE420" s="196"/>
      <c r="BF420" s="196"/>
      <c r="BG420" s="196"/>
      <c r="BH420" s="196"/>
      <c r="BI420" s="196"/>
      <c r="BJ420" s="196"/>
      <c r="BK420" s="196"/>
    </row>
    <row r="421" spans="1:63" x14ac:dyDescent="0.25">
      <c r="A421" s="198"/>
      <c r="B421" s="193"/>
      <c r="C421" s="196"/>
      <c r="D421" s="196"/>
      <c r="E421" s="196"/>
      <c r="I421" s="197"/>
      <c r="Q421" s="198"/>
      <c r="S421" s="198"/>
      <c r="T421" s="196"/>
      <c r="U421" s="199"/>
      <c r="V421" s="193"/>
      <c r="W421" s="198"/>
      <c r="X421" s="198"/>
      <c r="Y421" s="196"/>
      <c r="Z421" s="200"/>
      <c r="AA421" s="196"/>
      <c r="AB421" s="198"/>
      <c r="AC421" s="196"/>
      <c r="AD421" s="199"/>
      <c r="AG421" s="196"/>
      <c r="AH421" s="196"/>
      <c r="AI421" s="198"/>
      <c r="AL421" s="196"/>
      <c r="AN421" s="196"/>
      <c r="AO421" s="198"/>
      <c r="AP421" s="196"/>
      <c r="AQ421" s="196"/>
      <c r="AR421" s="196"/>
      <c r="AS421" s="196"/>
      <c r="AT421" s="196"/>
      <c r="AU421" s="196"/>
      <c r="AV421" s="198"/>
      <c r="AW421" s="197"/>
      <c r="AY421" s="196"/>
      <c r="BC421" s="196"/>
      <c r="BD421" s="196"/>
      <c r="BE421" s="196"/>
      <c r="BF421" s="196"/>
      <c r="BG421" s="196"/>
      <c r="BH421" s="196"/>
      <c r="BI421" s="196"/>
      <c r="BJ421" s="196"/>
      <c r="BK421" s="196"/>
    </row>
    <row r="422" spans="1:63" x14ac:dyDescent="0.25">
      <c r="A422" s="198"/>
      <c r="B422" s="193"/>
      <c r="C422" s="196"/>
      <c r="D422" s="196"/>
      <c r="E422" s="196"/>
      <c r="I422" s="197"/>
      <c r="Q422" s="198"/>
      <c r="S422" s="198"/>
      <c r="T422" s="196"/>
      <c r="U422" s="199"/>
      <c r="V422" s="193"/>
      <c r="W422" s="198"/>
      <c r="X422" s="198"/>
      <c r="Y422" s="196"/>
      <c r="Z422" s="200"/>
      <c r="AA422" s="196"/>
      <c r="AB422" s="198"/>
      <c r="AC422" s="196"/>
      <c r="AD422" s="199"/>
      <c r="AG422" s="196"/>
      <c r="AH422" s="196"/>
      <c r="AI422" s="198"/>
      <c r="AL422" s="196"/>
      <c r="AN422" s="196"/>
      <c r="AO422" s="198"/>
      <c r="AP422" s="196"/>
      <c r="AQ422" s="196"/>
      <c r="AR422" s="196"/>
      <c r="AS422" s="196"/>
      <c r="AT422" s="196"/>
      <c r="AU422" s="196"/>
      <c r="AV422" s="198"/>
      <c r="AW422" s="197"/>
      <c r="AY422" s="196"/>
      <c r="BC422" s="196"/>
      <c r="BD422" s="196"/>
      <c r="BE422" s="196"/>
      <c r="BF422" s="196"/>
      <c r="BG422" s="196"/>
      <c r="BH422" s="196"/>
      <c r="BI422" s="196"/>
      <c r="BJ422" s="196"/>
      <c r="BK422" s="196"/>
    </row>
    <row r="423" spans="1:63" x14ac:dyDescent="0.25">
      <c r="A423" s="198"/>
      <c r="B423" s="193"/>
      <c r="C423" s="196"/>
      <c r="D423" s="196"/>
      <c r="E423" s="196"/>
      <c r="I423" s="197"/>
      <c r="Q423" s="198"/>
      <c r="S423" s="198"/>
      <c r="T423" s="196"/>
      <c r="U423" s="199"/>
      <c r="V423" s="193"/>
      <c r="W423" s="198"/>
      <c r="X423" s="198"/>
      <c r="Y423" s="196"/>
      <c r="Z423" s="200"/>
      <c r="AA423" s="196"/>
      <c r="AB423" s="198"/>
      <c r="AC423" s="196"/>
      <c r="AD423" s="199"/>
      <c r="AG423" s="196"/>
      <c r="AH423" s="196"/>
      <c r="AI423" s="198"/>
      <c r="AL423" s="196"/>
      <c r="AN423" s="196"/>
      <c r="AO423" s="198"/>
      <c r="AP423" s="196"/>
      <c r="AQ423" s="196"/>
      <c r="AR423" s="196"/>
      <c r="AS423" s="196"/>
      <c r="AT423" s="196"/>
      <c r="AU423" s="196"/>
      <c r="AV423" s="198"/>
      <c r="AW423" s="197"/>
      <c r="AY423" s="196"/>
      <c r="BC423" s="196"/>
      <c r="BD423" s="196"/>
      <c r="BE423" s="196"/>
      <c r="BF423" s="196"/>
      <c r="BG423" s="196"/>
      <c r="BH423" s="196"/>
      <c r="BI423" s="196"/>
      <c r="BJ423" s="196"/>
      <c r="BK423" s="196"/>
    </row>
    <row r="424" spans="1:63" x14ac:dyDescent="0.25">
      <c r="A424" s="198"/>
      <c r="B424" s="193"/>
      <c r="C424" s="196"/>
      <c r="D424" s="196"/>
      <c r="E424" s="196"/>
      <c r="I424" s="197"/>
      <c r="Q424" s="198"/>
      <c r="S424" s="198"/>
      <c r="T424" s="196"/>
      <c r="U424" s="199"/>
      <c r="V424" s="193"/>
      <c r="W424" s="198"/>
      <c r="X424" s="198"/>
      <c r="Y424" s="196"/>
      <c r="Z424" s="200"/>
      <c r="AA424" s="196"/>
      <c r="AB424" s="198"/>
      <c r="AC424" s="196"/>
      <c r="AD424" s="199"/>
      <c r="AG424" s="196"/>
      <c r="AH424" s="196"/>
      <c r="AI424" s="198"/>
      <c r="AL424" s="196"/>
      <c r="AN424" s="196"/>
      <c r="AO424" s="198"/>
      <c r="AP424" s="196"/>
      <c r="AQ424" s="196"/>
      <c r="AR424" s="196"/>
      <c r="AS424" s="196"/>
      <c r="AT424" s="196"/>
      <c r="AU424" s="196"/>
      <c r="AV424" s="198"/>
      <c r="AW424" s="197"/>
      <c r="AY424" s="196"/>
      <c r="BC424" s="196"/>
      <c r="BD424" s="196"/>
      <c r="BE424" s="196"/>
      <c r="BF424" s="196"/>
      <c r="BG424" s="196"/>
      <c r="BH424" s="196"/>
      <c r="BI424" s="196"/>
      <c r="BJ424" s="196"/>
      <c r="BK424" s="196"/>
    </row>
    <row r="425" spans="1:63" x14ac:dyDescent="0.25">
      <c r="A425" s="198"/>
      <c r="B425" s="193"/>
      <c r="C425" s="196"/>
      <c r="D425" s="196"/>
      <c r="E425" s="196"/>
      <c r="I425" s="197"/>
      <c r="Q425" s="198"/>
      <c r="S425" s="198"/>
      <c r="T425" s="196"/>
      <c r="U425" s="199"/>
      <c r="V425" s="193"/>
      <c r="W425" s="198"/>
      <c r="X425" s="198"/>
      <c r="Y425" s="196"/>
      <c r="Z425" s="200"/>
      <c r="AA425" s="196"/>
      <c r="AB425" s="198"/>
      <c r="AC425" s="196"/>
      <c r="AD425" s="199"/>
      <c r="AG425" s="196"/>
      <c r="AH425" s="196"/>
      <c r="AI425" s="198"/>
      <c r="AL425" s="196"/>
      <c r="AN425" s="196"/>
      <c r="AO425" s="198"/>
      <c r="AP425" s="196"/>
      <c r="AQ425" s="196"/>
      <c r="AR425" s="196"/>
      <c r="AS425" s="196"/>
      <c r="AT425" s="196"/>
      <c r="AU425" s="196"/>
      <c r="AV425" s="198"/>
      <c r="AW425" s="197"/>
      <c r="AY425" s="196"/>
      <c r="BC425" s="196"/>
      <c r="BD425" s="196"/>
      <c r="BE425" s="196"/>
      <c r="BF425" s="196"/>
      <c r="BG425" s="196"/>
      <c r="BH425" s="196"/>
      <c r="BI425" s="196"/>
      <c r="BJ425" s="196"/>
      <c r="BK425" s="196"/>
    </row>
    <row r="426" spans="1:63" x14ac:dyDescent="0.25">
      <c r="A426" s="198"/>
      <c r="B426" s="193"/>
      <c r="C426" s="196"/>
      <c r="D426" s="196"/>
      <c r="E426" s="196"/>
      <c r="I426" s="197"/>
      <c r="Q426" s="198"/>
      <c r="S426" s="198"/>
      <c r="T426" s="196"/>
      <c r="U426" s="199"/>
      <c r="V426" s="193"/>
      <c r="W426" s="198"/>
      <c r="X426" s="198"/>
      <c r="Y426" s="196"/>
      <c r="Z426" s="200"/>
      <c r="AA426" s="196"/>
      <c r="AB426" s="198"/>
      <c r="AC426" s="196"/>
      <c r="AD426" s="199"/>
      <c r="AG426" s="196"/>
      <c r="AH426" s="196"/>
      <c r="AI426" s="198"/>
      <c r="AL426" s="196"/>
      <c r="AN426" s="196"/>
      <c r="AO426" s="198"/>
      <c r="AP426" s="196"/>
      <c r="AQ426" s="196"/>
      <c r="AR426" s="196"/>
      <c r="AS426" s="196"/>
      <c r="AT426" s="196"/>
      <c r="AU426" s="196"/>
      <c r="AV426" s="198"/>
      <c r="AW426" s="197"/>
      <c r="AY426" s="196"/>
      <c r="BC426" s="196"/>
      <c r="BD426" s="196"/>
      <c r="BE426" s="196"/>
      <c r="BF426" s="196"/>
      <c r="BG426" s="196"/>
      <c r="BH426" s="196"/>
      <c r="BI426" s="196"/>
      <c r="BJ426" s="196"/>
      <c r="BK426" s="196"/>
    </row>
    <row r="427" spans="1:63" x14ac:dyDescent="0.25">
      <c r="A427" s="198"/>
      <c r="B427" s="193"/>
      <c r="C427" s="196"/>
      <c r="D427" s="196"/>
      <c r="E427" s="196"/>
      <c r="I427" s="197"/>
      <c r="Q427" s="198"/>
      <c r="S427" s="198"/>
      <c r="T427" s="196"/>
      <c r="U427" s="199"/>
      <c r="V427" s="193"/>
      <c r="W427" s="198"/>
      <c r="X427" s="198"/>
      <c r="Y427" s="196"/>
      <c r="Z427" s="200"/>
      <c r="AA427" s="196"/>
      <c r="AB427" s="198"/>
      <c r="AC427" s="196"/>
      <c r="AD427" s="199"/>
      <c r="AG427" s="196"/>
      <c r="AH427" s="196"/>
      <c r="AI427" s="198"/>
      <c r="AL427" s="196"/>
      <c r="AN427" s="196"/>
      <c r="AO427" s="198"/>
      <c r="AP427" s="196"/>
      <c r="AQ427" s="196"/>
      <c r="AR427" s="196"/>
      <c r="AS427" s="196"/>
      <c r="AT427" s="196"/>
      <c r="AU427" s="196"/>
      <c r="AV427" s="198"/>
      <c r="AW427" s="197"/>
      <c r="AY427" s="196"/>
      <c r="BC427" s="196"/>
      <c r="BD427" s="196"/>
      <c r="BE427" s="196"/>
      <c r="BF427" s="196"/>
      <c r="BG427" s="196"/>
      <c r="BH427" s="196"/>
      <c r="BI427" s="196"/>
      <c r="BJ427" s="196"/>
      <c r="BK427" s="196"/>
    </row>
    <row r="428" spans="1:63" x14ac:dyDescent="0.25">
      <c r="A428" s="198"/>
      <c r="B428" s="193"/>
      <c r="C428" s="196"/>
      <c r="D428" s="196"/>
      <c r="E428" s="196"/>
      <c r="I428" s="197"/>
      <c r="Q428" s="198"/>
      <c r="S428" s="198"/>
      <c r="T428" s="196"/>
      <c r="U428" s="199"/>
      <c r="V428" s="193"/>
      <c r="W428" s="198"/>
      <c r="X428" s="198"/>
      <c r="Y428" s="196"/>
      <c r="Z428" s="200"/>
      <c r="AA428" s="196"/>
      <c r="AB428" s="198"/>
      <c r="AC428" s="196"/>
      <c r="AD428" s="199"/>
      <c r="AG428" s="196"/>
      <c r="AH428" s="196"/>
      <c r="AI428" s="198"/>
      <c r="AL428" s="196"/>
      <c r="AN428" s="196"/>
      <c r="AO428" s="198"/>
      <c r="AP428" s="196"/>
      <c r="AQ428" s="196"/>
      <c r="AR428" s="196"/>
      <c r="AS428" s="196"/>
      <c r="AT428" s="196"/>
      <c r="AU428" s="196"/>
      <c r="AV428" s="198"/>
      <c r="AW428" s="197"/>
      <c r="AY428" s="196"/>
      <c r="BC428" s="196"/>
      <c r="BD428" s="196"/>
      <c r="BE428" s="196"/>
      <c r="BF428" s="196"/>
      <c r="BG428" s="196"/>
      <c r="BH428" s="196"/>
      <c r="BI428" s="196"/>
      <c r="BJ428" s="196"/>
      <c r="BK428" s="196"/>
    </row>
    <row r="429" spans="1:63" x14ac:dyDescent="0.25">
      <c r="A429" s="198"/>
      <c r="B429" s="193"/>
      <c r="C429" s="196"/>
      <c r="D429" s="196"/>
      <c r="E429" s="196"/>
      <c r="I429" s="197"/>
      <c r="Q429" s="198"/>
      <c r="S429" s="198"/>
      <c r="T429" s="196"/>
      <c r="U429" s="199"/>
      <c r="V429" s="193"/>
      <c r="W429" s="198"/>
      <c r="X429" s="198"/>
      <c r="Y429" s="196"/>
      <c r="Z429" s="200"/>
      <c r="AA429" s="196"/>
      <c r="AB429" s="198"/>
      <c r="AC429" s="196"/>
      <c r="AD429" s="199"/>
      <c r="AG429" s="196"/>
      <c r="AH429" s="196"/>
      <c r="AI429" s="198"/>
      <c r="AL429" s="196"/>
      <c r="AN429" s="196"/>
      <c r="AO429" s="198"/>
      <c r="AP429" s="196"/>
      <c r="AQ429" s="196"/>
      <c r="AR429" s="196"/>
      <c r="AS429" s="196"/>
      <c r="AT429" s="196"/>
      <c r="AU429" s="196"/>
      <c r="AV429" s="198"/>
      <c r="AW429" s="197"/>
      <c r="AY429" s="196"/>
      <c r="BC429" s="196"/>
      <c r="BD429" s="196"/>
      <c r="BE429" s="196"/>
      <c r="BF429" s="196"/>
      <c r="BG429" s="196"/>
      <c r="BH429" s="196"/>
      <c r="BI429" s="196"/>
      <c r="BJ429" s="196"/>
      <c r="BK429" s="196"/>
    </row>
    <row r="430" spans="1:63" x14ac:dyDescent="0.25">
      <c r="A430" s="198"/>
      <c r="B430" s="193"/>
      <c r="C430" s="196"/>
      <c r="D430" s="196"/>
      <c r="E430" s="196"/>
      <c r="I430" s="197"/>
      <c r="Q430" s="198"/>
      <c r="S430" s="198"/>
      <c r="T430" s="196"/>
      <c r="U430" s="199"/>
      <c r="V430" s="193"/>
      <c r="W430" s="198"/>
      <c r="X430" s="198"/>
      <c r="Y430" s="196"/>
      <c r="Z430" s="200"/>
      <c r="AA430" s="196"/>
      <c r="AB430" s="198"/>
      <c r="AC430" s="196"/>
      <c r="AD430" s="199"/>
      <c r="AG430" s="196"/>
      <c r="AH430" s="196"/>
      <c r="AI430" s="198"/>
      <c r="AL430" s="196"/>
      <c r="AN430" s="196"/>
      <c r="AO430" s="198"/>
      <c r="AP430" s="196"/>
      <c r="AQ430" s="196"/>
      <c r="AR430" s="196"/>
      <c r="AS430" s="196"/>
      <c r="AT430" s="196"/>
      <c r="AU430" s="196"/>
      <c r="AV430" s="198"/>
      <c r="AW430" s="197"/>
      <c r="AY430" s="196"/>
      <c r="BC430" s="196"/>
      <c r="BD430" s="196"/>
      <c r="BE430" s="196"/>
      <c r="BF430" s="196"/>
      <c r="BG430" s="196"/>
      <c r="BH430" s="196"/>
      <c r="BI430" s="196"/>
      <c r="BJ430" s="196"/>
      <c r="BK430" s="196"/>
    </row>
    <row r="431" spans="1:63" x14ac:dyDescent="0.25">
      <c r="A431" s="198"/>
      <c r="B431" s="193"/>
      <c r="C431" s="196"/>
      <c r="D431" s="196"/>
      <c r="E431" s="196"/>
      <c r="I431" s="197"/>
      <c r="Q431" s="198"/>
      <c r="S431" s="198"/>
      <c r="T431" s="196"/>
      <c r="U431" s="199"/>
      <c r="V431" s="193"/>
      <c r="W431" s="198"/>
      <c r="X431" s="198"/>
      <c r="Y431" s="196"/>
      <c r="Z431" s="200"/>
      <c r="AA431" s="196"/>
      <c r="AB431" s="198"/>
      <c r="AC431" s="196"/>
      <c r="AD431" s="199"/>
      <c r="AG431" s="196"/>
      <c r="AH431" s="196"/>
      <c r="AI431" s="198"/>
      <c r="AL431" s="196"/>
      <c r="AN431" s="196"/>
      <c r="AO431" s="198"/>
      <c r="AP431" s="196"/>
      <c r="AQ431" s="196"/>
      <c r="AR431" s="196"/>
      <c r="AS431" s="196"/>
      <c r="AT431" s="196"/>
      <c r="AU431" s="196"/>
      <c r="AV431" s="198"/>
      <c r="AW431" s="197"/>
      <c r="AY431" s="196"/>
      <c r="BC431" s="196"/>
      <c r="BD431" s="196"/>
      <c r="BE431" s="196"/>
      <c r="BF431" s="196"/>
      <c r="BG431" s="196"/>
      <c r="BH431" s="196"/>
      <c r="BI431" s="196"/>
      <c r="BJ431" s="196"/>
      <c r="BK431" s="196"/>
    </row>
    <row r="432" spans="1:63" x14ac:dyDescent="0.25">
      <c r="A432" s="198"/>
      <c r="B432" s="193"/>
      <c r="C432" s="196"/>
      <c r="D432" s="196"/>
      <c r="E432" s="196"/>
      <c r="I432" s="197"/>
      <c r="Q432" s="198"/>
      <c r="S432" s="198"/>
      <c r="T432" s="196"/>
      <c r="U432" s="199"/>
      <c r="V432" s="193"/>
      <c r="W432" s="198"/>
      <c r="X432" s="198"/>
      <c r="Y432" s="196"/>
      <c r="Z432" s="200"/>
      <c r="AA432" s="196"/>
      <c r="AB432" s="198"/>
      <c r="AC432" s="196"/>
      <c r="AD432" s="199"/>
      <c r="AG432" s="196"/>
      <c r="AH432" s="196"/>
      <c r="AI432" s="198"/>
      <c r="AL432" s="196"/>
      <c r="AN432" s="196"/>
      <c r="AO432" s="198"/>
      <c r="AP432" s="196"/>
      <c r="AQ432" s="196"/>
      <c r="AR432" s="196"/>
      <c r="AS432" s="196"/>
      <c r="AT432" s="196"/>
      <c r="AU432" s="196"/>
      <c r="AV432" s="198"/>
      <c r="AW432" s="197"/>
      <c r="AY432" s="196"/>
      <c r="BC432" s="196"/>
      <c r="BD432" s="196"/>
      <c r="BE432" s="196"/>
      <c r="BF432" s="196"/>
      <c r="BG432" s="196"/>
      <c r="BH432" s="196"/>
      <c r="BI432" s="196"/>
      <c r="BJ432" s="196"/>
      <c r="BK432" s="196"/>
    </row>
    <row r="433" spans="1:63" x14ac:dyDescent="0.25">
      <c r="A433" s="198"/>
      <c r="B433" s="193"/>
      <c r="C433" s="196"/>
      <c r="D433" s="196"/>
      <c r="E433" s="196"/>
      <c r="I433" s="197"/>
      <c r="Q433" s="198"/>
      <c r="S433" s="198"/>
      <c r="T433" s="196"/>
      <c r="U433" s="199"/>
      <c r="V433" s="193"/>
      <c r="W433" s="198"/>
      <c r="X433" s="198"/>
      <c r="Y433" s="196"/>
      <c r="Z433" s="200"/>
      <c r="AA433" s="196"/>
      <c r="AB433" s="198"/>
      <c r="AC433" s="196"/>
      <c r="AD433" s="199"/>
      <c r="AG433" s="196"/>
      <c r="AH433" s="196"/>
      <c r="AI433" s="198"/>
      <c r="AL433" s="196"/>
      <c r="AN433" s="196"/>
      <c r="AO433" s="198"/>
      <c r="AP433" s="196"/>
      <c r="AQ433" s="196"/>
      <c r="AR433" s="196"/>
      <c r="AS433" s="196"/>
      <c r="AT433" s="196"/>
      <c r="AU433" s="196"/>
      <c r="AV433" s="198"/>
      <c r="AW433" s="197"/>
      <c r="AY433" s="196"/>
      <c r="BC433" s="196"/>
      <c r="BD433" s="196"/>
      <c r="BE433" s="196"/>
      <c r="BF433" s="196"/>
      <c r="BG433" s="196"/>
      <c r="BH433" s="196"/>
      <c r="BI433" s="196"/>
      <c r="BJ433" s="196"/>
      <c r="BK433" s="196"/>
    </row>
    <row r="434" spans="1:63" x14ac:dyDescent="0.25">
      <c r="A434" s="198"/>
      <c r="B434" s="193"/>
      <c r="C434" s="196"/>
      <c r="D434" s="196"/>
      <c r="E434" s="196"/>
      <c r="I434" s="197"/>
      <c r="Q434" s="198"/>
      <c r="S434" s="198"/>
      <c r="T434" s="196"/>
      <c r="U434" s="199"/>
      <c r="V434" s="193"/>
      <c r="W434" s="198"/>
      <c r="X434" s="198"/>
      <c r="Y434" s="196"/>
      <c r="Z434" s="200"/>
      <c r="AA434" s="196"/>
      <c r="AB434" s="198"/>
      <c r="AC434" s="196"/>
      <c r="AD434" s="199"/>
      <c r="AG434" s="196"/>
      <c r="AH434" s="196"/>
      <c r="AI434" s="198"/>
      <c r="AL434" s="196"/>
      <c r="AN434" s="196"/>
      <c r="AO434" s="198"/>
      <c r="AP434" s="196"/>
      <c r="AQ434" s="196"/>
      <c r="AR434" s="196"/>
      <c r="AS434" s="196"/>
      <c r="AT434" s="196"/>
      <c r="AU434" s="196"/>
      <c r="AV434" s="198"/>
      <c r="AW434" s="197"/>
      <c r="AY434" s="196"/>
      <c r="BC434" s="196"/>
      <c r="BD434" s="196"/>
      <c r="BE434" s="196"/>
      <c r="BF434" s="196"/>
      <c r="BG434" s="196"/>
      <c r="BH434" s="196"/>
      <c r="BI434" s="196"/>
      <c r="BJ434" s="196"/>
      <c r="BK434" s="196"/>
    </row>
    <row r="435" spans="1:63" x14ac:dyDescent="0.25">
      <c r="A435" s="198"/>
      <c r="B435" s="193"/>
      <c r="C435" s="196"/>
      <c r="D435" s="196"/>
      <c r="E435" s="196"/>
      <c r="I435" s="197"/>
      <c r="Q435" s="198"/>
      <c r="S435" s="198"/>
      <c r="T435" s="196"/>
      <c r="U435" s="199"/>
      <c r="V435" s="193"/>
      <c r="W435" s="198"/>
      <c r="X435" s="198"/>
      <c r="Y435" s="196"/>
      <c r="Z435" s="200"/>
      <c r="AA435" s="196"/>
      <c r="AB435" s="198"/>
      <c r="AC435" s="196"/>
      <c r="AD435" s="199"/>
      <c r="AG435" s="196"/>
      <c r="AH435" s="196"/>
      <c r="AI435" s="198"/>
      <c r="AL435" s="196"/>
      <c r="AN435" s="196"/>
      <c r="AO435" s="198"/>
      <c r="AP435" s="196"/>
      <c r="AQ435" s="196"/>
      <c r="AR435" s="196"/>
      <c r="AS435" s="196"/>
      <c r="AT435" s="196"/>
      <c r="AU435" s="196"/>
      <c r="AV435" s="198"/>
      <c r="AW435" s="197"/>
      <c r="AY435" s="196"/>
      <c r="BC435" s="196"/>
      <c r="BD435" s="196"/>
      <c r="BE435" s="196"/>
      <c r="BF435" s="196"/>
      <c r="BG435" s="196"/>
      <c r="BH435" s="196"/>
      <c r="BI435" s="196"/>
      <c r="BJ435" s="196"/>
      <c r="BK435" s="196"/>
    </row>
    <row r="436" spans="1:63" x14ac:dyDescent="0.25">
      <c r="A436" s="198"/>
      <c r="B436" s="193"/>
      <c r="C436" s="196"/>
      <c r="D436" s="196"/>
      <c r="E436" s="196"/>
      <c r="I436" s="197"/>
      <c r="Q436" s="198"/>
      <c r="S436" s="198"/>
      <c r="T436" s="196"/>
      <c r="U436" s="199"/>
      <c r="V436" s="193"/>
      <c r="W436" s="198"/>
      <c r="X436" s="198"/>
      <c r="Y436" s="196"/>
      <c r="Z436" s="200"/>
      <c r="AA436" s="196"/>
      <c r="AB436" s="198"/>
      <c r="AC436" s="196"/>
      <c r="AD436" s="199"/>
      <c r="AG436" s="196"/>
      <c r="AH436" s="196"/>
      <c r="AI436" s="198"/>
      <c r="AL436" s="196"/>
      <c r="AN436" s="196"/>
      <c r="AO436" s="198"/>
      <c r="AP436" s="196"/>
      <c r="AQ436" s="196"/>
      <c r="AR436" s="196"/>
      <c r="AS436" s="196"/>
      <c r="AT436" s="196"/>
      <c r="AU436" s="196"/>
      <c r="AV436" s="198"/>
      <c r="AW436" s="197"/>
      <c r="AY436" s="196"/>
      <c r="BC436" s="196"/>
      <c r="BD436" s="196"/>
      <c r="BE436" s="196"/>
      <c r="BF436" s="196"/>
      <c r="BG436" s="196"/>
      <c r="BH436" s="196"/>
      <c r="BI436" s="196"/>
      <c r="BJ436" s="196"/>
      <c r="BK436" s="196"/>
    </row>
    <row r="437" spans="1:63" x14ac:dyDescent="0.25">
      <c r="A437" s="198"/>
      <c r="B437" s="193"/>
      <c r="C437" s="196"/>
      <c r="D437" s="196"/>
      <c r="E437" s="196"/>
      <c r="I437" s="197"/>
      <c r="Q437" s="198"/>
      <c r="S437" s="198"/>
      <c r="T437" s="196"/>
      <c r="U437" s="199"/>
      <c r="V437" s="193"/>
      <c r="W437" s="198"/>
      <c r="X437" s="198"/>
      <c r="Y437" s="196"/>
      <c r="Z437" s="200"/>
      <c r="AA437" s="196"/>
      <c r="AB437" s="198"/>
      <c r="AC437" s="196"/>
      <c r="AD437" s="199"/>
      <c r="AG437" s="196"/>
      <c r="AH437" s="196"/>
      <c r="AI437" s="198"/>
      <c r="AL437" s="196"/>
      <c r="AN437" s="196"/>
      <c r="AO437" s="198"/>
      <c r="AP437" s="196"/>
      <c r="AQ437" s="196"/>
      <c r="AR437" s="196"/>
      <c r="AS437" s="196"/>
      <c r="AT437" s="196"/>
      <c r="AU437" s="196"/>
      <c r="AV437" s="198"/>
      <c r="AW437" s="197"/>
      <c r="AY437" s="196"/>
      <c r="BC437" s="196"/>
      <c r="BD437" s="196"/>
      <c r="BE437" s="196"/>
      <c r="BF437" s="196"/>
      <c r="BG437" s="196"/>
      <c r="BH437" s="196"/>
      <c r="BI437" s="196"/>
      <c r="BJ437" s="196"/>
      <c r="BK437" s="196"/>
    </row>
    <row r="438" spans="1:63" x14ac:dyDescent="0.25">
      <c r="A438" s="198"/>
      <c r="B438" s="193"/>
      <c r="C438" s="196"/>
      <c r="D438" s="196"/>
      <c r="E438" s="196"/>
      <c r="I438" s="197"/>
      <c r="Q438" s="198"/>
      <c r="S438" s="198"/>
      <c r="T438" s="196"/>
      <c r="U438" s="199"/>
      <c r="V438" s="193"/>
      <c r="W438" s="198"/>
      <c r="X438" s="198"/>
      <c r="Y438" s="196"/>
      <c r="Z438" s="200"/>
      <c r="AA438" s="196"/>
      <c r="AB438" s="198"/>
      <c r="AC438" s="196"/>
      <c r="AD438" s="199"/>
      <c r="AG438" s="196"/>
      <c r="AH438" s="196"/>
      <c r="AI438" s="198"/>
      <c r="AL438" s="196"/>
      <c r="AN438" s="196"/>
      <c r="AO438" s="198"/>
      <c r="AP438" s="196"/>
      <c r="AQ438" s="196"/>
      <c r="AR438" s="196"/>
      <c r="AS438" s="196"/>
      <c r="AT438" s="196"/>
      <c r="AU438" s="196"/>
      <c r="AV438" s="198"/>
      <c r="AW438" s="197"/>
      <c r="AY438" s="196"/>
      <c r="BC438" s="196"/>
      <c r="BD438" s="196"/>
      <c r="BE438" s="196"/>
      <c r="BF438" s="196"/>
      <c r="BG438" s="196"/>
      <c r="BH438" s="196"/>
      <c r="BI438" s="196"/>
      <c r="BJ438" s="196"/>
      <c r="BK438" s="196"/>
    </row>
    <row r="439" spans="1:63" x14ac:dyDescent="0.25">
      <c r="A439" s="198"/>
      <c r="B439" s="193"/>
      <c r="C439" s="196"/>
      <c r="D439" s="196"/>
      <c r="E439" s="196"/>
      <c r="I439" s="197"/>
      <c r="Q439" s="198"/>
      <c r="S439" s="198"/>
      <c r="T439" s="196"/>
      <c r="U439" s="199"/>
      <c r="V439" s="193"/>
      <c r="W439" s="198"/>
      <c r="X439" s="198"/>
      <c r="Y439" s="196"/>
      <c r="Z439" s="200"/>
      <c r="AA439" s="196"/>
      <c r="AB439" s="198"/>
      <c r="AC439" s="196"/>
      <c r="AD439" s="199"/>
      <c r="AG439" s="196"/>
      <c r="AH439" s="196"/>
      <c r="AI439" s="198"/>
      <c r="AL439" s="196"/>
      <c r="AN439" s="196"/>
      <c r="AO439" s="198"/>
      <c r="AP439" s="196"/>
      <c r="AQ439" s="196"/>
      <c r="AR439" s="196"/>
      <c r="AS439" s="196"/>
      <c r="AT439" s="196"/>
      <c r="AU439" s="196"/>
      <c r="AV439" s="198"/>
      <c r="AW439" s="197"/>
      <c r="AY439" s="196"/>
      <c r="BC439" s="196"/>
      <c r="BD439" s="196"/>
      <c r="BE439" s="196"/>
      <c r="BF439" s="196"/>
      <c r="BG439" s="196"/>
      <c r="BH439" s="196"/>
      <c r="BI439" s="196"/>
      <c r="BJ439" s="196"/>
      <c r="BK439" s="196"/>
    </row>
    <row r="440" spans="1:63" x14ac:dyDescent="0.25">
      <c r="A440" s="198"/>
      <c r="B440" s="193"/>
      <c r="C440" s="196"/>
      <c r="D440" s="196"/>
      <c r="E440" s="196"/>
      <c r="I440" s="197"/>
      <c r="Q440" s="198"/>
      <c r="S440" s="198"/>
      <c r="T440" s="196"/>
      <c r="U440" s="199"/>
      <c r="V440" s="193"/>
      <c r="W440" s="198"/>
      <c r="X440" s="198"/>
      <c r="Y440" s="196"/>
      <c r="Z440" s="200"/>
      <c r="AA440" s="196"/>
      <c r="AB440" s="198"/>
      <c r="AC440" s="196"/>
      <c r="AD440" s="199"/>
      <c r="AG440" s="196"/>
      <c r="AH440" s="196"/>
      <c r="AI440" s="198"/>
      <c r="AL440" s="196"/>
      <c r="AN440" s="196"/>
      <c r="AO440" s="198"/>
      <c r="AP440" s="196"/>
      <c r="AQ440" s="196"/>
      <c r="AR440" s="196"/>
      <c r="AS440" s="196"/>
      <c r="AT440" s="196"/>
      <c r="AU440" s="196"/>
      <c r="AV440" s="198"/>
      <c r="AW440" s="197"/>
      <c r="AY440" s="196"/>
      <c r="BC440" s="196"/>
      <c r="BD440" s="196"/>
      <c r="BE440" s="196"/>
      <c r="BF440" s="196"/>
      <c r="BG440" s="196"/>
      <c r="BH440" s="196"/>
      <c r="BI440" s="196"/>
      <c r="BJ440" s="196"/>
      <c r="BK440" s="196"/>
    </row>
    <row r="441" spans="1:63" x14ac:dyDescent="0.25">
      <c r="A441" s="198"/>
      <c r="B441" s="193"/>
      <c r="C441" s="196"/>
      <c r="D441" s="196"/>
      <c r="E441" s="196"/>
      <c r="I441" s="197"/>
      <c r="Q441" s="198"/>
      <c r="S441" s="198"/>
      <c r="T441" s="196"/>
      <c r="U441" s="199"/>
      <c r="V441" s="193"/>
      <c r="W441" s="198"/>
      <c r="X441" s="198"/>
      <c r="Y441" s="196"/>
      <c r="Z441" s="200"/>
      <c r="AA441" s="196"/>
      <c r="AB441" s="198"/>
      <c r="AC441" s="196"/>
      <c r="AD441" s="199"/>
      <c r="AG441" s="196"/>
      <c r="AH441" s="196"/>
      <c r="AI441" s="198"/>
      <c r="AL441" s="196"/>
      <c r="AN441" s="196"/>
      <c r="AO441" s="198"/>
      <c r="AP441" s="196"/>
      <c r="AQ441" s="196"/>
      <c r="AR441" s="196"/>
      <c r="AS441" s="196"/>
      <c r="AT441" s="196"/>
      <c r="AU441" s="196"/>
      <c r="AV441" s="198"/>
      <c r="AW441" s="197"/>
      <c r="AY441" s="196"/>
      <c r="BC441" s="196"/>
      <c r="BD441" s="196"/>
      <c r="BE441" s="196"/>
      <c r="BF441" s="196"/>
      <c r="BG441" s="196"/>
      <c r="BH441" s="196"/>
      <c r="BI441" s="196"/>
      <c r="BJ441" s="196"/>
      <c r="BK441" s="196"/>
    </row>
    <row r="442" spans="1:63" x14ac:dyDescent="0.25">
      <c r="A442" s="198"/>
      <c r="B442" s="193"/>
      <c r="C442" s="196"/>
      <c r="D442" s="196"/>
      <c r="E442" s="196"/>
      <c r="I442" s="197"/>
      <c r="Q442" s="198"/>
      <c r="S442" s="198"/>
      <c r="T442" s="196"/>
      <c r="U442" s="199"/>
      <c r="V442" s="193"/>
      <c r="W442" s="198"/>
      <c r="X442" s="198"/>
      <c r="Y442" s="196"/>
      <c r="Z442" s="200"/>
      <c r="AA442" s="196"/>
      <c r="AB442" s="198"/>
      <c r="AC442" s="196"/>
      <c r="AD442" s="199"/>
      <c r="AG442" s="196"/>
      <c r="AH442" s="196"/>
      <c r="AI442" s="198"/>
      <c r="AL442" s="196"/>
      <c r="AN442" s="196"/>
      <c r="AO442" s="198"/>
      <c r="AP442" s="196"/>
      <c r="AQ442" s="196"/>
      <c r="AR442" s="196"/>
      <c r="AS442" s="196"/>
      <c r="AT442" s="196"/>
      <c r="AU442" s="196"/>
      <c r="AV442" s="198"/>
      <c r="AW442" s="197"/>
      <c r="AY442" s="196"/>
      <c r="BC442" s="196"/>
      <c r="BD442" s="196"/>
      <c r="BE442" s="196"/>
      <c r="BF442" s="196"/>
      <c r="BG442" s="196"/>
      <c r="BH442" s="196"/>
      <c r="BI442" s="196"/>
      <c r="BJ442" s="196"/>
      <c r="BK442" s="196"/>
    </row>
    <row r="443" spans="1:63" x14ac:dyDescent="0.25">
      <c r="A443" s="198"/>
      <c r="B443" s="193"/>
      <c r="C443" s="196"/>
      <c r="D443" s="196"/>
      <c r="E443" s="196"/>
      <c r="I443" s="197"/>
      <c r="Q443" s="198"/>
      <c r="S443" s="198"/>
      <c r="T443" s="196"/>
      <c r="U443" s="199"/>
      <c r="V443" s="193"/>
      <c r="W443" s="198"/>
      <c r="X443" s="198"/>
      <c r="Y443" s="196"/>
      <c r="Z443" s="200"/>
      <c r="AA443" s="196"/>
      <c r="AB443" s="198"/>
      <c r="AC443" s="196"/>
      <c r="AD443" s="199"/>
      <c r="AG443" s="196"/>
      <c r="AH443" s="196"/>
      <c r="AI443" s="198"/>
      <c r="AL443" s="196"/>
      <c r="AN443" s="196"/>
      <c r="AO443" s="198"/>
      <c r="AP443" s="196"/>
      <c r="AQ443" s="196"/>
      <c r="AR443" s="196"/>
      <c r="AS443" s="196"/>
      <c r="AT443" s="196"/>
      <c r="AU443" s="196"/>
      <c r="AV443" s="198"/>
      <c r="AW443" s="197"/>
      <c r="AY443" s="196"/>
      <c r="BC443" s="196"/>
      <c r="BD443" s="196"/>
      <c r="BE443" s="196"/>
      <c r="BF443" s="196"/>
      <c r="BG443" s="196"/>
      <c r="BH443" s="196"/>
      <c r="BI443" s="196"/>
      <c r="BJ443" s="196"/>
      <c r="BK443" s="196"/>
    </row>
    <row r="444" spans="1:63" x14ac:dyDescent="0.25">
      <c r="A444" s="198"/>
      <c r="B444" s="193"/>
      <c r="C444" s="196"/>
      <c r="D444" s="196"/>
      <c r="E444" s="196"/>
      <c r="I444" s="197"/>
      <c r="Q444" s="198"/>
      <c r="S444" s="198"/>
      <c r="T444" s="196"/>
      <c r="U444" s="199"/>
      <c r="V444" s="193"/>
      <c r="W444" s="198"/>
      <c r="X444" s="198"/>
      <c r="Y444" s="196"/>
      <c r="Z444" s="200"/>
      <c r="AA444" s="196"/>
      <c r="AB444" s="198"/>
      <c r="AC444" s="196"/>
      <c r="AD444" s="199"/>
      <c r="AG444" s="196"/>
      <c r="AH444" s="196"/>
      <c r="AI444" s="198"/>
      <c r="AL444" s="196"/>
      <c r="AN444" s="196"/>
      <c r="AO444" s="198"/>
      <c r="AP444" s="196"/>
      <c r="AQ444" s="196"/>
      <c r="AR444" s="196"/>
      <c r="AS444" s="196"/>
      <c r="AT444" s="196"/>
      <c r="AU444" s="196"/>
      <c r="AV444" s="198"/>
      <c r="AW444" s="197"/>
      <c r="AY444" s="196"/>
      <c r="BC444" s="196"/>
      <c r="BD444" s="196"/>
      <c r="BE444" s="196"/>
      <c r="BF444" s="196"/>
      <c r="BG444" s="196"/>
      <c r="BH444" s="196"/>
      <c r="BI444" s="196"/>
      <c r="BJ444" s="196"/>
      <c r="BK444" s="196"/>
    </row>
    <row r="445" spans="1:63" x14ac:dyDescent="0.25">
      <c r="A445" s="198"/>
      <c r="B445" s="193"/>
      <c r="C445" s="196"/>
      <c r="D445" s="196"/>
      <c r="E445" s="196"/>
      <c r="I445" s="197"/>
      <c r="Q445" s="198"/>
      <c r="S445" s="198"/>
      <c r="T445" s="196"/>
      <c r="U445" s="199"/>
      <c r="V445" s="193"/>
      <c r="W445" s="198"/>
      <c r="X445" s="198"/>
      <c r="Y445" s="196"/>
      <c r="Z445" s="200"/>
      <c r="AA445" s="196"/>
      <c r="AB445" s="198"/>
      <c r="AC445" s="196"/>
      <c r="AD445" s="199"/>
      <c r="AG445" s="196"/>
      <c r="AH445" s="196"/>
      <c r="AI445" s="198"/>
      <c r="AL445" s="196"/>
      <c r="AN445" s="196"/>
      <c r="AO445" s="198"/>
      <c r="AP445" s="196"/>
      <c r="AQ445" s="196"/>
      <c r="AR445" s="196"/>
      <c r="AS445" s="196"/>
      <c r="AT445" s="196"/>
      <c r="AU445" s="196"/>
      <c r="AV445" s="198"/>
      <c r="AW445" s="197"/>
      <c r="AY445" s="196"/>
      <c r="BC445" s="196"/>
      <c r="BD445" s="196"/>
      <c r="BE445" s="196"/>
      <c r="BF445" s="196"/>
      <c r="BG445" s="196"/>
      <c r="BH445" s="196"/>
      <c r="BI445" s="196"/>
      <c r="BJ445" s="196"/>
      <c r="BK445" s="196"/>
    </row>
    <row r="446" spans="1:63" x14ac:dyDescent="0.25">
      <c r="A446" s="198"/>
      <c r="B446" s="193"/>
      <c r="C446" s="196"/>
      <c r="D446" s="196"/>
      <c r="E446" s="196"/>
      <c r="I446" s="197"/>
      <c r="Q446" s="198"/>
      <c r="S446" s="198"/>
      <c r="T446" s="196"/>
      <c r="U446" s="199"/>
      <c r="V446" s="193"/>
      <c r="W446" s="198"/>
      <c r="X446" s="198"/>
      <c r="Y446" s="196"/>
      <c r="Z446" s="200"/>
      <c r="AA446" s="196"/>
      <c r="AB446" s="198"/>
      <c r="AC446" s="196"/>
      <c r="AD446" s="199"/>
      <c r="AG446" s="196"/>
      <c r="AH446" s="196"/>
      <c r="AI446" s="198"/>
      <c r="AL446" s="196"/>
      <c r="AN446" s="196"/>
      <c r="AO446" s="198"/>
      <c r="AP446" s="196"/>
      <c r="AQ446" s="196"/>
      <c r="AR446" s="196"/>
      <c r="AS446" s="196"/>
      <c r="AT446" s="196"/>
      <c r="AU446" s="196"/>
      <c r="AV446" s="198"/>
      <c r="AW446" s="197"/>
      <c r="AY446" s="196"/>
      <c r="BC446" s="196"/>
      <c r="BD446" s="196"/>
      <c r="BE446" s="196"/>
      <c r="BF446" s="196"/>
      <c r="BG446" s="196"/>
      <c r="BH446" s="196"/>
      <c r="BI446" s="196"/>
      <c r="BJ446" s="196"/>
      <c r="BK446" s="196"/>
    </row>
    <row r="447" spans="1:63" x14ac:dyDescent="0.25">
      <c r="A447" s="198"/>
      <c r="B447" s="193"/>
      <c r="C447" s="196"/>
      <c r="D447" s="196"/>
      <c r="E447" s="196"/>
      <c r="I447" s="197"/>
      <c r="Q447" s="198"/>
      <c r="S447" s="198"/>
      <c r="T447" s="196"/>
      <c r="U447" s="199"/>
      <c r="V447" s="193"/>
      <c r="W447" s="198"/>
      <c r="X447" s="198"/>
      <c r="Y447" s="196"/>
      <c r="Z447" s="200"/>
      <c r="AA447" s="196"/>
      <c r="AB447" s="198"/>
      <c r="AC447" s="196"/>
      <c r="AD447" s="199"/>
      <c r="AG447" s="196"/>
      <c r="AH447" s="196"/>
      <c r="AI447" s="198"/>
      <c r="AL447" s="196"/>
      <c r="AN447" s="196"/>
      <c r="AO447" s="198"/>
      <c r="AP447" s="196"/>
      <c r="AQ447" s="196"/>
      <c r="AR447" s="196"/>
      <c r="AS447" s="196"/>
      <c r="AT447" s="196"/>
      <c r="AU447" s="196"/>
      <c r="AV447" s="198"/>
      <c r="AW447" s="197"/>
      <c r="AY447" s="196"/>
      <c r="BC447" s="196"/>
      <c r="BD447" s="196"/>
      <c r="BE447" s="196"/>
      <c r="BF447" s="196"/>
      <c r="BG447" s="196"/>
      <c r="BH447" s="196"/>
      <c r="BI447" s="196"/>
      <c r="BJ447" s="196"/>
      <c r="BK447" s="196"/>
    </row>
    <row r="448" spans="1:63" x14ac:dyDescent="0.25">
      <c r="A448" s="198"/>
      <c r="B448" s="193"/>
      <c r="C448" s="196"/>
      <c r="D448" s="196"/>
      <c r="E448" s="196"/>
      <c r="I448" s="197"/>
      <c r="Q448" s="198"/>
      <c r="S448" s="198"/>
      <c r="T448" s="196"/>
      <c r="U448" s="199"/>
      <c r="V448" s="193"/>
      <c r="W448" s="198"/>
      <c r="X448" s="198"/>
      <c r="Y448" s="196"/>
      <c r="Z448" s="200"/>
      <c r="AA448" s="196"/>
      <c r="AB448" s="198"/>
      <c r="AC448" s="196"/>
      <c r="AD448" s="199"/>
      <c r="AG448" s="196"/>
      <c r="AH448" s="196"/>
      <c r="AI448" s="198"/>
      <c r="AL448" s="196"/>
      <c r="AN448" s="196"/>
      <c r="AO448" s="198"/>
      <c r="AP448" s="196"/>
      <c r="AQ448" s="196"/>
      <c r="AR448" s="196"/>
      <c r="AS448" s="196"/>
      <c r="AT448" s="196"/>
      <c r="AU448" s="196"/>
      <c r="AV448" s="198"/>
      <c r="AW448" s="197"/>
      <c r="AY448" s="196"/>
      <c r="BC448" s="196"/>
      <c r="BD448" s="196"/>
      <c r="BE448" s="196"/>
      <c r="BF448" s="196"/>
      <c r="BG448" s="196"/>
      <c r="BH448" s="196"/>
      <c r="BI448" s="196"/>
      <c r="BJ448" s="196"/>
      <c r="BK448" s="196"/>
    </row>
    <row r="449" spans="1:63" x14ac:dyDescent="0.25">
      <c r="A449" s="198"/>
      <c r="B449" s="193"/>
      <c r="C449" s="196"/>
      <c r="D449" s="196"/>
      <c r="E449" s="196"/>
      <c r="I449" s="197"/>
      <c r="Q449" s="198"/>
      <c r="S449" s="198"/>
      <c r="T449" s="196"/>
      <c r="U449" s="199"/>
      <c r="V449" s="193"/>
      <c r="W449" s="198"/>
      <c r="X449" s="198"/>
      <c r="Y449" s="196"/>
      <c r="Z449" s="200"/>
      <c r="AA449" s="196"/>
      <c r="AB449" s="198"/>
      <c r="AC449" s="196"/>
      <c r="AD449" s="199"/>
      <c r="AG449" s="196"/>
      <c r="AH449" s="196"/>
      <c r="AI449" s="198"/>
      <c r="AL449" s="196"/>
      <c r="AN449" s="196"/>
      <c r="AO449" s="198"/>
      <c r="AP449" s="196"/>
      <c r="AQ449" s="196"/>
      <c r="AR449" s="196"/>
      <c r="AS449" s="196"/>
      <c r="AT449" s="196"/>
      <c r="AU449" s="196"/>
      <c r="AV449" s="198"/>
      <c r="AW449" s="197"/>
      <c r="AY449" s="196"/>
      <c r="BC449" s="196"/>
      <c r="BD449" s="196"/>
      <c r="BE449" s="196"/>
      <c r="BF449" s="196"/>
      <c r="BG449" s="196"/>
      <c r="BH449" s="196"/>
      <c r="BI449" s="196"/>
      <c r="BJ449" s="196"/>
      <c r="BK449" s="196"/>
    </row>
    <row r="450" spans="1:63" x14ac:dyDescent="0.25">
      <c r="A450" s="198"/>
      <c r="B450" s="193"/>
      <c r="C450" s="196"/>
      <c r="D450" s="196"/>
      <c r="E450" s="196"/>
      <c r="I450" s="197"/>
      <c r="Q450" s="198"/>
      <c r="S450" s="198"/>
      <c r="T450" s="196"/>
      <c r="U450" s="199"/>
      <c r="V450" s="193"/>
      <c r="W450" s="198"/>
      <c r="X450" s="198"/>
      <c r="Y450" s="196"/>
      <c r="Z450" s="200"/>
      <c r="AA450" s="196"/>
      <c r="AB450" s="198"/>
      <c r="AC450" s="196"/>
      <c r="AD450" s="199"/>
      <c r="AG450" s="196"/>
      <c r="AH450" s="196"/>
      <c r="AI450" s="198"/>
      <c r="AL450" s="196"/>
      <c r="AN450" s="196"/>
      <c r="AO450" s="198"/>
      <c r="AP450" s="196"/>
      <c r="AQ450" s="196"/>
      <c r="AR450" s="196"/>
      <c r="AS450" s="196"/>
      <c r="AT450" s="196"/>
      <c r="AU450" s="196"/>
      <c r="AV450" s="198"/>
      <c r="AW450" s="197"/>
      <c r="AY450" s="196"/>
      <c r="BC450" s="196"/>
      <c r="BD450" s="196"/>
      <c r="BE450" s="196"/>
      <c r="BF450" s="196"/>
      <c r="BG450" s="196"/>
      <c r="BH450" s="196"/>
      <c r="BI450" s="196"/>
      <c r="BJ450" s="196"/>
      <c r="BK450" s="196"/>
    </row>
    <row r="451" spans="1:63" x14ac:dyDescent="0.25">
      <c r="A451" s="198"/>
      <c r="B451" s="193"/>
      <c r="C451" s="196"/>
      <c r="D451" s="196"/>
      <c r="E451" s="196"/>
      <c r="I451" s="197"/>
      <c r="Q451" s="198"/>
      <c r="S451" s="198"/>
      <c r="T451" s="196"/>
      <c r="U451" s="199"/>
      <c r="V451" s="193"/>
      <c r="W451" s="198"/>
      <c r="X451" s="198"/>
      <c r="Y451" s="196"/>
      <c r="Z451" s="200"/>
      <c r="AA451" s="196"/>
      <c r="AB451" s="198"/>
      <c r="AC451" s="196"/>
      <c r="AD451" s="199"/>
      <c r="AG451" s="196"/>
      <c r="AH451" s="196"/>
      <c r="AI451" s="198"/>
      <c r="AL451" s="196"/>
      <c r="AN451" s="196"/>
      <c r="AO451" s="198"/>
      <c r="AP451" s="196"/>
      <c r="AQ451" s="196"/>
      <c r="AR451" s="196"/>
      <c r="AS451" s="196"/>
      <c r="AT451" s="196"/>
      <c r="AU451" s="196"/>
      <c r="AV451" s="198"/>
      <c r="AW451" s="197"/>
      <c r="AY451" s="196"/>
      <c r="BC451" s="196"/>
      <c r="BD451" s="196"/>
      <c r="BE451" s="196"/>
      <c r="BF451" s="196"/>
      <c r="BG451" s="196"/>
      <c r="BH451" s="196"/>
      <c r="BI451" s="196"/>
      <c r="BJ451" s="196"/>
      <c r="BK451" s="196"/>
    </row>
    <row r="452" spans="1:63" x14ac:dyDescent="0.25">
      <c r="A452" s="198"/>
      <c r="B452" s="193"/>
      <c r="C452" s="196"/>
      <c r="D452" s="196"/>
      <c r="E452" s="196"/>
      <c r="I452" s="197"/>
      <c r="Q452" s="198"/>
      <c r="S452" s="198"/>
      <c r="T452" s="196"/>
      <c r="U452" s="199"/>
      <c r="V452" s="193"/>
      <c r="W452" s="198"/>
      <c r="X452" s="198"/>
      <c r="Y452" s="196"/>
      <c r="Z452" s="200"/>
      <c r="AA452" s="196"/>
      <c r="AB452" s="198"/>
      <c r="AC452" s="196"/>
      <c r="AD452" s="199"/>
      <c r="AG452" s="196"/>
      <c r="AH452" s="196"/>
      <c r="AI452" s="198"/>
      <c r="AL452" s="196"/>
      <c r="AN452" s="196"/>
      <c r="AO452" s="198"/>
      <c r="AP452" s="196"/>
      <c r="AQ452" s="196"/>
      <c r="AR452" s="196"/>
      <c r="AS452" s="196"/>
      <c r="AT452" s="196"/>
      <c r="AU452" s="196"/>
      <c r="AV452" s="198"/>
      <c r="AW452" s="197"/>
      <c r="AY452" s="196"/>
      <c r="BC452" s="196"/>
      <c r="BD452" s="196"/>
      <c r="BE452" s="196"/>
      <c r="BF452" s="196"/>
      <c r="BG452" s="196"/>
      <c r="BH452" s="196"/>
      <c r="BI452" s="196"/>
      <c r="BJ452" s="196"/>
      <c r="BK452" s="196"/>
    </row>
    <row r="453" spans="1:63" x14ac:dyDescent="0.25">
      <c r="A453" s="198"/>
      <c r="B453" s="193"/>
      <c r="C453" s="196"/>
      <c r="D453" s="196"/>
      <c r="E453" s="196"/>
      <c r="I453" s="197"/>
      <c r="Q453" s="198"/>
      <c r="S453" s="198"/>
      <c r="T453" s="196"/>
      <c r="U453" s="199"/>
      <c r="V453" s="193"/>
      <c r="W453" s="198"/>
      <c r="X453" s="198"/>
      <c r="Y453" s="196"/>
      <c r="Z453" s="200"/>
      <c r="AA453" s="196"/>
      <c r="AB453" s="198"/>
      <c r="AC453" s="196"/>
      <c r="AD453" s="199"/>
      <c r="AG453" s="196"/>
      <c r="AH453" s="196"/>
      <c r="AI453" s="198"/>
      <c r="AL453" s="196"/>
      <c r="AN453" s="196"/>
      <c r="AO453" s="198"/>
      <c r="AP453" s="196"/>
      <c r="AQ453" s="196"/>
      <c r="AR453" s="196"/>
      <c r="AS453" s="196"/>
      <c r="AT453" s="196"/>
      <c r="AU453" s="196"/>
      <c r="AV453" s="198"/>
      <c r="AW453" s="197"/>
      <c r="AY453" s="196"/>
      <c r="BC453" s="196"/>
      <c r="BD453" s="196"/>
      <c r="BE453" s="196"/>
      <c r="BF453" s="196"/>
      <c r="BG453" s="196"/>
      <c r="BH453" s="196"/>
      <c r="BI453" s="196"/>
      <c r="BJ453" s="196"/>
      <c r="BK453" s="196"/>
    </row>
    <row r="454" spans="1:63" x14ac:dyDescent="0.25">
      <c r="A454" s="198"/>
      <c r="B454" s="193"/>
      <c r="C454" s="196"/>
      <c r="D454" s="196"/>
      <c r="E454" s="196"/>
      <c r="I454" s="197"/>
      <c r="Q454" s="198"/>
      <c r="S454" s="198"/>
      <c r="T454" s="196"/>
      <c r="U454" s="199"/>
      <c r="V454" s="193"/>
      <c r="W454" s="198"/>
      <c r="X454" s="198"/>
      <c r="Y454" s="196"/>
      <c r="Z454" s="200"/>
      <c r="AA454" s="196"/>
      <c r="AB454" s="198"/>
      <c r="AC454" s="196"/>
      <c r="AD454" s="199"/>
      <c r="AG454" s="196"/>
      <c r="AH454" s="196"/>
      <c r="AI454" s="198"/>
      <c r="AL454" s="196"/>
      <c r="AN454" s="196"/>
      <c r="AO454" s="198"/>
      <c r="AP454" s="196"/>
      <c r="AQ454" s="196"/>
      <c r="AR454" s="196"/>
      <c r="AS454" s="196"/>
      <c r="AT454" s="196"/>
      <c r="AU454" s="196"/>
      <c r="AV454" s="198"/>
      <c r="AW454" s="197"/>
      <c r="AY454" s="196"/>
      <c r="BC454" s="196"/>
      <c r="BD454" s="196"/>
      <c r="BE454" s="196"/>
      <c r="BF454" s="196"/>
      <c r="BG454" s="196"/>
      <c r="BH454" s="196"/>
      <c r="BI454" s="196"/>
      <c r="BJ454" s="196"/>
      <c r="BK454" s="196"/>
    </row>
    <row r="455" spans="1:63" x14ac:dyDescent="0.25">
      <c r="A455" s="198"/>
      <c r="B455" s="193"/>
      <c r="C455" s="196"/>
      <c r="D455" s="196"/>
      <c r="E455" s="196"/>
      <c r="I455" s="197"/>
      <c r="Q455" s="198"/>
      <c r="S455" s="198"/>
      <c r="T455" s="196"/>
      <c r="U455" s="199"/>
      <c r="V455" s="193"/>
      <c r="W455" s="198"/>
      <c r="X455" s="198"/>
      <c r="Y455" s="196"/>
      <c r="Z455" s="200"/>
      <c r="AA455" s="196"/>
      <c r="AB455" s="198"/>
      <c r="AC455" s="196"/>
      <c r="AD455" s="199"/>
      <c r="AG455" s="196"/>
      <c r="AH455" s="196"/>
      <c r="AI455" s="198"/>
      <c r="AL455" s="196"/>
      <c r="AN455" s="196"/>
      <c r="AO455" s="198"/>
      <c r="AP455" s="196"/>
      <c r="AQ455" s="196"/>
      <c r="AR455" s="196"/>
      <c r="AS455" s="196"/>
      <c r="AT455" s="196"/>
      <c r="AU455" s="196"/>
      <c r="AV455" s="198"/>
      <c r="AW455" s="197"/>
      <c r="AY455" s="196"/>
      <c r="BC455" s="196"/>
      <c r="BD455" s="196"/>
      <c r="BE455" s="196"/>
      <c r="BF455" s="196"/>
      <c r="BG455" s="196"/>
      <c r="BH455" s="196"/>
      <c r="BI455" s="196"/>
      <c r="BJ455" s="196"/>
      <c r="BK455" s="196"/>
    </row>
    <row r="456" spans="1:63" x14ac:dyDescent="0.25">
      <c r="A456" s="198"/>
      <c r="B456" s="193"/>
      <c r="C456" s="196"/>
      <c r="D456" s="196"/>
      <c r="E456" s="196"/>
      <c r="I456" s="197"/>
      <c r="Q456" s="198"/>
      <c r="S456" s="198"/>
      <c r="T456" s="196"/>
      <c r="U456" s="199"/>
      <c r="V456" s="193"/>
      <c r="W456" s="198"/>
      <c r="X456" s="198"/>
      <c r="Y456" s="196"/>
      <c r="Z456" s="200"/>
      <c r="AA456" s="196"/>
      <c r="AB456" s="198"/>
      <c r="AC456" s="196"/>
      <c r="AD456" s="199"/>
      <c r="AG456" s="196"/>
      <c r="AH456" s="196"/>
      <c r="AI456" s="198"/>
      <c r="AL456" s="196"/>
      <c r="AN456" s="196"/>
      <c r="AO456" s="198"/>
      <c r="AP456" s="196"/>
      <c r="AQ456" s="196"/>
      <c r="AR456" s="196"/>
      <c r="AS456" s="196"/>
      <c r="AT456" s="196"/>
      <c r="AU456" s="196"/>
      <c r="AV456" s="198"/>
      <c r="AW456" s="197"/>
      <c r="AY456" s="196"/>
      <c r="BC456" s="196"/>
      <c r="BD456" s="196"/>
      <c r="BE456" s="196"/>
      <c r="BF456" s="196"/>
      <c r="BG456" s="196"/>
      <c r="BH456" s="196"/>
      <c r="BI456" s="196"/>
      <c r="BJ456" s="196"/>
      <c r="BK456" s="196"/>
    </row>
    <row r="457" spans="1:63" x14ac:dyDescent="0.25">
      <c r="A457" s="198"/>
      <c r="B457" s="193"/>
      <c r="C457" s="196"/>
      <c r="D457" s="196"/>
      <c r="E457" s="196"/>
      <c r="I457" s="197"/>
      <c r="Q457" s="198"/>
      <c r="S457" s="198"/>
      <c r="T457" s="196"/>
      <c r="U457" s="199"/>
      <c r="V457" s="193"/>
      <c r="W457" s="198"/>
      <c r="X457" s="198"/>
      <c r="Y457" s="196"/>
      <c r="Z457" s="200"/>
      <c r="AA457" s="196"/>
      <c r="AB457" s="198"/>
      <c r="AC457" s="196"/>
      <c r="AD457" s="199"/>
      <c r="AG457" s="196"/>
      <c r="AH457" s="196"/>
      <c r="AI457" s="198"/>
      <c r="AL457" s="196"/>
      <c r="AN457" s="196"/>
      <c r="AO457" s="198"/>
      <c r="AP457" s="196"/>
      <c r="AQ457" s="196"/>
      <c r="AR457" s="196"/>
      <c r="AS457" s="196"/>
      <c r="AT457" s="196"/>
      <c r="AU457" s="196"/>
      <c r="AV457" s="198"/>
      <c r="AW457" s="197"/>
      <c r="AY457" s="196"/>
      <c r="BC457" s="196"/>
      <c r="BD457" s="196"/>
      <c r="BE457" s="196"/>
      <c r="BF457" s="196"/>
      <c r="BG457" s="196"/>
      <c r="BH457" s="196"/>
      <c r="BI457" s="196"/>
      <c r="BJ457" s="196"/>
      <c r="BK457" s="196"/>
    </row>
    <row r="458" spans="1:63" x14ac:dyDescent="0.25">
      <c r="A458" s="198"/>
      <c r="B458" s="193"/>
      <c r="C458" s="196"/>
      <c r="D458" s="196"/>
      <c r="E458" s="196"/>
      <c r="I458" s="197"/>
      <c r="Q458" s="198"/>
      <c r="S458" s="198"/>
      <c r="T458" s="196"/>
      <c r="U458" s="199"/>
      <c r="V458" s="193"/>
      <c r="W458" s="198"/>
      <c r="X458" s="198"/>
      <c r="Y458" s="196"/>
      <c r="Z458" s="200"/>
      <c r="AA458" s="196"/>
      <c r="AB458" s="198"/>
      <c r="AC458" s="196"/>
      <c r="AD458" s="199"/>
      <c r="AG458" s="196"/>
      <c r="AH458" s="196"/>
      <c r="AI458" s="198"/>
      <c r="AL458" s="196"/>
      <c r="AN458" s="196"/>
      <c r="AO458" s="198"/>
      <c r="AP458" s="196"/>
      <c r="AQ458" s="196"/>
      <c r="AR458" s="196"/>
      <c r="AS458" s="196"/>
      <c r="AT458" s="196"/>
      <c r="AU458" s="196"/>
      <c r="AV458" s="198"/>
      <c r="AW458" s="197"/>
      <c r="AY458" s="196"/>
      <c r="BC458" s="196"/>
      <c r="BD458" s="196"/>
      <c r="BE458" s="196"/>
      <c r="BF458" s="196"/>
      <c r="BG458" s="196"/>
      <c r="BH458" s="196"/>
      <c r="BI458" s="196"/>
      <c r="BJ458" s="196"/>
      <c r="BK458" s="196"/>
    </row>
    <row r="459" spans="1:63" x14ac:dyDescent="0.25">
      <c r="A459" s="198"/>
      <c r="B459" s="193"/>
      <c r="C459" s="196"/>
      <c r="D459" s="196"/>
      <c r="E459" s="196"/>
      <c r="I459" s="197"/>
      <c r="Q459" s="198"/>
      <c r="S459" s="198"/>
      <c r="T459" s="196"/>
      <c r="U459" s="199"/>
      <c r="V459" s="193"/>
      <c r="W459" s="198"/>
      <c r="X459" s="198"/>
      <c r="Y459" s="196"/>
      <c r="Z459" s="200"/>
      <c r="AA459" s="196"/>
      <c r="AB459" s="198"/>
      <c r="AC459" s="196"/>
      <c r="AD459" s="199"/>
      <c r="AG459" s="196"/>
      <c r="AH459" s="196"/>
      <c r="AI459" s="198"/>
      <c r="AL459" s="196"/>
      <c r="AN459" s="196"/>
      <c r="AO459" s="198"/>
      <c r="AP459" s="196"/>
      <c r="AQ459" s="196"/>
      <c r="AR459" s="196"/>
      <c r="AS459" s="196"/>
      <c r="AT459" s="196"/>
      <c r="AU459" s="196"/>
      <c r="AV459" s="198"/>
      <c r="AW459" s="197"/>
      <c r="AY459" s="196"/>
      <c r="BC459" s="196"/>
      <c r="BD459" s="196"/>
      <c r="BE459" s="196"/>
      <c r="BF459" s="196"/>
      <c r="BG459" s="196"/>
      <c r="BH459" s="196"/>
      <c r="BI459" s="196"/>
      <c r="BJ459" s="196"/>
      <c r="BK459" s="196"/>
    </row>
    <row r="460" spans="1:63" x14ac:dyDescent="0.25">
      <c r="A460" s="198"/>
      <c r="B460" s="193"/>
      <c r="C460" s="196"/>
      <c r="D460" s="196"/>
      <c r="E460" s="196"/>
      <c r="I460" s="197"/>
      <c r="Q460" s="198"/>
      <c r="S460" s="198"/>
      <c r="T460" s="196"/>
      <c r="U460" s="199"/>
      <c r="V460" s="193"/>
      <c r="W460" s="198"/>
      <c r="X460" s="198"/>
      <c r="Y460" s="196"/>
      <c r="Z460" s="200"/>
      <c r="AA460" s="196"/>
      <c r="AB460" s="198"/>
      <c r="AC460" s="196"/>
      <c r="AD460" s="199"/>
      <c r="AG460" s="196"/>
      <c r="AH460" s="196"/>
      <c r="AI460" s="198"/>
      <c r="AL460" s="196"/>
      <c r="AN460" s="196"/>
      <c r="AO460" s="198"/>
      <c r="AP460" s="196"/>
      <c r="AQ460" s="196"/>
      <c r="AR460" s="196"/>
      <c r="AS460" s="196"/>
      <c r="AT460" s="196"/>
      <c r="AU460" s="196"/>
      <c r="AV460" s="198"/>
      <c r="AW460" s="197"/>
      <c r="AY460" s="196"/>
      <c r="BC460" s="196"/>
      <c r="BD460" s="196"/>
      <c r="BE460" s="196"/>
      <c r="BF460" s="196"/>
      <c r="BG460" s="196"/>
      <c r="BH460" s="196"/>
      <c r="BI460" s="196"/>
      <c r="BJ460" s="196"/>
      <c r="BK460" s="196"/>
    </row>
    <row r="461" spans="1:63" x14ac:dyDescent="0.25">
      <c r="A461" s="198"/>
      <c r="B461" s="193"/>
      <c r="C461" s="196"/>
      <c r="D461" s="196"/>
      <c r="E461" s="196"/>
      <c r="I461" s="197"/>
      <c r="Q461" s="198"/>
      <c r="S461" s="198"/>
      <c r="T461" s="196"/>
      <c r="U461" s="199"/>
      <c r="V461" s="193"/>
      <c r="W461" s="198"/>
      <c r="X461" s="198"/>
      <c r="Y461" s="196"/>
      <c r="Z461" s="200"/>
      <c r="AA461" s="196"/>
      <c r="AB461" s="198"/>
      <c r="AC461" s="196"/>
      <c r="AD461" s="199"/>
      <c r="AG461" s="196"/>
      <c r="AH461" s="196"/>
      <c r="AI461" s="198"/>
      <c r="AL461" s="196"/>
      <c r="AN461" s="196"/>
      <c r="AO461" s="198"/>
      <c r="AP461" s="196"/>
      <c r="AQ461" s="196"/>
      <c r="AR461" s="196"/>
      <c r="AS461" s="196"/>
      <c r="AT461" s="196"/>
      <c r="AU461" s="196"/>
      <c r="AV461" s="198"/>
      <c r="AW461" s="197"/>
      <c r="AY461" s="196"/>
      <c r="BC461" s="196"/>
      <c r="BD461" s="196"/>
      <c r="BE461" s="196"/>
      <c r="BF461" s="196"/>
      <c r="BG461" s="196"/>
      <c r="BH461" s="196"/>
      <c r="BI461" s="196"/>
      <c r="BJ461" s="196"/>
      <c r="BK461" s="196"/>
    </row>
    <row r="462" spans="1:63" x14ac:dyDescent="0.25">
      <c r="A462" s="198"/>
      <c r="B462" s="193"/>
      <c r="C462" s="196"/>
      <c r="D462" s="196"/>
      <c r="E462" s="196"/>
      <c r="I462" s="197"/>
      <c r="Q462" s="198"/>
      <c r="S462" s="198"/>
      <c r="T462" s="196"/>
      <c r="U462" s="199"/>
      <c r="V462" s="193"/>
      <c r="W462" s="198"/>
      <c r="X462" s="198"/>
      <c r="Y462" s="196"/>
      <c r="Z462" s="200"/>
      <c r="AA462" s="196"/>
      <c r="AB462" s="198"/>
      <c r="AC462" s="196"/>
      <c r="AD462" s="199"/>
      <c r="AG462" s="196"/>
      <c r="AH462" s="196"/>
      <c r="AI462" s="198"/>
      <c r="AL462" s="196"/>
      <c r="AN462" s="196"/>
      <c r="AO462" s="198"/>
      <c r="AP462" s="196"/>
      <c r="AQ462" s="196"/>
      <c r="AR462" s="196"/>
      <c r="AS462" s="196"/>
      <c r="AT462" s="196"/>
      <c r="AU462" s="196"/>
      <c r="AV462" s="198"/>
      <c r="AW462" s="197"/>
      <c r="AY462" s="196"/>
      <c r="BC462" s="196"/>
      <c r="BD462" s="196"/>
      <c r="BE462" s="196"/>
      <c r="BF462" s="196"/>
      <c r="BG462" s="196"/>
      <c r="BH462" s="196"/>
      <c r="BI462" s="196"/>
      <c r="BJ462" s="196"/>
      <c r="BK462" s="196"/>
    </row>
    <row r="463" spans="1:63" x14ac:dyDescent="0.25">
      <c r="A463" s="198"/>
      <c r="B463" s="193"/>
      <c r="C463" s="196"/>
      <c r="D463" s="196"/>
      <c r="E463" s="196"/>
      <c r="I463" s="197"/>
      <c r="Q463" s="198"/>
      <c r="S463" s="198"/>
      <c r="T463" s="196"/>
      <c r="U463" s="199"/>
      <c r="V463" s="193"/>
      <c r="W463" s="198"/>
      <c r="X463" s="198"/>
      <c r="Y463" s="196"/>
      <c r="Z463" s="200"/>
      <c r="AA463" s="196"/>
      <c r="AB463" s="198"/>
      <c r="AC463" s="196"/>
      <c r="AD463" s="199"/>
      <c r="AG463" s="196"/>
      <c r="AH463" s="196"/>
      <c r="AI463" s="198"/>
      <c r="AL463" s="196"/>
      <c r="AN463" s="196"/>
      <c r="AO463" s="198"/>
      <c r="AP463" s="196"/>
      <c r="AQ463" s="196"/>
      <c r="AR463" s="196"/>
      <c r="AS463" s="196"/>
      <c r="AT463" s="196"/>
      <c r="AU463" s="196"/>
      <c r="AV463" s="198"/>
      <c r="AW463" s="197"/>
      <c r="AY463" s="196"/>
      <c r="BC463" s="196"/>
      <c r="BD463" s="196"/>
      <c r="BE463" s="196"/>
      <c r="BF463" s="196"/>
      <c r="BG463" s="196"/>
      <c r="BH463" s="196"/>
      <c r="BI463" s="196"/>
      <c r="BJ463" s="196"/>
      <c r="BK463" s="196"/>
    </row>
    <row r="464" spans="1:63" x14ac:dyDescent="0.25">
      <c r="A464" s="198"/>
      <c r="B464" s="193"/>
      <c r="C464" s="196"/>
      <c r="D464" s="196"/>
      <c r="E464" s="196"/>
      <c r="I464" s="197"/>
      <c r="Q464" s="198"/>
      <c r="S464" s="198"/>
      <c r="T464" s="196"/>
      <c r="U464" s="199"/>
      <c r="V464" s="193"/>
      <c r="W464" s="198"/>
      <c r="X464" s="198"/>
      <c r="Y464" s="196"/>
      <c r="Z464" s="200"/>
      <c r="AA464" s="196"/>
      <c r="AB464" s="198"/>
      <c r="AC464" s="196"/>
      <c r="AD464" s="199"/>
      <c r="AG464" s="196"/>
      <c r="AH464" s="196"/>
      <c r="AI464" s="198"/>
      <c r="AL464" s="196"/>
      <c r="AN464" s="196"/>
      <c r="AO464" s="198"/>
      <c r="AP464" s="196"/>
      <c r="AQ464" s="196"/>
      <c r="AR464" s="196"/>
      <c r="AS464" s="196"/>
      <c r="AT464" s="196"/>
      <c r="AU464" s="196"/>
      <c r="AV464" s="198"/>
      <c r="AW464" s="197"/>
      <c r="AY464" s="196"/>
      <c r="BC464" s="196"/>
      <c r="BD464" s="196"/>
      <c r="BE464" s="196"/>
      <c r="BF464" s="196"/>
      <c r="BG464" s="196"/>
      <c r="BH464" s="196"/>
      <c r="BI464" s="196"/>
      <c r="BJ464" s="196"/>
      <c r="BK464" s="196"/>
    </row>
    <row r="465" spans="1:63" x14ac:dyDescent="0.25">
      <c r="A465" s="198"/>
      <c r="B465" s="193"/>
      <c r="C465" s="196"/>
      <c r="D465" s="196"/>
      <c r="E465" s="196"/>
      <c r="I465" s="197"/>
      <c r="Q465" s="198"/>
      <c r="S465" s="198"/>
      <c r="T465" s="196"/>
      <c r="U465" s="199"/>
      <c r="V465" s="193"/>
      <c r="W465" s="198"/>
      <c r="X465" s="198"/>
      <c r="Y465" s="196"/>
      <c r="Z465" s="200"/>
      <c r="AA465" s="196"/>
      <c r="AB465" s="198"/>
      <c r="AC465" s="196"/>
      <c r="AD465" s="199"/>
      <c r="AG465" s="196"/>
      <c r="AH465" s="196"/>
      <c r="AI465" s="198"/>
      <c r="AL465" s="196"/>
      <c r="AN465" s="196"/>
      <c r="AO465" s="198"/>
      <c r="AP465" s="196"/>
      <c r="AQ465" s="196"/>
      <c r="AR465" s="196"/>
      <c r="AS465" s="196"/>
      <c r="AT465" s="196"/>
      <c r="AU465" s="196"/>
      <c r="AV465" s="198"/>
      <c r="AW465" s="197"/>
      <c r="AY465" s="196"/>
      <c r="BC465" s="196"/>
      <c r="BD465" s="196"/>
      <c r="BE465" s="196"/>
      <c r="BF465" s="196"/>
      <c r="BG465" s="196"/>
      <c r="BH465" s="196"/>
      <c r="BI465" s="196"/>
      <c r="BJ465" s="196"/>
      <c r="BK465" s="196"/>
    </row>
    <row r="466" spans="1:63" x14ac:dyDescent="0.25">
      <c r="A466" s="198"/>
      <c r="B466" s="193"/>
      <c r="C466" s="196"/>
      <c r="D466" s="196"/>
      <c r="E466" s="196"/>
      <c r="I466" s="197"/>
      <c r="Q466" s="198"/>
      <c r="S466" s="198"/>
      <c r="T466" s="196"/>
      <c r="U466" s="199"/>
      <c r="V466" s="193"/>
      <c r="W466" s="198"/>
      <c r="X466" s="198"/>
      <c r="Y466" s="196"/>
      <c r="Z466" s="200"/>
      <c r="AA466" s="196"/>
      <c r="AB466" s="198"/>
      <c r="AC466" s="196"/>
      <c r="AD466" s="199"/>
      <c r="AG466" s="196"/>
      <c r="AH466" s="196"/>
      <c r="AI466" s="198"/>
      <c r="AL466" s="196"/>
      <c r="AN466" s="196"/>
      <c r="AO466" s="198"/>
      <c r="AP466" s="196"/>
      <c r="AQ466" s="196"/>
      <c r="AR466" s="196"/>
      <c r="AS466" s="196"/>
      <c r="AT466" s="196"/>
      <c r="AU466" s="196"/>
      <c r="AV466" s="198"/>
      <c r="AW466" s="197"/>
      <c r="AY466" s="196"/>
      <c r="BC466" s="196"/>
      <c r="BD466" s="196"/>
      <c r="BE466" s="196"/>
      <c r="BF466" s="196"/>
      <c r="BG466" s="196"/>
      <c r="BH466" s="196"/>
      <c r="BI466" s="196"/>
      <c r="BJ466" s="196"/>
      <c r="BK466" s="196"/>
    </row>
    <row r="467" spans="1:63" x14ac:dyDescent="0.25">
      <c r="A467" s="198"/>
      <c r="B467" s="193"/>
      <c r="C467" s="196"/>
      <c r="D467" s="196"/>
      <c r="E467" s="196"/>
      <c r="I467" s="197"/>
      <c r="Q467" s="198"/>
      <c r="S467" s="198"/>
      <c r="T467" s="196"/>
      <c r="U467" s="199"/>
      <c r="V467" s="193"/>
      <c r="W467" s="198"/>
      <c r="X467" s="198"/>
      <c r="Y467" s="196"/>
      <c r="Z467" s="200"/>
      <c r="AA467" s="196"/>
      <c r="AB467" s="198"/>
      <c r="AC467" s="196"/>
      <c r="AD467" s="199"/>
      <c r="AG467" s="196"/>
      <c r="AH467" s="196"/>
      <c r="AI467" s="198"/>
      <c r="AL467" s="196"/>
      <c r="AN467" s="196"/>
      <c r="AO467" s="198"/>
      <c r="AP467" s="196"/>
      <c r="AQ467" s="196"/>
      <c r="AR467" s="196"/>
      <c r="AS467" s="196"/>
      <c r="AT467" s="196"/>
      <c r="AU467" s="196"/>
      <c r="AV467" s="198"/>
      <c r="AW467" s="197"/>
      <c r="AY467" s="196"/>
      <c r="BC467" s="196"/>
      <c r="BD467" s="196"/>
      <c r="BE467" s="196"/>
      <c r="BF467" s="196"/>
      <c r="BG467" s="196"/>
      <c r="BH467" s="196"/>
      <c r="BI467" s="196"/>
      <c r="BJ467" s="196"/>
      <c r="BK467" s="196"/>
    </row>
    <row r="468" spans="1:63" x14ac:dyDescent="0.25">
      <c r="A468" s="198"/>
      <c r="B468" s="193"/>
      <c r="C468" s="196"/>
      <c r="D468" s="196"/>
      <c r="E468" s="196"/>
      <c r="I468" s="197"/>
      <c r="Q468" s="198"/>
      <c r="S468" s="198"/>
      <c r="T468" s="196"/>
      <c r="U468" s="199"/>
      <c r="V468" s="193"/>
      <c r="W468" s="198"/>
      <c r="X468" s="198"/>
      <c r="Y468" s="196"/>
      <c r="Z468" s="200"/>
      <c r="AA468" s="196"/>
      <c r="AB468" s="198"/>
      <c r="AC468" s="196"/>
      <c r="AD468" s="199"/>
      <c r="AG468" s="196"/>
      <c r="AH468" s="196"/>
      <c r="AI468" s="198"/>
      <c r="AL468" s="196"/>
      <c r="AN468" s="196"/>
      <c r="AO468" s="198"/>
      <c r="AP468" s="196"/>
      <c r="AQ468" s="196"/>
      <c r="AR468" s="196"/>
      <c r="AS468" s="196"/>
      <c r="AT468" s="196"/>
      <c r="AU468" s="196"/>
      <c r="AV468" s="198"/>
      <c r="AW468" s="197"/>
      <c r="AY468" s="196"/>
      <c r="BC468" s="196"/>
      <c r="BD468" s="196"/>
      <c r="BE468" s="196"/>
      <c r="BF468" s="196"/>
      <c r="BG468" s="196"/>
      <c r="BH468" s="196"/>
      <c r="BI468" s="196"/>
      <c r="BJ468" s="196"/>
      <c r="BK468" s="196"/>
    </row>
    <row r="469" spans="1:63" x14ac:dyDescent="0.25">
      <c r="A469" s="198"/>
      <c r="B469" s="193"/>
      <c r="C469" s="196"/>
      <c r="D469" s="196"/>
      <c r="E469" s="196"/>
      <c r="I469" s="197"/>
      <c r="Q469" s="198"/>
      <c r="S469" s="198"/>
      <c r="T469" s="196"/>
      <c r="U469" s="199"/>
      <c r="V469" s="193"/>
      <c r="W469" s="198"/>
      <c r="X469" s="198"/>
      <c r="Y469" s="196"/>
      <c r="Z469" s="200"/>
      <c r="AA469" s="196"/>
      <c r="AB469" s="198"/>
      <c r="AC469" s="196"/>
      <c r="AD469" s="199"/>
      <c r="AG469" s="196"/>
      <c r="AH469" s="196"/>
      <c r="AI469" s="198"/>
      <c r="AL469" s="196"/>
      <c r="AN469" s="196"/>
      <c r="AO469" s="198"/>
      <c r="AP469" s="196"/>
      <c r="AQ469" s="196"/>
      <c r="AR469" s="196"/>
      <c r="AS469" s="196"/>
      <c r="AT469" s="196"/>
      <c r="AU469" s="196"/>
      <c r="AV469" s="198"/>
      <c r="AW469" s="197"/>
      <c r="AY469" s="196"/>
      <c r="BC469" s="196"/>
      <c r="BD469" s="196"/>
      <c r="BE469" s="196"/>
      <c r="BF469" s="196"/>
      <c r="BG469" s="196"/>
      <c r="BH469" s="196"/>
      <c r="BI469" s="196"/>
      <c r="BJ469" s="196"/>
      <c r="BK469" s="196"/>
    </row>
    <row r="470" spans="1:63" x14ac:dyDescent="0.25">
      <c r="A470" s="198"/>
      <c r="B470" s="193"/>
      <c r="C470" s="196"/>
      <c r="D470" s="196"/>
      <c r="E470" s="196"/>
      <c r="I470" s="197"/>
      <c r="Q470" s="198"/>
      <c r="S470" s="198"/>
      <c r="T470" s="196"/>
      <c r="U470" s="199"/>
      <c r="V470" s="193"/>
      <c r="W470" s="198"/>
      <c r="X470" s="198"/>
      <c r="Y470" s="196"/>
      <c r="Z470" s="200"/>
      <c r="AA470" s="196"/>
      <c r="AB470" s="198"/>
      <c r="AC470" s="196"/>
      <c r="AD470" s="199"/>
      <c r="AG470" s="196"/>
      <c r="AH470" s="196"/>
      <c r="AI470" s="198"/>
      <c r="AL470" s="196"/>
      <c r="AN470" s="196"/>
      <c r="AO470" s="198"/>
      <c r="AP470" s="196"/>
      <c r="AQ470" s="196"/>
      <c r="AR470" s="196"/>
      <c r="AS470" s="196"/>
      <c r="AT470" s="196"/>
      <c r="AU470" s="196"/>
      <c r="AV470" s="198"/>
      <c r="AW470" s="197"/>
      <c r="AY470" s="196"/>
      <c r="BC470" s="196"/>
      <c r="BD470" s="196"/>
      <c r="BE470" s="196"/>
      <c r="BF470" s="196"/>
      <c r="BG470" s="196"/>
      <c r="BH470" s="196"/>
      <c r="BI470" s="196"/>
      <c r="BJ470" s="196"/>
      <c r="BK470" s="196"/>
    </row>
    <row r="471" spans="1:63" x14ac:dyDescent="0.25">
      <c r="A471" s="198"/>
      <c r="B471" s="193"/>
      <c r="C471" s="196"/>
      <c r="D471" s="196"/>
      <c r="E471" s="196"/>
      <c r="I471" s="197"/>
      <c r="Q471" s="198"/>
      <c r="S471" s="198"/>
      <c r="T471" s="196"/>
      <c r="U471" s="199"/>
      <c r="V471" s="193"/>
      <c r="W471" s="198"/>
      <c r="X471" s="198"/>
      <c r="Y471" s="196"/>
      <c r="Z471" s="200"/>
      <c r="AA471" s="196"/>
      <c r="AB471" s="198"/>
      <c r="AC471" s="196"/>
      <c r="AD471" s="199"/>
      <c r="AG471" s="196"/>
      <c r="AH471" s="196"/>
      <c r="AI471" s="198"/>
      <c r="AL471" s="196"/>
      <c r="AN471" s="196"/>
      <c r="AO471" s="198"/>
      <c r="AP471" s="196"/>
      <c r="AQ471" s="196"/>
      <c r="AR471" s="196"/>
      <c r="AS471" s="196"/>
      <c r="AT471" s="196"/>
      <c r="AU471" s="196"/>
      <c r="AV471" s="198"/>
      <c r="AW471" s="197"/>
      <c r="AY471" s="196"/>
      <c r="BC471" s="196"/>
      <c r="BD471" s="196"/>
      <c r="BE471" s="196"/>
      <c r="BF471" s="196"/>
      <c r="BG471" s="196"/>
      <c r="BH471" s="196"/>
      <c r="BI471" s="196"/>
      <c r="BJ471" s="196"/>
      <c r="BK471" s="196"/>
    </row>
    <row r="472" spans="1:63" x14ac:dyDescent="0.25">
      <c r="A472" s="198"/>
      <c r="B472" s="193"/>
      <c r="C472" s="196"/>
      <c r="D472" s="196"/>
      <c r="E472" s="196"/>
      <c r="I472" s="197"/>
      <c r="Q472" s="198"/>
      <c r="S472" s="198"/>
      <c r="T472" s="196"/>
      <c r="U472" s="199"/>
      <c r="V472" s="193"/>
      <c r="W472" s="198"/>
      <c r="X472" s="198"/>
      <c r="Y472" s="196"/>
      <c r="Z472" s="200"/>
      <c r="AA472" s="196"/>
      <c r="AB472" s="198"/>
      <c r="AC472" s="196"/>
      <c r="AD472" s="199"/>
      <c r="AG472" s="196"/>
      <c r="AH472" s="196"/>
      <c r="AI472" s="198"/>
      <c r="AL472" s="196"/>
      <c r="AN472" s="196"/>
      <c r="AO472" s="198"/>
      <c r="AP472" s="196"/>
      <c r="AQ472" s="196"/>
      <c r="AR472" s="196"/>
      <c r="AS472" s="196"/>
      <c r="AT472" s="196"/>
      <c r="AU472" s="196"/>
      <c r="AV472" s="198"/>
      <c r="AW472" s="197"/>
      <c r="AY472" s="196"/>
      <c r="BC472" s="196"/>
      <c r="BD472" s="196"/>
      <c r="BE472" s="196"/>
      <c r="BF472" s="196"/>
      <c r="BG472" s="196"/>
      <c r="BH472" s="196"/>
      <c r="BI472" s="196"/>
      <c r="BJ472" s="196"/>
      <c r="BK472" s="196"/>
    </row>
    <row r="473" spans="1:63" x14ac:dyDescent="0.25">
      <c r="A473" s="198"/>
      <c r="B473" s="193"/>
      <c r="C473" s="196"/>
      <c r="D473" s="196"/>
      <c r="E473" s="196"/>
      <c r="I473" s="197"/>
      <c r="Q473" s="198"/>
      <c r="S473" s="198"/>
      <c r="T473" s="196"/>
      <c r="U473" s="199"/>
      <c r="V473" s="193"/>
      <c r="W473" s="198"/>
      <c r="X473" s="198"/>
      <c r="Y473" s="196"/>
      <c r="Z473" s="200"/>
      <c r="AA473" s="196"/>
      <c r="AB473" s="198"/>
      <c r="AC473" s="196"/>
      <c r="AD473" s="199"/>
      <c r="AG473" s="196"/>
      <c r="AH473" s="196"/>
      <c r="AI473" s="198"/>
      <c r="AL473" s="196"/>
      <c r="AN473" s="196"/>
      <c r="AO473" s="198"/>
      <c r="AP473" s="196"/>
      <c r="AQ473" s="196"/>
      <c r="AR473" s="196"/>
      <c r="AS473" s="196"/>
      <c r="AT473" s="196"/>
      <c r="AU473" s="196"/>
      <c r="AV473" s="198"/>
      <c r="AW473" s="197"/>
      <c r="AY473" s="196"/>
      <c r="BC473" s="196"/>
      <c r="BD473" s="196"/>
      <c r="BE473" s="196"/>
      <c r="BF473" s="196"/>
      <c r="BG473" s="196"/>
      <c r="BH473" s="196"/>
      <c r="BI473" s="196"/>
      <c r="BJ473" s="196"/>
      <c r="BK473" s="196"/>
    </row>
    <row r="474" spans="1:63" x14ac:dyDescent="0.25">
      <c r="A474" s="198"/>
      <c r="B474" s="193"/>
      <c r="C474" s="196"/>
      <c r="D474" s="196"/>
      <c r="E474" s="196"/>
      <c r="I474" s="197"/>
      <c r="Q474" s="198"/>
      <c r="S474" s="198"/>
      <c r="T474" s="196"/>
      <c r="U474" s="199"/>
      <c r="V474" s="193"/>
      <c r="W474" s="198"/>
      <c r="X474" s="198"/>
      <c r="Y474" s="196"/>
      <c r="Z474" s="200"/>
      <c r="AA474" s="196"/>
      <c r="AB474" s="198"/>
      <c r="AC474" s="196"/>
      <c r="AD474" s="199"/>
      <c r="AG474" s="196"/>
      <c r="AH474" s="196"/>
      <c r="AI474" s="198"/>
      <c r="AL474" s="196"/>
      <c r="AN474" s="196"/>
      <c r="AO474" s="198"/>
      <c r="AP474" s="196"/>
      <c r="AQ474" s="196"/>
      <c r="AR474" s="196"/>
      <c r="AS474" s="196"/>
      <c r="AT474" s="196"/>
      <c r="AU474" s="196"/>
      <c r="AV474" s="198"/>
      <c r="AW474" s="197"/>
      <c r="AY474" s="196"/>
      <c r="BC474" s="196"/>
      <c r="BD474" s="196"/>
      <c r="BE474" s="196"/>
      <c r="BF474" s="196"/>
      <c r="BG474" s="196"/>
      <c r="BH474" s="196"/>
      <c r="BI474" s="196"/>
      <c r="BJ474" s="196"/>
      <c r="BK474" s="196"/>
    </row>
    <row r="475" spans="1:63" x14ac:dyDescent="0.25">
      <c r="A475" s="198"/>
      <c r="B475" s="193"/>
      <c r="C475" s="196"/>
      <c r="D475" s="196"/>
      <c r="E475" s="196"/>
      <c r="I475" s="197"/>
      <c r="Q475" s="198"/>
      <c r="S475" s="198"/>
      <c r="T475" s="196"/>
      <c r="U475" s="199"/>
      <c r="V475" s="193"/>
      <c r="W475" s="198"/>
      <c r="X475" s="198"/>
      <c r="Y475" s="196"/>
      <c r="Z475" s="200"/>
      <c r="AA475" s="196"/>
      <c r="AB475" s="198"/>
      <c r="AC475" s="196"/>
      <c r="AD475" s="199"/>
      <c r="AG475" s="196"/>
      <c r="AH475" s="196"/>
      <c r="AI475" s="198"/>
      <c r="AL475" s="196"/>
      <c r="AN475" s="196"/>
      <c r="AO475" s="198"/>
      <c r="AP475" s="196"/>
      <c r="AQ475" s="196"/>
      <c r="AR475" s="196"/>
      <c r="AS475" s="196"/>
      <c r="AT475" s="196"/>
      <c r="AU475" s="196"/>
      <c r="AV475" s="198"/>
      <c r="AW475" s="197"/>
      <c r="AY475" s="196"/>
      <c r="BC475" s="196"/>
      <c r="BD475" s="196"/>
      <c r="BE475" s="196"/>
      <c r="BF475" s="196"/>
      <c r="BG475" s="196"/>
      <c r="BH475" s="196"/>
      <c r="BI475" s="196"/>
      <c r="BJ475" s="196"/>
      <c r="BK475" s="196"/>
    </row>
    <row r="476" spans="1:63" x14ac:dyDescent="0.25">
      <c r="A476" s="198"/>
      <c r="B476" s="193"/>
      <c r="C476" s="196"/>
      <c r="D476" s="196"/>
      <c r="E476" s="196"/>
      <c r="I476" s="197"/>
      <c r="Q476" s="198"/>
      <c r="S476" s="198"/>
      <c r="T476" s="196"/>
      <c r="U476" s="199"/>
      <c r="V476" s="193"/>
      <c r="W476" s="198"/>
      <c r="X476" s="198"/>
      <c r="Y476" s="196"/>
      <c r="Z476" s="200"/>
      <c r="AA476" s="196"/>
      <c r="AB476" s="198"/>
      <c r="AC476" s="196"/>
      <c r="AD476" s="199"/>
      <c r="AG476" s="196"/>
      <c r="AH476" s="196"/>
      <c r="AI476" s="198"/>
      <c r="AL476" s="196"/>
      <c r="AN476" s="196"/>
      <c r="AO476" s="198"/>
      <c r="AP476" s="196"/>
      <c r="AQ476" s="196"/>
      <c r="AR476" s="196"/>
      <c r="AS476" s="196"/>
      <c r="AT476" s="196"/>
      <c r="AU476" s="196"/>
      <c r="AV476" s="198"/>
      <c r="AW476" s="197"/>
      <c r="AY476" s="196"/>
      <c r="BC476" s="196"/>
      <c r="BD476" s="196"/>
      <c r="BE476" s="196"/>
      <c r="BF476" s="196"/>
      <c r="BG476" s="196"/>
      <c r="BH476" s="196"/>
      <c r="BI476" s="196"/>
      <c r="BJ476" s="196"/>
      <c r="BK476" s="196"/>
    </row>
    <row r="477" spans="1:63" x14ac:dyDescent="0.25">
      <c r="A477" s="198"/>
      <c r="B477" s="193"/>
      <c r="C477" s="196"/>
      <c r="D477" s="196"/>
      <c r="E477" s="196"/>
      <c r="I477" s="197"/>
      <c r="Q477" s="198"/>
      <c r="S477" s="198"/>
      <c r="T477" s="196"/>
      <c r="U477" s="199"/>
      <c r="V477" s="193"/>
      <c r="W477" s="198"/>
      <c r="X477" s="198"/>
      <c r="Y477" s="196"/>
      <c r="Z477" s="200"/>
      <c r="AA477" s="196"/>
      <c r="AB477" s="198"/>
      <c r="AC477" s="196"/>
      <c r="AD477" s="199"/>
      <c r="AG477" s="196"/>
      <c r="AH477" s="196"/>
      <c r="AI477" s="198"/>
      <c r="AL477" s="196"/>
      <c r="AN477" s="196"/>
      <c r="AO477" s="198"/>
      <c r="AP477" s="196"/>
      <c r="AQ477" s="196"/>
      <c r="AR477" s="196"/>
      <c r="AS477" s="196"/>
      <c r="AT477" s="196"/>
      <c r="AU477" s="196"/>
      <c r="AV477" s="198"/>
      <c r="AW477" s="197"/>
      <c r="AY477" s="196"/>
      <c r="BC477" s="196"/>
      <c r="BD477" s="196"/>
      <c r="BE477" s="196"/>
      <c r="BF477" s="196"/>
      <c r="BG477" s="196"/>
      <c r="BH477" s="196"/>
      <c r="BI477" s="196"/>
      <c r="BJ477" s="196"/>
      <c r="BK477" s="196"/>
    </row>
    <row r="478" spans="1:63" x14ac:dyDescent="0.25">
      <c r="A478" s="198"/>
      <c r="B478" s="193"/>
      <c r="C478" s="196"/>
      <c r="D478" s="196"/>
      <c r="E478" s="196"/>
      <c r="I478" s="197"/>
      <c r="Q478" s="198"/>
      <c r="S478" s="198"/>
      <c r="T478" s="196"/>
      <c r="U478" s="199"/>
      <c r="V478" s="193"/>
      <c r="W478" s="198"/>
      <c r="X478" s="198"/>
      <c r="Y478" s="196"/>
      <c r="Z478" s="200"/>
      <c r="AA478" s="196"/>
      <c r="AB478" s="198"/>
      <c r="AC478" s="196"/>
      <c r="AD478" s="199"/>
      <c r="AG478" s="196"/>
      <c r="AH478" s="196"/>
      <c r="AI478" s="198"/>
      <c r="AL478" s="196"/>
      <c r="AN478" s="196"/>
      <c r="AO478" s="198"/>
      <c r="AP478" s="196"/>
      <c r="AQ478" s="196"/>
      <c r="AR478" s="196"/>
      <c r="AS478" s="196"/>
      <c r="AT478" s="196"/>
      <c r="AU478" s="196"/>
      <c r="AV478" s="198"/>
      <c r="AW478" s="197"/>
      <c r="AY478" s="196"/>
      <c r="BC478" s="196"/>
      <c r="BD478" s="196"/>
      <c r="BE478" s="196"/>
      <c r="BF478" s="196"/>
      <c r="BG478" s="196"/>
      <c r="BH478" s="196"/>
      <c r="BI478" s="196"/>
      <c r="BJ478" s="196"/>
      <c r="BK478" s="196"/>
    </row>
    <row r="479" spans="1:63" x14ac:dyDescent="0.25">
      <c r="A479" s="198"/>
      <c r="B479" s="193"/>
      <c r="C479" s="196"/>
      <c r="D479" s="196"/>
      <c r="E479" s="196"/>
      <c r="I479" s="197"/>
      <c r="Q479" s="198"/>
      <c r="S479" s="198"/>
      <c r="T479" s="196"/>
      <c r="U479" s="199"/>
      <c r="V479" s="193"/>
      <c r="W479" s="198"/>
      <c r="X479" s="198"/>
      <c r="Y479" s="196"/>
      <c r="Z479" s="200"/>
      <c r="AA479" s="196"/>
      <c r="AB479" s="198"/>
      <c r="AC479" s="196"/>
      <c r="AD479" s="199"/>
      <c r="AG479" s="196"/>
      <c r="AH479" s="196"/>
      <c r="AI479" s="198"/>
      <c r="AL479" s="196"/>
      <c r="AN479" s="196"/>
      <c r="AO479" s="198"/>
      <c r="AP479" s="196"/>
      <c r="AQ479" s="196"/>
      <c r="AR479" s="196"/>
      <c r="AS479" s="196"/>
      <c r="AT479" s="196"/>
      <c r="AU479" s="196"/>
      <c r="AV479" s="198"/>
      <c r="AW479" s="197"/>
      <c r="AY479" s="196"/>
      <c r="BC479" s="196"/>
      <c r="BD479" s="196"/>
      <c r="BE479" s="196"/>
      <c r="BF479" s="196"/>
      <c r="BG479" s="196"/>
      <c r="BH479" s="196"/>
      <c r="BI479" s="196"/>
      <c r="BJ479" s="196"/>
      <c r="BK479" s="196"/>
    </row>
    <row r="480" spans="1:63" x14ac:dyDescent="0.25">
      <c r="A480" s="198"/>
      <c r="B480" s="193"/>
      <c r="C480" s="196"/>
      <c r="D480" s="196"/>
      <c r="E480" s="196"/>
      <c r="I480" s="197"/>
      <c r="Q480" s="198"/>
      <c r="S480" s="198"/>
      <c r="T480" s="196"/>
      <c r="U480" s="199"/>
      <c r="V480" s="193"/>
      <c r="W480" s="198"/>
      <c r="X480" s="198"/>
      <c r="Y480" s="196"/>
      <c r="Z480" s="200"/>
      <c r="AA480" s="196"/>
      <c r="AB480" s="198"/>
      <c r="AC480" s="196"/>
      <c r="AD480" s="199"/>
      <c r="AG480" s="196"/>
      <c r="AH480" s="196"/>
      <c r="AI480" s="198"/>
      <c r="AL480" s="196"/>
      <c r="AN480" s="196"/>
      <c r="AO480" s="198"/>
      <c r="AP480" s="196"/>
      <c r="AQ480" s="196"/>
      <c r="AR480" s="196"/>
      <c r="AS480" s="196"/>
      <c r="AT480" s="196"/>
      <c r="AU480" s="196"/>
      <c r="AV480" s="198"/>
      <c r="AW480" s="197"/>
      <c r="AY480" s="196"/>
      <c r="BC480" s="196"/>
      <c r="BD480" s="196"/>
      <c r="BE480" s="196"/>
      <c r="BF480" s="196"/>
      <c r="BG480" s="196"/>
      <c r="BH480" s="196"/>
      <c r="BI480" s="196"/>
      <c r="BJ480" s="196"/>
      <c r="BK480" s="196"/>
    </row>
    <row r="481" spans="1:63" x14ac:dyDescent="0.25">
      <c r="A481" s="198"/>
      <c r="B481" s="193"/>
      <c r="C481" s="196"/>
      <c r="D481" s="196"/>
      <c r="E481" s="196"/>
      <c r="I481" s="197"/>
      <c r="Q481" s="198"/>
      <c r="S481" s="198"/>
      <c r="T481" s="196"/>
      <c r="U481" s="199"/>
      <c r="V481" s="193"/>
      <c r="W481" s="198"/>
      <c r="X481" s="198"/>
      <c r="Y481" s="196"/>
      <c r="Z481" s="200"/>
      <c r="AA481" s="196"/>
      <c r="AB481" s="198"/>
      <c r="AC481" s="196"/>
      <c r="AD481" s="199"/>
      <c r="AG481" s="196"/>
      <c r="AH481" s="196"/>
      <c r="AI481" s="198"/>
      <c r="AL481" s="196"/>
      <c r="AN481" s="196"/>
      <c r="AO481" s="198"/>
      <c r="AP481" s="196"/>
      <c r="AQ481" s="196"/>
      <c r="AR481" s="196"/>
      <c r="AS481" s="196"/>
      <c r="AT481" s="196"/>
      <c r="AU481" s="196"/>
      <c r="AV481" s="198"/>
      <c r="AW481" s="197"/>
      <c r="AY481" s="196"/>
      <c r="BC481" s="196"/>
      <c r="BD481" s="196"/>
      <c r="BE481" s="196"/>
      <c r="BF481" s="196"/>
      <c r="BG481" s="196"/>
      <c r="BH481" s="196"/>
      <c r="BI481" s="196"/>
      <c r="BJ481" s="196"/>
      <c r="BK481" s="196"/>
    </row>
    <row r="482" spans="1:63" x14ac:dyDescent="0.25">
      <c r="A482" s="198"/>
      <c r="B482" s="193"/>
      <c r="C482" s="196"/>
      <c r="D482" s="196"/>
      <c r="E482" s="196"/>
      <c r="I482" s="197"/>
      <c r="Q482" s="198"/>
      <c r="S482" s="198"/>
      <c r="T482" s="196"/>
      <c r="U482" s="199"/>
      <c r="V482" s="193"/>
      <c r="W482" s="198"/>
      <c r="X482" s="198"/>
      <c r="Y482" s="196"/>
      <c r="Z482" s="200"/>
      <c r="AA482" s="196"/>
      <c r="AB482" s="198"/>
      <c r="AC482" s="196"/>
      <c r="AD482" s="199"/>
      <c r="AG482" s="196"/>
      <c r="AH482" s="196"/>
      <c r="AI482" s="198"/>
      <c r="AL482" s="196"/>
      <c r="AN482" s="196"/>
      <c r="AO482" s="198"/>
      <c r="AP482" s="196"/>
      <c r="AQ482" s="196"/>
      <c r="AR482" s="196"/>
      <c r="AS482" s="196"/>
      <c r="AT482" s="196"/>
      <c r="AU482" s="196"/>
      <c r="AV482" s="198"/>
      <c r="AW482" s="197"/>
      <c r="AY482" s="196"/>
      <c r="BC482" s="196"/>
      <c r="BD482" s="196"/>
      <c r="BE482" s="196"/>
      <c r="BF482" s="196"/>
      <c r="BG482" s="196"/>
      <c r="BH482" s="196"/>
      <c r="BI482" s="196"/>
      <c r="BJ482" s="196"/>
      <c r="BK482" s="196"/>
    </row>
    <row r="483" spans="1:63" x14ac:dyDescent="0.25">
      <c r="A483" s="198"/>
      <c r="B483" s="193"/>
      <c r="C483" s="196"/>
      <c r="D483" s="196"/>
      <c r="E483" s="196"/>
      <c r="I483" s="197"/>
      <c r="Q483" s="198"/>
      <c r="S483" s="198"/>
      <c r="T483" s="196"/>
      <c r="U483" s="199"/>
      <c r="V483" s="193"/>
      <c r="W483" s="198"/>
      <c r="X483" s="198"/>
      <c r="Y483" s="196"/>
      <c r="Z483" s="200"/>
      <c r="AA483" s="196"/>
      <c r="AB483" s="198"/>
      <c r="AC483" s="196"/>
      <c r="AD483" s="199"/>
      <c r="AG483" s="196"/>
      <c r="AH483" s="196"/>
      <c r="AI483" s="198"/>
      <c r="AL483" s="196"/>
      <c r="AN483" s="196"/>
      <c r="AO483" s="198"/>
      <c r="AP483" s="196"/>
      <c r="AQ483" s="196"/>
      <c r="AR483" s="196"/>
      <c r="AS483" s="196"/>
      <c r="AT483" s="196"/>
      <c r="AU483" s="196"/>
      <c r="AV483" s="198"/>
      <c r="AW483" s="197"/>
      <c r="AY483" s="196"/>
      <c r="BC483" s="196"/>
      <c r="BD483" s="196"/>
      <c r="BE483" s="196"/>
      <c r="BF483" s="196"/>
      <c r="BG483" s="196"/>
      <c r="BH483" s="196"/>
      <c r="BI483" s="196"/>
      <c r="BJ483" s="196"/>
      <c r="BK483" s="196"/>
    </row>
    <row r="484" spans="1:63" x14ac:dyDescent="0.25">
      <c r="A484" s="198"/>
      <c r="B484" s="193"/>
      <c r="C484" s="196"/>
      <c r="D484" s="196"/>
      <c r="E484" s="196"/>
      <c r="I484" s="197"/>
      <c r="Q484" s="198"/>
      <c r="S484" s="198"/>
      <c r="T484" s="196"/>
      <c r="U484" s="199"/>
      <c r="V484" s="193"/>
      <c r="W484" s="198"/>
      <c r="X484" s="198"/>
      <c r="Y484" s="196"/>
      <c r="Z484" s="200"/>
      <c r="AA484" s="196"/>
      <c r="AB484" s="198"/>
      <c r="AC484" s="196"/>
      <c r="AD484" s="199"/>
      <c r="AG484" s="196"/>
      <c r="AH484" s="196"/>
      <c r="AI484" s="198"/>
      <c r="AL484" s="196"/>
      <c r="AN484" s="196"/>
      <c r="AO484" s="198"/>
      <c r="AP484" s="196"/>
      <c r="AQ484" s="196"/>
      <c r="AR484" s="196"/>
      <c r="AS484" s="196"/>
      <c r="AT484" s="196"/>
      <c r="AU484" s="196"/>
      <c r="AV484" s="198"/>
      <c r="AW484" s="197"/>
      <c r="AY484" s="196"/>
      <c r="BC484" s="196"/>
      <c r="BD484" s="196"/>
      <c r="BE484" s="196"/>
      <c r="BF484" s="196"/>
      <c r="BG484" s="196"/>
      <c r="BH484" s="196"/>
      <c r="BI484" s="196"/>
      <c r="BJ484" s="196"/>
      <c r="BK484" s="196"/>
    </row>
    <row r="485" spans="1:63" x14ac:dyDescent="0.25">
      <c r="A485" s="198"/>
      <c r="B485" s="193"/>
      <c r="C485" s="196"/>
      <c r="D485" s="196"/>
      <c r="E485" s="196"/>
      <c r="I485" s="197"/>
      <c r="Q485" s="198"/>
      <c r="S485" s="198"/>
      <c r="T485" s="196"/>
      <c r="U485" s="199"/>
      <c r="V485" s="193"/>
      <c r="W485" s="198"/>
      <c r="X485" s="198"/>
      <c r="Y485" s="196"/>
      <c r="Z485" s="200"/>
      <c r="AA485" s="196"/>
      <c r="AB485" s="198"/>
      <c r="AC485" s="196"/>
      <c r="AD485" s="199"/>
      <c r="AG485" s="196"/>
      <c r="AH485" s="196"/>
      <c r="AI485" s="198"/>
      <c r="AL485" s="196"/>
      <c r="AN485" s="196"/>
      <c r="AO485" s="198"/>
      <c r="AP485" s="196"/>
      <c r="AQ485" s="196"/>
      <c r="AR485" s="196"/>
      <c r="AS485" s="196"/>
      <c r="AT485" s="196"/>
      <c r="AU485" s="196"/>
      <c r="AV485" s="198"/>
      <c r="AW485" s="197"/>
      <c r="AY485" s="196"/>
      <c r="BC485" s="196"/>
      <c r="BD485" s="196"/>
      <c r="BE485" s="196"/>
      <c r="BF485" s="196"/>
      <c r="BG485" s="196"/>
      <c r="BH485" s="196"/>
      <c r="BI485" s="196"/>
      <c r="BJ485" s="196"/>
      <c r="BK485" s="196"/>
    </row>
    <row r="486" spans="1:63" x14ac:dyDescent="0.25">
      <c r="A486" s="198"/>
      <c r="B486" s="193"/>
      <c r="C486" s="196"/>
      <c r="D486" s="196"/>
      <c r="E486" s="196"/>
      <c r="I486" s="197"/>
      <c r="Q486" s="198"/>
      <c r="S486" s="198"/>
      <c r="T486" s="196"/>
      <c r="U486" s="199"/>
      <c r="V486" s="193"/>
      <c r="W486" s="198"/>
      <c r="X486" s="198"/>
      <c r="Y486" s="196"/>
      <c r="Z486" s="200"/>
      <c r="AA486" s="196"/>
      <c r="AB486" s="198"/>
      <c r="AC486" s="196"/>
      <c r="AD486" s="199"/>
      <c r="AG486" s="196"/>
      <c r="AH486" s="196"/>
      <c r="AI486" s="198"/>
      <c r="AL486" s="196"/>
      <c r="AN486" s="196"/>
      <c r="AO486" s="198"/>
      <c r="AP486" s="196"/>
      <c r="AQ486" s="196"/>
      <c r="AR486" s="196"/>
      <c r="AS486" s="196"/>
      <c r="AT486" s="196"/>
      <c r="AU486" s="196"/>
      <c r="AV486" s="198"/>
      <c r="AW486" s="197"/>
      <c r="AY486" s="196"/>
      <c r="BC486" s="196"/>
      <c r="BD486" s="196"/>
      <c r="BE486" s="196"/>
      <c r="BF486" s="196"/>
      <c r="BG486" s="196"/>
      <c r="BH486" s="196"/>
      <c r="BI486" s="196"/>
      <c r="BJ486" s="196"/>
      <c r="BK486" s="196"/>
    </row>
    <row r="487" spans="1:63" x14ac:dyDescent="0.25">
      <c r="A487" s="198"/>
      <c r="B487" s="193"/>
      <c r="C487" s="196"/>
      <c r="D487" s="196"/>
      <c r="E487" s="196"/>
      <c r="I487" s="197"/>
      <c r="Q487" s="198"/>
      <c r="S487" s="198"/>
      <c r="T487" s="196"/>
      <c r="U487" s="199"/>
      <c r="V487" s="193"/>
      <c r="W487" s="198"/>
      <c r="X487" s="198"/>
      <c r="Y487" s="196"/>
      <c r="Z487" s="200"/>
      <c r="AA487" s="196"/>
      <c r="AB487" s="198"/>
      <c r="AC487" s="196"/>
      <c r="AD487" s="199"/>
      <c r="AG487" s="196"/>
      <c r="AH487" s="196"/>
      <c r="AI487" s="198"/>
      <c r="AL487" s="196"/>
      <c r="AN487" s="196"/>
      <c r="AO487" s="198"/>
      <c r="AP487" s="196"/>
      <c r="AQ487" s="196"/>
      <c r="AR487" s="196"/>
      <c r="AS487" s="196"/>
      <c r="AT487" s="196"/>
      <c r="AU487" s="196"/>
      <c r="AV487" s="198"/>
      <c r="AW487" s="197"/>
      <c r="AY487" s="196"/>
      <c r="BC487" s="196"/>
      <c r="BD487" s="196"/>
      <c r="BE487" s="196"/>
      <c r="BF487" s="196"/>
      <c r="BG487" s="196"/>
      <c r="BH487" s="196"/>
      <c r="BI487" s="196"/>
      <c r="BJ487" s="196"/>
      <c r="BK487" s="196"/>
    </row>
    <row r="488" spans="1:63" x14ac:dyDescent="0.25">
      <c r="A488" s="198"/>
      <c r="B488" s="193"/>
      <c r="C488" s="196"/>
      <c r="D488" s="196"/>
      <c r="E488" s="196"/>
      <c r="I488" s="197"/>
      <c r="Q488" s="198"/>
      <c r="S488" s="198"/>
      <c r="T488" s="196"/>
      <c r="U488" s="199"/>
      <c r="V488" s="193"/>
      <c r="W488" s="198"/>
      <c r="X488" s="198"/>
      <c r="Y488" s="196"/>
      <c r="Z488" s="200"/>
      <c r="AA488" s="196"/>
      <c r="AB488" s="198"/>
      <c r="AC488" s="196"/>
      <c r="AD488" s="199"/>
      <c r="AG488" s="196"/>
      <c r="AH488" s="196"/>
      <c r="AI488" s="198"/>
      <c r="AL488" s="196"/>
      <c r="AN488" s="196"/>
      <c r="AO488" s="198"/>
      <c r="AP488" s="196"/>
      <c r="AQ488" s="196"/>
      <c r="AR488" s="196"/>
      <c r="AS488" s="196"/>
      <c r="AT488" s="196"/>
      <c r="AU488" s="196"/>
      <c r="AV488" s="198"/>
      <c r="AW488" s="197"/>
      <c r="AY488" s="196"/>
      <c r="BC488" s="196"/>
      <c r="BD488" s="196"/>
      <c r="BE488" s="196"/>
      <c r="BF488" s="196"/>
      <c r="BG488" s="196"/>
      <c r="BH488" s="196"/>
      <c r="BI488" s="196"/>
      <c r="BJ488" s="196"/>
      <c r="BK488" s="196"/>
    </row>
    <row r="489" spans="1:63" x14ac:dyDescent="0.25">
      <c r="A489" s="198"/>
      <c r="B489" s="193"/>
      <c r="C489" s="196"/>
      <c r="D489" s="196"/>
      <c r="E489" s="196"/>
      <c r="I489" s="197"/>
      <c r="Q489" s="198"/>
      <c r="S489" s="198"/>
      <c r="T489" s="196"/>
      <c r="U489" s="199"/>
      <c r="V489" s="193"/>
      <c r="W489" s="198"/>
      <c r="X489" s="198"/>
      <c r="Y489" s="196"/>
      <c r="Z489" s="200"/>
      <c r="AA489" s="196"/>
      <c r="AB489" s="198"/>
      <c r="AC489" s="196"/>
      <c r="AD489" s="199"/>
      <c r="AG489" s="196"/>
      <c r="AH489" s="196"/>
      <c r="AI489" s="198"/>
      <c r="AL489" s="196"/>
      <c r="AN489" s="196"/>
      <c r="AO489" s="198"/>
      <c r="AP489" s="196"/>
      <c r="AQ489" s="196"/>
      <c r="AR489" s="196"/>
      <c r="AS489" s="196"/>
      <c r="AT489" s="196"/>
      <c r="AU489" s="196"/>
      <c r="AV489" s="198"/>
      <c r="AW489" s="197"/>
      <c r="AY489" s="196"/>
      <c r="BC489" s="196"/>
      <c r="BD489" s="196"/>
      <c r="BE489" s="196"/>
      <c r="BF489" s="196"/>
      <c r="BG489" s="196"/>
      <c r="BH489" s="196"/>
      <c r="BI489" s="196"/>
      <c r="BJ489" s="196"/>
      <c r="BK489" s="196"/>
    </row>
    <row r="490" spans="1:63" x14ac:dyDescent="0.25">
      <c r="A490" s="198"/>
      <c r="B490" s="193"/>
      <c r="C490" s="196"/>
      <c r="D490" s="196"/>
      <c r="E490" s="196"/>
      <c r="I490" s="197"/>
      <c r="Q490" s="198"/>
      <c r="S490" s="198"/>
      <c r="T490" s="196"/>
      <c r="U490" s="199"/>
      <c r="V490" s="193"/>
      <c r="W490" s="198"/>
      <c r="X490" s="198"/>
      <c r="Y490" s="196"/>
      <c r="Z490" s="200"/>
      <c r="AA490" s="196"/>
      <c r="AB490" s="198"/>
      <c r="AC490" s="196"/>
      <c r="AD490" s="199"/>
      <c r="AG490" s="196"/>
      <c r="AH490" s="196"/>
      <c r="AI490" s="198"/>
      <c r="AL490" s="196"/>
      <c r="AN490" s="196"/>
      <c r="AO490" s="198"/>
      <c r="AP490" s="196"/>
      <c r="AQ490" s="196"/>
      <c r="AR490" s="196"/>
      <c r="AS490" s="196"/>
      <c r="AT490" s="196"/>
      <c r="AU490" s="196"/>
      <c r="AV490" s="198"/>
      <c r="AW490" s="197"/>
      <c r="AY490" s="196"/>
      <c r="BC490" s="196"/>
      <c r="BD490" s="196"/>
      <c r="BE490" s="196"/>
      <c r="BF490" s="196"/>
      <c r="BG490" s="196"/>
      <c r="BH490" s="196"/>
      <c r="BI490" s="196"/>
      <c r="BJ490" s="196"/>
      <c r="BK490" s="196"/>
    </row>
    <row r="491" spans="1:63" x14ac:dyDescent="0.25">
      <c r="A491" s="198"/>
      <c r="B491" s="193"/>
      <c r="C491" s="196"/>
      <c r="D491" s="196"/>
      <c r="E491" s="196"/>
      <c r="I491" s="197"/>
      <c r="Q491" s="198"/>
      <c r="S491" s="198"/>
      <c r="T491" s="196"/>
      <c r="U491" s="199"/>
      <c r="V491" s="193"/>
      <c r="W491" s="198"/>
      <c r="X491" s="198"/>
      <c r="Y491" s="196"/>
      <c r="Z491" s="200"/>
      <c r="AA491" s="196"/>
      <c r="AB491" s="198"/>
      <c r="AC491" s="196"/>
      <c r="AD491" s="199"/>
      <c r="AG491" s="196"/>
      <c r="AH491" s="196"/>
      <c r="AI491" s="198"/>
      <c r="AL491" s="196"/>
      <c r="AN491" s="196"/>
      <c r="AO491" s="198"/>
      <c r="AP491" s="196"/>
      <c r="AQ491" s="196"/>
      <c r="AR491" s="196"/>
      <c r="AS491" s="196"/>
      <c r="AT491" s="196"/>
      <c r="AU491" s="196"/>
      <c r="AV491" s="198"/>
      <c r="AW491" s="197"/>
      <c r="AY491" s="196"/>
      <c r="BC491" s="196"/>
      <c r="BD491" s="196"/>
      <c r="BE491" s="196"/>
      <c r="BF491" s="196"/>
      <c r="BG491" s="196"/>
      <c r="BH491" s="196"/>
      <c r="BI491" s="196"/>
      <c r="BJ491" s="196"/>
      <c r="BK491" s="196"/>
    </row>
    <row r="492" spans="1:63" x14ac:dyDescent="0.25">
      <c r="A492" s="198"/>
      <c r="B492" s="193"/>
      <c r="C492" s="196"/>
      <c r="D492" s="196"/>
      <c r="E492" s="196"/>
      <c r="I492" s="197"/>
      <c r="Q492" s="198"/>
      <c r="S492" s="198"/>
      <c r="T492" s="196"/>
      <c r="U492" s="199"/>
      <c r="V492" s="193"/>
      <c r="W492" s="198"/>
      <c r="X492" s="198"/>
      <c r="Y492" s="196"/>
      <c r="Z492" s="200"/>
      <c r="AA492" s="196"/>
      <c r="AB492" s="198"/>
      <c r="AC492" s="196"/>
      <c r="AD492" s="199"/>
      <c r="AG492" s="196"/>
      <c r="AH492" s="196"/>
      <c r="AI492" s="198"/>
      <c r="AL492" s="196"/>
      <c r="AN492" s="196"/>
      <c r="AO492" s="198"/>
      <c r="AP492" s="196"/>
      <c r="AQ492" s="196"/>
      <c r="AR492" s="196"/>
      <c r="AS492" s="196"/>
      <c r="AT492" s="196"/>
      <c r="AU492" s="196"/>
      <c r="AV492" s="198"/>
      <c r="AW492" s="197"/>
      <c r="AY492" s="196"/>
      <c r="BC492" s="196"/>
      <c r="BD492" s="196"/>
      <c r="BE492" s="196"/>
      <c r="BF492" s="196"/>
      <c r="BG492" s="196"/>
      <c r="BH492" s="196"/>
      <c r="BI492" s="196"/>
      <c r="BJ492" s="196"/>
      <c r="BK492" s="196"/>
    </row>
    <row r="493" spans="1:63" x14ac:dyDescent="0.25">
      <c r="A493" s="198"/>
      <c r="B493" s="193"/>
      <c r="C493" s="196"/>
      <c r="D493" s="196"/>
      <c r="E493" s="196"/>
      <c r="I493" s="197"/>
      <c r="Q493" s="198"/>
      <c r="S493" s="198"/>
      <c r="T493" s="196"/>
      <c r="U493" s="199"/>
      <c r="V493" s="193"/>
      <c r="W493" s="198"/>
      <c r="X493" s="198"/>
      <c r="Y493" s="196"/>
      <c r="Z493" s="200"/>
      <c r="AA493" s="196"/>
      <c r="AB493" s="198"/>
      <c r="AC493" s="196"/>
      <c r="AD493" s="199"/>
      <c r="AG493" s="196"/>
      <c r="AH493" s="196"/>
      <c r="AI493" s="198"/>
      <c r="AL493" s="196"/>
      <c r="AN493" s="196"/>
      <c r="AO493" s="198"/>
      <c r="AP493" s="196"/>
      <c r="AQ493" s="196"/>
      <c r="AR493" s="196"/>
      <c r="AS493" s="196"/>
      <c r="AT493" s="196"/>
      <c r="AU493" s="196"/>
      <c r="AV493" s="198"/>
      <c r="AW493" s="197"/>
      <c r="AY493" s="196"/>
      <c r="BC493" s="196"/>
      <c r="BD493" s="196"/>
      <c r="BE493" s="196"/>
      <c r="BF493" s="196"/>
      <c r="BG493" s="196"/>
      <c r="BH493" s="196"/>
      <c r="BI493" s="196"/>
      <c r="BJ493" s="196"/>
      <c r="BK493" s="196"/>
    </row>
    <row r="494" spans="1:63" x14ac:dyDescent="0.25">
      <c r="A494" s="198"/>
      <c r="B494" s="193"/>
      <c r="C494" s="196"/>
      <c r="D494" s="196"/>
      <c r="E494" s="196"/>
      <c r="I494" s="197"/>
      <c r="Q494" s="198"/>
      <c r="S494" s="198"/>
      <c r="T494" s="196"/>
      <c r="U494" s="199"/>
      <c r="V494" s="193"/>
      <c r="W494" s="198"/>
      <c r="X494" s="198"/>
      <c r="Y494" s="196"/>
      <c r="Z494" s="200"/>
      <c r="AA494" s="196"/>
      <c r="AB494" s="198"/>
      <c r="AC494" s="196"/>
      <c r="AD494" s="199"/>
      <c r="AG494" s="196"/>
      <c r="AH494" s="196"/>
      <c r="AI494" s="198"/>
      <c r="AL494" s="196"/>
      <c r="AN494" s="196"/>
      <c r="AO494" s="198"/>
      <c r="AP494" s="196"/>
      <c r="AQ494" s="196"/>
      <c r="AR494" s="196"/>
      <c r="AS494" s="196"/>
      <c r="AT494" s="196"/>
      <c r="AU494" s="196"/>
      <c r="AV494" s="198"/>
      <c r="AW494" s="197"/>
      <c r="AY494" s="196"/>
      <c r="BC494" s="196"/>
      <c r="BD494" s="196"/>
      <c r="BE494" s="196"/>
      <c r="BF494" s="196"/>
      <c r="BG494" s="196"/>
      <c r="BH494" s="196"/>
      <c r="BI494" s="196"/>
      <c r="BJ494" s="196"/>
      <c r="BK494" s="196"/>
    </row>
    <row r="495" spans="1:63" x14ac:dyDescent="0.25">
      <c r="A495" s="198"/>
      <c r="B495" s="193"/>
      <c r="C495" s="196"/>
      <c r="D495" s="196"/>
      <c r="E495" s="196"/>
      <c r="I495" s="197"/>
      <c r="Q495" s="198"/>
      <c r="S495" s="198"/>
      <c r="T495" s="196"/>
      <c r="U495" s="199"/>
      <c r="V495" s="193"/>
      <c r="W495" s="198"/>
      <c r="X495" s="198"/>
      <c r="Y495" s="196"/>
      <c r="Z495" s="200"/>
      <c r="AA495" s="196"/>
      <c r="AB495" s="198"/>
      <c r="AC495" s="196"/>
      <c r="AD495" s="199"/>
      <c r="AG495" s="196"/>
      <c r="AH495" s="196"/>
      <c r="AI495" s="198"/>
      <c r="AL495" s="196"/>
      <c r="AN495" s="196"/>
      <c r="AO495" s="198"/>
      <c r="AP495" s="196"/>
      <c r="AQ495" s="196"/>
      <c r="AR495" s="196"/>
      <c r="AS495" s="196"/>
      <c r="AT495" s="196"/>
      <c r="AU495" s="196"/>
      <c r="AV495" s="198"/>
      <c r="AW495" s="197"/>
      <c r="AY495" s="196"/>
      <c r="BC495" s="196"/>
      <c r="BD495" s="196"/>
      <c r="BE495" s="196"/>
      <c r="BF495" s="196"/>
      <c r="BG495" s="196"/>
      <c r="BH495" s="196"/>
      <c r="BI495" s="196"/>
      <c r="BJ495" s="196"/>
      <c r="BK495" s="196"/>
    </row>
    <row r="496" spans="1:63" x14ac:dyDescent="0.25">
      <c r="A496" s="198"/>
      <c r="B496" s="193"/>
      <c r="C496" s="196"/>
      <c r="D496" s="196"/>
      <c r="E496" s="196"/>
      <c r="I496" s="197"/>
      <c r="Q496" s="198"/>
      <c r="S496" s="198"/>
      <c r="T496" s="196"/>
      <c r="U496" s="199"/>
      <c r="V496" s="193"/>
      <c r="W496" s="198"/>
      <c r="X496" s="198"/>
      <c r="Y496" s="196"/>
      <c r="Z496" s="200"/>
      <c r="AA496" s="196"/>
      <c r="AB496" s="198"/>
      <c r="AC496" s="196"/>
      <c r="AD496" s="199"/>
      <c r="AG496" s="196"/>
      <c r="AH496" s="196"/>
      <c r="AI496" s="198"/>
      <c r="AL496" s="196"/>
      <c r="AN496" s="196"/>
      <c r="AO496" s="198"/>
      <c r="AP496" s="196"/>
      <c r="AQ496" s="196"/>
      <c r="AR496" s="196"/>
      <c r="AS496" s="196"/>
      <c r="AT496" s="196"/>
      <c r="AU496" s="196"/>
      <c r="AV496" s="198"/>
      <c r="AW496" s="197"/>
      <c r="AY496" s="196"/>
      <c r="BC496" s="196"/>
      <c r="BD496" s="196"/>
      <c r="BE496" s="196"/>
      <c r="BF496" s="196"/>
      <c r="BG496" s="196"/>
      <c r="BH496" s="196"/>
      <c r="BI496" s="196"/>
      <c r="BJ496" s="196"/>
      <c r="BK496" s="196"/>
    </row>
    <row r="497" spans="1:63" x14ac:dyDescent="0.25">
      <c r="A497" s="198"/>
      <c r="B497" s="193"/>
      <c r="C497" s="196"/>
      <c r="D497" s="196"/>
      <c r="E497" s="196"/>
      <c r="I497" s="197"/>
      <c r="Q497" s="198"/>
      <c r="S497" s="198"/>
      <c r="T497" s="196"/>
      <c r="U497" s="199"/>
      <c r="V497" s="193"/>
      <c r="W497" s="198"/>
      <c r="X497" s="198"/>
      <c r="Y497" s="196"/>
      <c r="Z497" s="200"/>
      <c r="AA497" s="196"/>
      <c r="AB497" s="198"/>
      <c r="AC497" s="196"/>
      <c r="AD497" s="199"/>
      <c r="AG497" s="196"/>
      <c r="AH497" s="196"/>
      <c r="AI497" s="198"/>
      <c r="AL497" s="196"/>
      <c r="AN497" s="196"/>
      <c r="AO497" s="198"/>
      <c r="AP497" s="196"/>
      <c r="AQ497" s="196"/>
      <c r="AR497" s="196"/>
      <c r="AS497" s="196"/>
      <c r="AT497" s="196"/>
      <c r="AU497" s="196"/>
      <c r="AV497" s="198"/>
      <c r="AW497" s="197"/>
      <c r="AY497" s="196"/>
      <c r="BC497" s="196"/>
      <c r="BD497" s="196"/>
      <c r="BE497" s="196"/>
      <c r="BF497" s="196"/>
      <c r="BG497" s="196"/>
      <c r="BH497" s="196"/>
      <c r="BI497" s="196"/>
      <c r="BJ497" s="196"/>
      <c r="BK497" s="196"/>
    </row>
    <row r="498" spans="1:63" x14ac:dyDescent="0.25">
      <c r="A498" s="198"/>
      <c r="B498" s="193"/>
      <c r="C498" s="196"/>
      <c r="D498" s="196"/>
      <c r="E498" s="196"/>
      <c r="I498" s="197"/>
      <c r="Q498" s="198"/>
      <c r="S498" s="198"/>
      <c r="T498" s="196"/>
      <c r="U498" s="199"/>
      <c r="V498" s="193"/>
      <c r="W498" s="198"/>
      <c r="X498" s="198"/>
      <c r="Y498" s="196"/>
      <c r="Z498" s="200"/>
      <c r="AA498" s="196"/>
      <c r="AB498" s="198"/>
      <c r="AC498" s="196"/>
      <c r="AD498" s="199"/>
      <c r="AG498" s="196"/>
      <c r="AH498" s="196"/>
      <c r="AI498" s="198"/>
      <c r="AL498" s="196"/>
      <c r="AN498" s="196"/>
      <c r="AO498" s="198"/>
      <c r="AP498" s="196"/>
      <c r="AQ498" s="196"/>
      <c r="AR498" s="196"/>
      <c r="AS498" s="196"/>
      <c r="AT498" s="196"/>
      <c r="AU498" s="196"/>
      <c r="AV498" s="198"/>
      <c r="AW498" s="197"/>
      <c r="AY498" s="196"/>
      <c r="BC498" s="196"/>
      <c r="BD498" s="196"/>
      <c r="BE498" s="196"/>
      <c r="BF498" s="196"/>
      <c r="BG498" s="196"/>
      <c r="BH498" s="196"/>
      <c r="BI498" s="196"/>
      <c r="BJ498" s="196"/>
      <c r="BK498" s="196"/>
    </row>
    <row r="499" spans="1:63" x14ac:dyDescent="0.25">
      <c r="A499" s="198"/>
      <c r="B499" s="193"/>
      <c r="C499" s="196"/>
      <c r="D499" s="196"/>
      <c r="E499" s="196"/>
      <c r="I499" s="197"/>
      <c r="Q499" s="198"/>
      <c r="S499" s="198"/>
      <c r="T499" s="196"/>
      <c r="U499" s="199"/>
      <c r="V499" s="193"/>
      <c r="W499" s="198"/>
      <c r="X499" s="198"/>
      <c r="Y499" s="196"/>
      <c r="Z499" s="200"/>
      <c r="AA499" s="196"/>
      <c r="AB499" s="198"/>
      <c r="AC499" s="196"/>
      <c r="AD499" s="199"/>
      <c r="AG499" s="196"/>
      <c r="AH499" s="196"/>
      <c r="AI499" s="198"/>
      <c r="AL499" s="196"/>
      <c r="AN499" s="196"/>
      <c r="AO499" s="198"/>
      <c r="AP499" s="196"/>
      <c r="AQ499" s="196"/>
      <c r="AR499" s="196"/>
      <c r="AS499" s="196"/>
      <c r="AT499" s="196"/>
      <c r="AU499" s="196"/>
      <c r="AV499" s="198"/>
      <c r="AW499" s="197"/>
      <c r="AY499" s="196"/>
      <c r="BC499" s="196"/>
      <c r="BD499" s="196"/>
      <c r="BE499" s="196"/>
      <c r="BF499" s="196"/>
      <c r="BG499" s="196"/>
      <c r="BH499" s="196"/>
      <c r="BI499" s="196"/>
      <c r="BJ499" s="196"/>
      <c r="BK499" s="196"/>
    </row>
    <row r="500" spans="1:63" x14ac:dyDescent="0.25">
      <c r="A500" s="198"/>
      <c r="B500" s="193"/>
      <c r="C500" s="196"/>
      <c r="D500" s="196"/>
      <c r="E500" s="196"/>
      <c r="I500" s="197"/>
      <c r="Q500" s="198"/>
      <c r="S500" s="198"/>
      <c r="T500" s="196"/>
      <c r="U500" s="199"/>
      <c r="V500" s="193"/>
      <c r="W500" s="198"/>
      <c r="X500" s="198"/>
      <c r="Y500" s="196"/>
      <c r="Z500" s="200"/>
      <c r="AA500" s="196"/>
      <c r="AB500" s="198"/>
      <c r="AC500" s="196"/>
      <c r="AD500" s="199"/>
      <c r="AG500" s="196"/>
      <c r="AH500" s="196"/>
      <c r="AI500" s="198"/>
      <c r="AL500" s="196"/>
      <c r="AN500" s="196"/>
      <c r="AO500" s="198"/>
      <c r="AP500" s="196"/>
      <c r="AQ500" s="196"/>
      <c r="AR500" s="196"/>
      <c r="AS500" s="196"/>
      <c r="AT500" s="196"/>
      <c r="AU500" s="196"/>
      <c r="AV500" s="198"/>
      <c r="AW500" s="197"/>
      <c r="AY500" s="196"/>
      <c r="BC500" s="196"/>
      <c r="BD500" s="196"/>
      <c r="BE500" s="196"/>
      <c r="BF500" s="196"/>
      <c r="BG500" s="196"/>
      <c r="BH500" s="196"/>
      <c r="BI500" s="196"/>
      <c r="BJ500" s="196"/>
      <c r="BK500" s="196"/>
    </row>
    <row r="501" spans="1:63" x14ac:dyDescent="0.25">
      <c r="A501" s="198"/>
      <c r="B501" s="193"/>
      <c r="C501" s="196"/>
      <c r="D501" s="196"/>
      <c r="E501" s="196"/>
      <c r="I501" s="197"/>
      <c r="Q501" s="198"/>
      <c r="S501" s="198"/>
      <c r="T501" s="196"/>
      <c r="U501" s="199"/>
      <c r="V501" s="193"/>
      <c r="W501" s="198"/>
      <c r="X501" s="198"/>
      <c r="Y501" s="196"/>
      <c r="Z501" s="200"/>
      <c r="AA501" s="196"/>
      <c r="AB501" s="198"/>
      <c r="AC501" s="196"/>
      <c r="AD501" s="199"/>
      <c r="AG501" s="196"/>
      <c r="AH501" s="196"/>
      <c r="AI501" s="198"/>
      <c r="AL501" s="196"/>
      <c r="AN501" s="196"/>
      <c r="AO501" s="198"/>
      <c r="AP501" s="196"/>
      <c r="AQ501" s="196"/>
      <c r="AR501" s="196"/>
      <c r="AS501" s="196"/>
      <c r="AT501" s="196"/>
      <c r="AU501" s="196"/>
      <c r="AV501" s="198"/>
      <c r="AW501" s="197"/>
      <c r="AY501" s="196"/>
      <c r="BC501" s="196"/>
      <c r="BD501" s="196"/>
      <c r="BE501" s="196"/>
      <c r="BF501" s="196"/>
      <c r="BG501" s="196"/>
      <c r="BH501" s="196"/>
      <c r="BI501" s="196"/>
      <c r="BJ501" s="196"/>
      <c r="BK501" s="196"/>
    </row>
    <row r="502" spans="1:63" x14ac:dyDescent="0.25">
      <c r="A502" s="198"/>
      <c r="B502" s="193"/>
      <c r="C502" s="196"/>
      <c r="D502" s="196"/>
      <c r="E502" s="196"/>
      <c r="I502" s="197"/>
      <c r="Q502" s="198"/>
      <c r="S502" s="198"/>
      <c r="T502" s="196"/>
      <c r="U502" s="199"/>
      <c r="V502" s="193"/>
      <c r="W502" s="198"/>
      <c r="X502" s="198"/>
      <c r="Y502" s="196"/>
      <c r="Z502" s="200"/>
      <c r="AA502" s="196"/>
      <c r="AB502" s="198"/>
      <c r="AC502" s="196"/>
      <c r="AD502" s="199"/>
      <c r="AG502" s="196"/>
      <c r="AH502" s="196"/>
      <c r="AI502" s="198"/>
      <c r="AL502" s="196"/>
      <c r="AN502" s="196"/>
      <c r="AO502" s="198"/>
      <c r="AP502" s="196"/>
      <c r="AQ502" s="196"/>
      <c r="AR502" s="196"/>
      <c r="AS502" s="196"/>
      <c r="AT502" s="196"/>
      <c r="AU502" s="196"/>
      <c r="AV502" s="198"/>
      <c r="AW502" s="197"/>
      <c r="AY502" s="196"/>
      <c r="BC502" s="196"/>
      <c r="BD502" s="196"/>
      <c r="BE502" s="196"/>
      <c r="BF502" s="196"/>
      <c r="BG502" s="196"/>
      <c r="BH502" s="196"/>
      <c r="BI502" s="196"/>
      <c r="BJ502" s="196"/>
      <c r="BK502" s="196"/>
    </row>
    <row r="503" spans="1:63" x14ac:dyDescent="0.25">
      <c r="A503" s="198"/>
      <c r="B503" s="193"/>
      <c r="C503" s="196"/>
      <c r="D503" s="196"/>
      <c r="E503" s="196"/>
      <c r="I503" s="197"/>
      <c r="Q503" s="198"/>
      <c r="S503" s="198"/>
      <c r="T503" s="196"/>
      <c r="U503" s="199"/>
      <c r="V503" s="193"/>
      <c r="W503" s="198"/>
      <c r="X503" s="198"/>
      <c r="Y503" s="196"/>
      <c r="Z503" s="200"/>
      <c r="AA503" s="196"/>
      <c r="AB503" s="198"/>
      <c r="AC503" s="196"/>
      <c r="AD503" s="199"/>
      <c r="AG503" s="196"/>
      <c r="AH503" s="196"/>
      <c r="AI503" s="198"/>
      <c r="AL503" s="196"/>
      <c r="AN503" s="196"/>
      <c r="AO503" s="198"/>
      <c r="AP503" s="196"/>
      <c r="AQ503" s="196"/>
      <c r="AR503" s="196"/>
      <c r="AS503" s="196"/>
      <c r="AT503" s="196"/>
      <c r="AU503" s="196"/>
      <c r="AV503" s="198"/>
      <c r="AW503" s="197"/>
      <c r="AY503" s="196"/>
      <c r="BC503" s="196"/>
      <c r="BD503" s="196"/>
      <c r="BE503" s="196"/>
      <c r="BF503" s="196"/>
      <c r="BG503" s="196"/>
      <c r="BH503" s="196"/>
      <c r="BI503" s="196"/>
      <c r="BJ503" s="196"/>
      <c r="BK503" s="196"/>
    </row>
    <row r="504" spans="1:63" x14ac:dyDescent="0.25">
      <c r="A504" s="198"/>
      <c r="B504" s="193"/>
      <c r="C504" s="196"/>
      <c r="D504" s="196"/>
      <c r="E504" s="196"/>
      <c r="I504" s="197"/>
      <c r="Q504" s="198"/>
      <c r="S504" s="198"/>
      <c r="T504" s="196"/>
      <c r="U504" s="199"/>
      <c r="V504" s="193"/>
      <c r="W504" s="198"/>
      <c r="X504" s="198"/>
      <c r="Y504" s="196"/>
      <c r="Z504" s="200"/>
      <c r="AA504" s="196"/>
      <c r="AB504" s="198"/>
      <c r="AC504" s="196"/>
      <c r="AD504" s="199"/>
      <c r="AG504" s="196"/>
      <c r="AH504" s="196"/>
      <c r="AI504" s="198"/>
      <c r="AL504" s="196"/>
      <c r="AN504" s="196"/>
      <c r="AO504" s="198"/>
      <c r="AP504" s="196"/>
      <c r="AQ504" s="196"/>
      <c r="AR504" s="196"/>
      <c r="AS504" s="196"/>
      <c r="AT504" s="196"/>
      <c r="AU504" s="196"/>
      <c r="AV504" s="198"/>
      <c r="AW504" s="197"/>
      <c r="AY504" s="196"/>
      <c r="BC504" s="196"/>
      <c r="BD504" s="196"/>
      <c r="BE504" s="196"/>
      <c r="BF504" s="196"/>
      <c r="BG504" s="196"/>
      <c r="BH504" s="196"/>
      <c r="BI504" s="196"/>
      <c r="BJ504" s="196"/>
      <c r="BK504" s="196"/>
    </row>
    <row r="505" spans="1:63" x14ac:dyDescent="0.25">
      <c r="A505" s="198"/>
      <c r="B505" s="193"/>
      <c r="C505" s="196"/>
      <c r="D505" s="196"/>
      <c r="E505" s="196"/>
      <c r="I505" s="197"/>
      <c r="Q505" s="198"/>
      <c r="S505" s="198"/>
      <c r="T505" s="196"/>
      <c r="U505" s="199"/>
      <c r="V505" s="193"/>
      <c r="W505" s="198"/>
      <c r="X505" s="198"/>
      <c r="Y505" s="196"/>
      <c r="Z505" s="200"/>
      <c r="AA505" s="196"/>
      <c r="AB505" s="198"/>
      <c r="AC505" s="196"/>
      <c r="AD505" s="199"/>
      <c r="AG505" s="196"/>
      <c r="AH505" s="196"/>
      <c r="AI505" s="198"/>
      <c r="AL505" s="196"/>
      <c r="AN505" s="196"/>
      <c r="AO505" s="198"/>
      <c r="AP505" s="196"/>
      <c r="AQ505" s="196"/>
      <c r="AR505" s="196"/>
      <c r="AS505" s="196"/>
      <c r="AT505" s="196"/>
      <c r="AU505" s="196"/>
      <c r="AV505" s="198"/>
      <c r="AW505" s="197"/>
      <c r="AY505" s="196"/>
      <c r="BC505" s="196"/>
      <c r="BD505" s="196"/>
      <c r="BE505" s="196"/>
      <c r="BF505" s="196"/>
      <c r="BG505" s="196"/>
      <c r="BH505" s="196"/>
      <c r="BI505" s="196"/>
      <c r="BJ505" s="196"/>
      <c r="BK505" s="196"/>
    </row>
    <row r="506" spans="1:63" x14ac:dyDescent="0.25">
      <c r="A506" s="198"/>
      <c r="B506" s="193"/>
      <c r="C506" s="196"/>
      <c r="D506" s="196"/>
      <c r="E506" s="196"/>
      <c r="I506" s="197"/>
      <c r="Q506" s="198"/>
      <c r="S506" s="198"/>
      <c r="T506" s="196"/>
      <c r="U506" s="199"/>
      <c r="V506" s="193"/>
      <c r="W506" s="198"/>
      <c r="X506" s="198"/>
      <c r="Y506" s="196"/>
      <c r="Z506" s="200"/>
      <c r="AA506" s="196"/>
      <c r="AB506" s="198"/>
      <c r="AC506" s="196"/>
      <c r="AD506" s="199"/>
      <c r="AG506" s="196"/>
      <c r="AH506" s="196"/>
      <c r="AI506" s="198"/>
      <c r="AL506" s="196"/>
      <c r="AN506" s="196"/>
      <c r="AO506" s="198"/>
      <c r="AP506" s="196"/>
      <c r="AQ506" s="196"/>
      <c r="AR506" s="196"/>
      <c r="AS506" s="196"/>
      <c r="AT506" s="196"/>
      <c r="AU506" s="196"/>
      <c r="AV506" s="198"/>
      <c r="AW506" s="197"/>
      <c r="AY506" s="196"/>
      <c r="BC506" s="196"/>
      <c r="BD506" s="196"/>
      <c r="BE506" s="196"/>
      <c r="BF506" s="196"/>
      <c r="BG506" s="196"/>
      <c r="BH506" s="196"/>
      <c r="BI506" s="196"/>
      <c r="BJ506" s="196"/>
      <c r="BK506" s="196"/>
    </row>
    <row r="507" spans="1:63" x14ac:dyDescent="0.25">
      <c r="A507" s="198"/>
      <c r="B507" s="193"/>
      <c r="C507" s="196"/>
      <c r="D507" s="196"/>
      <c r="E507" s="196"/>
      <c r="I507" s="197"/>
      <c r="Q507" s="198"/>
      <c r="S507" s="198"/>
      <c r="T507" s="196"/>
      <c r="U507" s="199"/>
      <c r="V507" s="193"/>
      <c r="W507" s="198"/>
      <c r="X507" s="198"/>
      <c r="Y507" s="196"/>
      <c r="Z507" s="200"/>
      <c r="AA507" s="196"/>
      <c r="AB507" s="198"/>
      <c r="AC507" s="196"/>
      <c r="AD507" s="199"/>
      <c r="AG507" s="196"/>
      <c r="AH507" s="196"/>
      <c r="AI507" s="198"/>
      <c r="AL507" s="196"/>
      <c r="AN507" s="196"/>
      <c r="AO507" s="198"/>
      <c r="AP507" s="196"/>
      <c r="AQ507" s="196"/>
      <c r="AR507" s="196"/>
      <c r="AS507" s="196"/>
      <c r="AT507" s="196"/>
      <c r="AU507" s="196"/>
      <c r="AV507" s="198"/>
      <c r="AW507" s="197"/>
      <c r="AY507" s="196"/>
      <c r="BC507" s="196"/>
      <c r="BD507" s="196"/>
      <c r="BE507" s="196"/>
      <c r="BF507" s="196"/>
      <c r="BG507" s="196"/>
      <c r="BH507" s="196"/>
      <c r="BI507" s="196"/>
      <c r="BJ507" s="196"/>
      <c r="BK507" s="196"/>
    </row>
    <row r="508" spans="1:63" x14ac:dyDescent="0.25">
      <c r="A508" s="198"/>
      <c r="B508" s="193"/>
      <c r="C508" s="196"/>
      <c r="D508" s="196"/>
      <c r="E508" s="196"/>
      <c r="I508" s="197"/>
      <c r="Q508" s="198"/>
      <c r="S508" s="198"/>
      <c r="T508" s="196"/>
      <c r="U508" s="199"/>
      <c r="V508" s="193"/>
      <c r="W508" s="198"/>
      <c r="X508" s="198"/>
      <c r="Y508" s="196"/>
      <c r="Z508" s="200"/>
      <c r="AA508" s="196"/>
      <c r="AB508" s="198"/>
      <c r="AC508" s="196"/>
      <c r="AD508" s="199"/>
      <c r="AG508" s="196"/>
      <c r="AH508" s="196"/>
      <c r="AI508" s="198"/>
      <c r="AL508" s="196"/>
      <c r="AN508" s="196"/>
      <c r="AO508" s="198"/>
      <c r="AP508" s="196"/>
      <c r="AQ508" s="196"/>
      <c r="AR508" s="196"/>
      <c r="AS508" s="196"/>
      <c r="AT508" s="196"/>
      <c r="AU508" s="196"/>
      <c r="AV508" s="198"/>
      <c r="AW508" s="197"/>
      <c r="AY508" s="196"/>
      <c r="BC508" s="196"/>
      <c r="BD508" s="196"/>
      <c r="BE508" s="196"/>
      <c r="BF508" s="196"/>
      <c r="BG508" s="196"/>
      <c r="BH508" s="196"/>
      <c r="BI508" s="196"/>
      <c r="BJ508" s="196"/>
      <c r="BK508" s="196"/>
    </row>
    <row r="509" spans="1:63" x14ac:dyDescent="0.25">
      <c r="A509" s="198"/>
      <c r="B509" s="193"/>
      <c r="C509" s="196"/>
      <c r="D509" s="196"/>
      <c r="E509" s="196"/>
      <c r="I509" s="197"/>
      <c r="Q509" s="198"/>
      <c r="S509" s="198"/>
      <c r="T509" s="196"/>
      <c r="U509" s="199"/>
      <c r="V509" s="193"/>
      <c r="W509" s="198"/>
      <c r="X509" s="198"/>
      <c r="Y509" s="196"/>
      <c r="Z509" s="200"/>
      <c r="AA509" s="196"/>
      <c r="AB509" s="198"/>
      <c r="AC509" s="196"/>
      <c r="AD509" s="199"/>
      <c r="AG509" s="196"/>
      <c r="AH509" s="196"/>
      <c r="AI509" s="198"/>
      <c r="AL509" s="196"/>
      <c r="AN509" s="196"/>
      <c r="AO509" s="198"/>
      <c r="AP509" s="196"/>
      <c r="AQ509" s="196"/>
      <c r="AR509" s="196"/>
      <c r="AS509" s="196"/>
      <c r="AT509" s="196"/>
      <c r="AU509" s="196"/>
      <c r="AV509" s="198"/>
      <c r="AW509" s="197"/>
      <c r="AY509" s="196"/>
      <c r="BC509" s="196"/>
      <c r="BD509" s="196"/>
      <c r="BE509" s="196"/>
      <c r="BF509" s="196"/>
      <c r="BG509" s="196"/>
      <c r="BH509" s="196"/>
      <c r="BI509" s="196"/>
      <c r="BJ509" s="196"/>
      <c r="BK509" s="196"/>
    </row>
    <row r="510" spans="1:63" x14ac:dyDescent="0.25">
      <c r="A510" s="198"/>
      <c r="B510" s="193"/>
      <c r="C510" s="196"/>
      <c r="D510" s="196"/>
      <c r="E510" s="196"/>
      <c r="I510" s="197"/>
      <c r="Q510" s="198"/>
      <c r="S510" s="198"/>
      <c r="T510" s="196"/>
      <c r="U510" s="199"/>
      <c r="V510" s="193"/>
      <c r="W510" s="198"/>
      <c r="X510" s="198"/>
      <c r="Y510" s="196"/>
      <c r="Z510" s="200"/>
      <c r="AA510" s="196"/>
      <c r="AB510" s="198"/>
      <c r="AC510" s="196"/>
      <c r="AD510" s="199"/>
      <c r="AG510" s="196"/>
      <c r="AH510" s="196"/>
      <c r="AI510" s="198"/>
      <c r="AL510" s="196"/>
      <c r="AN510" s="196"/>
      <c r="AO510" s="198"/>
      <c r="AP510" s="196"/>
      <c r="AQ510" s="196"/>
      <c r="AR510" s="196"/>
      <c r="AS510" s="196"/>
      <c r="AT510" s="196"/>
      <c r="AU510" s="196"/>
      <c r="AV510" s="198"/>
      <c r="AW510" s="197"/>
      <c r="AY510" s="196"/>
      <c r="BC510" s="196"/>
      <c r="BD510" s="196"/>
      <c r="BE510" s="196"/>
      <c r="BF510" s="196"/>
      <c r="BG510" s="196"/>
      <c r="BH510" s="196"/>
      <c r="BI510" s="196"/>
      <c r="BJ510" s="196"/>
      <c r="BK510" s="196"/>
    </row>
    <row r="511" spans="1:63" x14ac:dyDescent="0.25">
      <c r="A511" s="198"/>
      <c r="B511" s="193"/>
      <c r="C511" s="196"/>
      <c r="D511" s="196"/>
      <c r="E511" s="196"/>
      <c r="I511" s="197"/>
      <c r="Q511" s="198"/>
      <c r="S511" s="198"/>
      <c r="T511" s="196"/>
      <c r="U511" s="199"/>
      <c r="V511" s="193"/>
      <c r="W511" s="198"/>
      <c r="X511" s="198"/>
      <c r="Y511" s="196"/>
      <c r="Z511" s="200"/>
      <c r="AA511" s="196"/>
      <c r="AB511" s="198"/>
      <c r="AC511" s="196"/>
      <c r="AD511" s="199"/>
      <c r="AG511" s="196"/>
      <c r="AH511" s="196"/>
      <c r="AI511" s="198"/>
      <c r="AL511" s="196"/>
      <c r="AN511" s="196"/>
      <c r="AO511" s="198"/>
      <c r="AP511" s="196"/>
      <c r="AQ511" s="196"/>
      <c r="AR511" s="196"/>
      <c r="AS511" s="196"/>
      <c r="AT511" s="196"/>
      <c r="AU511" s="196"/>
      <c r="AV511" s="198"/>
      <c r="AW511" s="197"/>
      <c r="AY511" s="196"/>
      <c r="BC511" s="196"/>
      <c r="BD511" s="196"/>
      <c r="BE511" s="196"/>
      <c r="BF511" s="196"/>
      <c r="BG511" s="196"/>
      <c r="BH511" s="196"/>
      <c r="BI511" s="196"/>
      <c r="BJ511" s="196"/>
      <c r="BK511" s="196"/>
    </row>
    <row r="512" spans="1:63" x14ac:dyDescent="0.25">
      <c r="A512" s="198"/>
      <c r="B512" s="193"/>
      <c r="C512" s="196"/>
      <c r="D512" s="196"/>
      <c r="E512" s="196"/>
      <c r="I512" s="197"/>
      <c r="Q512" s="198"/>
      <c r="S512" s="198"/>
      <c r="T512" s="196"/>
      <c r="U512" s="199"/>
      <c r="V512" s="193"/>
      <c r="W512" s="198"/>
      <c r="X512" s="198"/>
      <c r="Y512" s="196"/>
      <c r="Z512" s="200"/>
      <c r="AA512" s="196"/>
      <c r="AB512" s="198"/>
      <c r="AC512" s="196"/>
      <c r="AD512" s="199"/>
      <c r="AG512" s="196"/>
      <c r="AH512" s="196"/>
      <c r="AI512" s="198"/>
      <c r="AL512" s="196"/>
      <c r="AN512" s="196"/>
      <c r="AO512" s="198"/>
      <c r="AP512" s="196"/>
      <c r="AQ512" s="196"/>
      <c r="AR512" s="196"/>
      <c r="AS512" s="196"/>
      <c r="AT512" s="196"/>
      <c r="AU512" s="196"/>
      <c r="AV512" s="198"/>
      <c r="AW512" s="197"/>
      <c r="AY512" s="196"/>
      <c r="BC512" s="196"/>
      <c r="BD512" s="196"/>
      <c r="BE512" s="196"/>
      <c r="BF512" s="196"/>
      <c r="BG512" s="196"/>
      <c r="BH512" s="196"/>
      <c r="BI512" s="196"/>
      <c r="BJ512" s="196"/>
      <c r="BK512" s="196"/>
    </row>
    <row r="513" spans="1:63" x14ac:dyDescent="0.25">
      <c r="A513" s="198"/>
      <c r="B513" s="193"/>
      <c r="C513" s="196"/>
      <c r="D513" s="196"/>
      <c r="E513" s="196"/>
      <c r="I513" s="197"/>
      <c r="Q513" s="198"/>
      <c r="S513" s="198"/>
      <c r="T513" s="196"/>
      <c r="U513" s="199"/>
      <c r="V513" s="193"/>
      <c r="W513" s="198"/>
      <c r="X513" s="198"/>
      <c r="Y513" s="196"/>
      <c r="Z513" s="200"/>
      <c r="AA513" s="196"/>
      <c r="AB513" s="198"/>
      <c r="AC513" s="196"/>
      <c r="AD513" s="199"/>
      <c r="AG513" s="196"/>
      <c r="AH513" s="196"/>
      <c r="AI513" s="198"/>
      <c r="AL513" s="196"/>
      <c r="AN513" s="196"/>
      <c r="AO513" s="198"/>
      <c r="AP513" s="196"/>
      <c r="AQ513" s="196"/>
      <c r="AR513" s="196"/>
      <c r="AS513" s="196"/>
      <c r="AT513" s="196"/>
      <c r="AU513" s="196"/>
      <c r="AV513" s="198"/>
      <c r="AW513" s="197"/>
      <c r="AY513" s="196"/>
      <c r="BC513" s="196"/>
      <c r="BD513" s="196"/>
      <c r="BE513" s="196"/>
      <c r="BF513" s="196"/>
      <c r="BG513" s="196"/>
      <c r="BH513" s="196"/>
      <c r="BI513" s="196"/>
      <c r="BJ513" s="196"/>
      <c r="BK513" s="196"/>
    </row>
    <row r="514" spans="1:63" x14ac:dyDescent="0.25">
      <c r="A514" s="198"/>
      <c r="B514" s="193"/>
      <c r="C514" s="196"/>
      <c r="D514" s="196"/>
      <c r="E514" s="196"/>
      <c r="I514" s="197"/>
      <c r="Q514" s="198"/>
      <c r="S514" s="198"/>
      <c r="T514" s="196"/>
      <c r="U514" s="199"/>
      <c r="V514" s="193"/>
      <c r="W514" s="198"/>
      <c r="X514" s="198"/>
      <c r="Y514" s="196"/>
      <c r="Z514" s="200"/>
      <c r="AA514" s="196"/>
      <c r="AB514" s="198"/>
      <c r="AC514" s="196"/>
      <c r="AD514" s="199"/>
      <c r="AG514" s="196"/>
      <c r="AH514" s="196"/>
      <c r="AI514" s="198"/>
      <c r="AL514" s="196"/>
      <c r="AN514" s="196"/>
      <c r="AO514" s="198"/>
      <c r="AP514" s="196"/>
      <c r="AQ514" s="196"/>
      <c r="AR514" s="196"/>
      <c r="AS514" s="196"/>
      <c r="AT514" s="196"/>
      <c r="AU514" s="196"/>
      <c r="AV514" s="198"/>
      <c r="AW514" s="197"/>
      <c r="AY514" s="196"/>
      <c r="BC514" s="196"/>
      <c r="BD514" s="196"/>
      <c r="BE514" s="196"/>
      <c r="BF514" s="196"/>
      <c r="BG514" s="196"/>
      <c r="BH514" s="196"/>
      <c r="BI514" s="196"/>
      <c r="BJ514" s="196"/>
      <c r="BK514" s="196"/>
    </row>
    <row r="515" spans="1:63" x14ac:dyDescent="0.25">
      <c r="A515" s="198"/>
      <c r="B515" s="193"/>
      <c r="C515" s="196"/>
      <c r="D515" s="196"/>
      <c r="E515" s="196"/>
      <c r="I515" s="197"/>
      <c r="Q515" s="198"/>
      <c r="S515" s="198"/>
      <c r="T515" s="196"/>
      <c r="U515" s="199"/>
      <c r="V515" s="193"/>
      <c r="W515" s="198"/>
      <c r="X515" s="198"/>
      <c r="Y515" s="196"/>
      <c r="Z515" s="200"/>
      <c r="AA515" s="196"/>
      <c r="AB515" s="198"/>
      <c r="AC515" s="196"/>
      <c r="AD515" s="199"/>
      <c r="AG515" s="196"/>
      <c r="AH515" s="196"/>
      <c r="AI515" s="198"/>
      <c r="AL515" s="196"/>
      <c r="AN515" s="196"/>
      <c r="AO515" s="198"/>
      <c r="AP515" s="196"/>
      <c r="AQ515" s="196"/>
      <c r="AR515" s="196"/>
      <c r="AS515" s="196"/>
      <c r="AT515" s="196"/>
      <c r="AU515" s="196"/>
      <c r="AV515" s="198"/>
      <c r="AW515" s="197"/>
      <c r="AY515" s="196"/>
      <c r="BC515" s="196"/>
      <c r="BD515" s="196"/>
      <c r="BE515" s="196"/>
      <c r="BF515" s="196"/>
      <c r="BG515" s="196"/>
      <c r="BH515" s="196"/>
      <c r="BI515" s="196"/>
      <c r="BJ515" s="196"/>
      <c r="BK515" s="196"/>
    </row>
    <row r="516" spans="1:63" x14ac:dyDescent="0.25">
      <c r="A516" s="198"/>
      <c r="B516" s="193"/>
      <c r="C516" s="196"/>
      <c r="D516" s="196"/>
      <c r="E516" s="196"/>
      <c r="I516" s="197"/>
      <c r="Q516" s="198"/>
      <c r="S516" s="198"/>
      <c r="T516" s="196"/>
      <c r="U516" s="199"/>
      <c r="V516" s="193"/>
      <c r="W516" s="198"/>
      <c r="X516" s="198"/>
      <c r="Y516" s="196"/>
      <c r="Z516" s="200"/>
      <c r="AA516" s="196"/>
      <c r="AB516" s="198"/>
      <c r="AC516" s="196"/>
      <c r="AD516" s="199"/>
      <c r="AG516" s="196"/>
      <c r="AH516" s="196"/>
      <c r="AI516" s="198"/>
      <c r="AL516" s="196"/>
      <c r="AN516" s="196"/>
      <c r="AO516" s="198"/>
      <c r="AP516" s="196"/>
      <c r="AQ516" s="196"/>
      <c r="AR516" s="196"/>
      <c r="AS516" s="196"/>
      <c r="AT516" s="196"/>
      <c r="AU516" s="196"/>
      <c r="AV516" s="198"/>
      <c r="AW516" s="197"/>
      <c r="AY516" s="196"/>
      <c r="BC516" s="196"/>
      <c r="BD516" s="196"/>
      <c r="BE516" s="196"/>
      <c r="BF516" s="196"/>
      <c r="BG516" s="196"/>
      <c r="BH516" s="196"/>
      <c r="BI516" s="196"/>
      <c r="BJ516" s="196"/>
      <c r="BK516" s="196"/>
    </row>
    <row r="517" spans="1:63" x14ac:dyDescent="0.25">
      <c r="A517" s="198"/>
      <c r="B517" s="193"/>
      <c r="C517" s="196"/>
      <c r="D517" s="196"/>
      <c r="E517" s="196"/>
      <c r="I517" s="197"/>
      <c r="Q517" s="198"/>
      <c r="S517" s="198"/>
      <c r="T517" s="196"/>
      <c r="U517" s="199"/>
      <c r="V517" s="193"/>
      <c r="W517" s="198"/>
      <c r="X517" s="198"/>
      <c r="Y517" s="196"/>
      <c r="Z517" s="200"/>
      <c r="AA517" s="196"/>
      <c r="AB517" s="198"/>
      <c r="AC517" s="196"/>
      <c r="AD517" s="199"/>
      <c r="AG517" s="196"/>
      <c r="AH517" s="196"/>
      <c r="AI517" s="198"/>
      <c r="AL517" s="196"/>
      <c r="AN517" s="196"/>
      <c r="AO517" s="198"/>
      <c r="AP517" s="196"/>
      <c r="AQ517" s="196"/>
      <c r="AR517" s="196"/>
      <c r="AS517" s="196"/>
      <c r="AT517" s="196"/>
      <c r="AU517" s="196"/>
      <c r="AV517" s="198"/>
      <c r="AW517" s="197"/>
      <c r="AY517" s="196"/>
      <c r="BC517" s="196"/>
      <c r="BD517" s="196"/>
      <c r="BE517" s="196"/>
      <c r="BF517" s="196"/>
      <c r="BG517" s="196"/>
      <c r="BH517" s="196"/>
      <c r="BI517" s="196"/>
      <c r="BJ517" s="196"/>
      <c r="BK517" s="196"/>
    </row>
    <row r="518" spans="1:63" x14ac:dyDescent="0.25">
      <c r="A518" s="198"/>
      <c r="B518" s="193"/>
      <c r="C518" s="196"/>
      <c r="D518" s="196"/>
      <c r="E518" s="196"/>
      <c r="I518" s="197"/>
      <c r="Q518" s="198"/>
      <c r="S518" s="198"/>
      <c r="T518" s="196"/>
      <c r="U518" s="199"/>
      <c r="V518" s="193"/>
      <c r="W518" s="198"/>
      <c r="X518" s="198"/>
      <c r="Y518" s="196"/>
      <c r="Z518" s="200"/>
      <c r="AA518" s="196"/>
      <c r="AB518" s="198"/>
      <c r="AC518" s="196"/>
      <c r="AD518" s="199"/>
      <c r="AG518" s="196"/>
      <c r="AH518" s="196"/>
      <c r="AI518" s="198"/>
      <c r="AL518" s="196"/>
      <c r="AN518" s="196"/>
      <c r="AO518" s="198"/>
      <c r="AP518" s="196"/>
      <c r="AQ518" s="196"/>
      <c r="AR518" s="196"/>
      <c r="AS518" s="196"/>
      <c r="AT518" s="196"/>
      <c r="AU518" s="196"/>
      <c r="AV518" s="198"/>
      <c r="AW518" s="197"/>
      <c r="AY518" s="196"/>
      <c r="BC518" s="196"/>
      <c r="BD518" s="196"/>
      <c r="BE518" s="196"/>
      <c r="BF518" s="196"/>
      <c r="BG518" s="196"/>
      <c r="BH518" s="196"/>
      <c r="BI518" s="196"/>
      <c r="BJ518" s="196"/>
      <c r="BK518" s="196"/>
    </row>
    <row r="519" spans="1:63" x14ac:dyDescent="0.25">
      <c r="A519" s="198"/>
      <c r="B519" s="193"/>
      <c r="C519" s="196"/>
      <c r="D519" s="196"/>
      <c r="E519" s="196"/>
      <c r="I519" s="197"/>
      <c r="Q519" s="198"/>
      <c r="S519" s="198"/>
      <c r="T519" s="196"/>
      <c r="U519" s="199"/>
      <c r="V519" s="193"/>
      <c r="W519" s="198"/>
      <c r="X519" s="198"/>
      <c r="Y519" s="196"/>
      <c r="Z519" s="200"/>
      <c r="AA519" s="196"/>
      <c r="AB519" s="198"/>
      <c r="AC519" s="196"/>
      <c r="AD519" s="199"/>
      <c r="AG519" s="196"/>
      <c r="AH519" s="196"/>
      <c r="AI519" s="198"/>
      <c r="AL519" s="196"/>
      <c r="AN519" s="196"/>
      <c r="AO519" s="198"/>
      <c r="AP519" s="196"/>
      <c r="AQ519" s="196"/>
      <c r="AR519" s="196"/>
      <c r="AS519" s="196"/>
      <c r="AT519" s="196"/>
      <c r="AU519" s="196"/>
      <c r="AV519" s="198"/>
      <c r="AW519" s="197"/>
      <c r="AY519" s="196"/>
      <c r="BC519" s="196"/>
      <c r="BD519" s="196"/>
      <c r="BE519" s="196"/>
      <c r="BF519" s="196"/>
      <c r="BG519" s="196"/>
      <c r="BH519" s="196"/>
      <c r="BI519" s="196"/>
      <c r="BJ519" s="196"/>
      <c r="BK519" s="196"/>
    </row>
    <row r="520" spans="1:63" x14ac:dyDescent="0.25">
      <c r="A520" s="198"/>
      <c r="B520" s="193"/>
      <c r="C520" s="196"/>
      <c r="D520" s="196"/>
      <c r="E520" s="196"/>
      <c r="I520" s="197"/>
      <c r="Q520" s="198"/>
      <c r="S520" s="198"/>
      <c r="T520" s="196"/>
      <c r="U520" s="199"/>
      <c r="V520" s="193"/>
      <c r="W520" s="198"/>
      <c r="X520" s="198"/>
      <c r="Y520" s="196"/>
      <c r="Z520" s="200"/>
      <c r="AA520" s="196"/>
      <c r="AB520" s="198"/>
      <c r="AC520" s="196"/>
      <c r="AD520" s="199"/>
      <c r="AG520" s="196"/>
      <c r="AH520" s="196"/>
      <c r="AI520" s="198"/>
      <c r="AL520" s="196"/>
      <c r="AN520" s="196"/>
      <c r="AO520" s="198"/>
      <c r="AP520" s="196"/>
      <c r="AQ520" s="196"/>
      <c r="AR520" s="196"/>
      <c r="AS520" s="196"/>
      <c r="AT520" s="196"/>
      <c r="AU520" s="196"/>
      <c r="AV520" s="198"/>
      <c r="AW520" s="197"/>
      <c r="AY520" s="196"/>
      <c r="BC520" s="196"/>
      <c r="BD520" s="196"/>
      <c r="BE520" s="196"/>
      <c r="BF520" s="196"/>
      <c r="BG520" s="196"/>
      <c r="BH520" s="196"/>
      <c r="BI520" s="196"/>
      <c r="BJ520" s="196"/>
      <c r="BK520" s="196"/>
    </row>
    <row r="521" spans="1:63" x14ac:dyDescent="0.25">
      <c r="A521" s="198"/>
      <c r="B521" s="193"/>
      <c r="C521" s="196"/>
      <c r="D521" s="196"/>
      <c r="E521" s="196"/>
      <c r="I521" s="197"/>
      <c r="Q521" s="198"/>
      <c r="S521" s="198"/>
      <c r="T521" s="196"/>
      <c r="U521" s="199"/>
      <c r="V521" s="193"/>
      <c r="W521" s="198"/>
      <c r="X521" s="198"/>
      <c r="Y521" s="196"/>
      <c r="Z521" s="200"/>
      <c r="AA521" s="196"/>
      <c r="AB521" s="198"/>
      <c r="AC521" s="196"/>
      <c r="AD521" s="199"/>
      <c r="AG521" s="196"/>
      <c r="AH521" s="196"/>
      <c r="AI521" s="198"/>
      <c r="AL521" s="196"/>
      <c r="AN521" s="196"/>
      <c r="AO521" s="198"/>
      <c r="AP521" s="196"/>
      <c r="AQ521" s="196"/>
      <c r="AR521" s="196"/>
      <c r="AS521" s="196"/>
      <c r="AT521" s="196"/>
      <c r="AU521" s="196"/>
      <c r="AV521" s="198"/>
      <c r="AW521" s="197"/>
      <c r="AY521" s="196"/>
      <c r="BC521" s="196"/>
      <c r="BD521" s="196"/>
      <c r="BE521" s="196"/>
      <c r="BF521" s="196"/>
      <c r="BG521" s="196"/>
      <c r="BH521" s="196"/>
      <c r="BI521" s="196"/>
      <c r="BJ521" s="196"/>
      <c r="BK521" s="196"/>
    </row>
    <row r="522" spans="1:63" x14ac:dyDescent="0.25">
      <c r="A522" s="198"/>
      <c r="B522" s="193"/>
      <c r="C522" s="196"/>
      <c r="D522" s="196"/>
      <c r="E522" s="196"/>
      <c r="I522" s="197"/>
      <c r="Q522" s="198"/>
      <c r="S522" s="198"/>
      <c r="T522" s="196"/>
      <c r="U522" s="199"/>
      <c r="V522" s="193"/>
      <c r="W522" s="198"/>
      <c r="X522" s="198"/>
      <c r="Y522" s="196"/>
      <c r="Z522" s="200"/>
      <c r="AA522" s="196"/>
      <c r="AB522" s="198"/>
      <c r="AC522" s="196"/>
      <c r="AD522" s="199"/>
      <c r="AG522" s="196"/>
      <c r="AH522" s="196"/>
      <c r="AI522" s="198"/>
      <c r="AL522" s="196"/>
      <c r="AN522" s="196"/>
      <c r="AO522" s="198"/>
      <c r="AP522" s="196"/>
      <c r="AQ522" s="196"/>
      <c r="AR522" s="196"/>
      <c r="AS522" s="196"/>
      <c r="AT522" s="196"/>
      <c r="AU522" s="196"/>
      <c r="AV522" s="198"/>
      <c r="AW522" s="197"/>
      <c r="AY522" s="196"/>
      <c r="BC522" s="196"/>
      <c r="BD522" s="196"/>
      <c r="BE522" s="196"/>
      <c r="BF522" s="196"/>
      <c r="BG522" s="196"/>
      <c r="BH522" s="196"/>
      <c r="BI522" s="196"/>
      <c r="BJ522" s="196"/>
      <c r="BK522" s="196"/>
    </row>
    <row r="523" spans="1:63" x14ac:dyDescent="0.25">
      <c r="A523" s="198"/>
      <c r="B523" s="193"/>
      <c r="C523" s="196"/>
      <c r="D523" s="196"/>
      <c r="E523" s="196"/>
      <c r="I523" s="197"/>
      <c r="Q523" s="198"/>
      <c r="S523" s="198"/>
      <c r="T523" s="196"/>
      <c r="U523" s="199"/>
      <c r="V523" s="193"/>
      <c r="W523" s="198"/>
      <c r="X523" s="198"/>
      <c r="Y523" s="196"/>
      <c r="Z523" s="200"/>
      <c r="AA523" s="196"/>
      <c r="AB523" s="198"/>
      <c r="AC523" s="196"/>
      <c r="AD523" s="199"/>
      <c r="AG523" s="196"/>
      <c r="AH523" s="196"/>
      <c r="AI523" s="198"/>
      <c r="AL523" s="196"/>
      <c r="AN523" s="196"/>
      <c r="AO523" s="198"/>
      <c r="AP523" s="196"/>
      <c r="AQ523" s="196"/>
      <c r="AR523" s="196"/>
      <c r="AS523" s="196"/>
      <c r="AT523" s="196"/>
      <c r="AU523" s="196"/>
      <c r="AV523" s="198"/>
      <c r="AW523" s="197"/>
      <c r="AY523" s="196"/>
      <c r="BC523" s="196"/>
      <c r="BD523" s="196"/>
      <c r="BE523" s="196"/>
      <c r="BF523" s="196"/>
      <c r="BG523" s="196"/>
      <c r="BH523" s="196"/>
      <c r="BI523" s="196"/>
      <c r="BJ523" s="196"/>
      <c r="BK523" s="196"/>
    </row>
    <row r="524" spans="1:63" x14ac:dyDescent="0.25">
      <c r="A524" s="198"/>
      <c r="B524" s="193"/>
      <c r="C524" s="196"/>
      <c r="D524" s="196"/>
      <c r="E524" s="196"/>
      <c r="I524" s="197"/>
      <c r="Q524" s="198"/>
      <c r="S524" s="198"/>
      <c r="T524" s="196"/>
      <c r="U524" s="199"/>
      <c r="V524" s="193"/>
      <c r="W524" s="198"/>
      <c r="X524" s="198"/>
      <c r="Y524" s="196"/>
      <c r="Z524" s="200"/>
      <c r="AA524" s="196"/>
      <c r="AB524" s="198"/>
      <c r="AC524" s="196"/>
      <c r="AD524" s="199"/>
      <c r="AG524" s="196"/>
      <c r="AH524" s="196"/>
      <c r="AI524" s="198"/>
      <c r="AL524" s="196"/>
      <c r="AN524" s="196"/>
      <c r="AO524" s="198"/>
      <c r="AP524" s="196"/>
      <c r="AQ524" s="196"/>
      <c r="AR524" s="196"/>
      <c r="AS524" s="196"/>
      <c r="AT524" s="196"/>
      <c r="AU524" s="196"/>
      <c r="AV524" s="198"/>
      <c r="AW524" s="197"/>
      <c r="AY524" s="196"/>
      <c r="BC524" s="196"/>
      <c r="BD524" s="196"/>
      <c r="BE524" s="196"/>
      <c r="BF524" s="196"/>
      <c r="BG524" s="196"/>
      <c r="BH524" s="196"/>
      <c r="BI524" s="196"/>
      <c r="BJ524" s="196"/>
      <c r="BK524" s="196"/>
    </row>
    <row r="525" spans="1:63" x14ac:dyDescent="0.25">
      <c r="A525" s="198"/>
      <c r="B525" s="193"/>
      <c r="C525" s="196"/>
      <c r="D525" s="196"/>
      <c r="E525" s="196"/>
      <c r="I525" s="197"/>
      <c r="Q525" s="198"/>
      <c r="S525" s="198"/>
      <c r="T525" s="196"/>
      <c r="U525" s="199"/>
      <c r="V525" s="193"/>
      <c r="W525" s="198"/>
      <c r="X525" s="198"/>
      <c r="Y525" s="196"/>
      <c r="Z525" s="200"/>
      <c r="AA525" s="196"/>
      <c r="AB525" s="198"/>
      <c r="AC525" s="196"/>
      <c r="AD525" s="199"/>
      <c r="AG525" s="196"/>
      <c r="AH525" s="196"/>
      <c r="AI525" s="198"/>
      <c r="AL525" s="196"/>
      <c r="AN525" s="196"/>
      <c r="AO525" s="198"/>
      <c r="AP525" s="196"/>
      <c r="AQ525" s="196"/>
      <c r="AR525" s="196"/>
      <c r="AS525" s="196"/>
      <c r="AT525" s="196"/>
      <c r="AU525" s="196"/>
      <c r="AV525" s="198"/>
      <c r="AW525" s="197"/>
      <c r="AY525" s="196"/>
      <c r="BC525" s="196"/>
      <c r="BD525" s="196"/>
      <c r="BE525" s="196"/>
      <c r="BF525" s="196"/>
      <c r="BG525" s="196"/>
      <c r="BH525" s="196"/>
      <c r="BI525" s="196"/>
      <c r="BJ525" s="196"/>
      <c r="BK525" s="196"/>
    </row>
    <row r="526" spans="1:63" x14ac:dyDescent="0.25">
      <c r="A526" s="198"/>
      <c r="B526" s="193"/>
      <c r="C526" s="196"/>
      <c r="D526" s="196"/>
      <c r="E526" s="196"/>
      <c r="I526" s="197"/>
      <c r="Q526" s="198"/>
      <c r="S526" s="198"/>
      <c r="T526" s="196"/>
      <c r="U526" s="199"/>
      <c r="V526" s="193"/>
      <c r="W526" s="198"/>
      <c r="X526" s="198"/>
      <c r="Y526" s="196"/>
      <c r="Z526" s="200"/>
      <c r="AA526" s="196"/>
      <c r="AB526" s="198"/>
      <c r="AC526" s="196"/>
      <c r="AD526" s="199"/>
      <c r="AG526" s="196"/>
      <c r="AH526" s="196"/>
      <c r="AI526" s="198"/>
      <c r="AL526" s="196"/>
      <c r="AN526" s="196"/>
      <c r="AO526" s="198"/>
      <c r="AP526" s="196"/>
      <c r="AQ526" s="196"/>
      <c r="AR526" s="196"/>
      <c r="AS526" s="196"/>
      <c r="AT526" s="196"/>
      <c r="AU526" s="196"/>
      <c r="AV526" s="198"/>
      <c r="AW526" s="197"/>
      <c r="AY526" s="196"/>
      <c r="BC526" s="196"/>
      <c r="BD526" s="196"/>
      <c r="BE526" s="196"/>
      <c r="BF526" s="196"/>
      <c r="BG526" s="196"/>
      <c r="BH526" s="196"/>
      <c r="BI526" s="196"/>
      <c r="BJ526" s="196"/>
      <c r="BK526" s="196"/>
    </row>
    <row r="527" spans="1:63" x14ac:dyDescent="0.25">
      <c r="A527" s="198"/>
      <c r="B527" s="193"/>
      <c r="C527" s="196"/>
      <c r="D527" s="196"/>
      <c r="E527" s="196"/>
      <c r="I527" s="197"/>
      <c r="Q527" s="198"/>
      <c r="S527" s="198"/>
      <c r="T527" s="196"/>
      <c r="U527" s="199"/>
      <c r="V527" s="193"/>
      <c r="W527" s="198"/>
      <c r="X527" s="198"/>
      <c r="Y527" s="196"/>
      <c r="Z527" s="200"/>
      <c r="AA527" s="196"/>
      <c r="AB527" s="198"/>
      <c r="AC527" s="196"/>
      <c r="AD527" s="199"/>
      <c r="AG527" s="196"/>
      <c r="AH527" s="196"/>
      <c r="AI527" s="198"/>
      <c r="AL527" s="196"/>
      <c r="AN527" s="196"/>
      <c r="AO527" s="198"/>
      <c r="AP527" s="196"/>
      <c r="AQ527" s="196"/>
      <c r="AR527" s="196"/>
      <c r="AS527" s="196"/>
      <c r="AT527" s="196"/>
      <c r="AU527" s="196"/>
      <c r="AV527" s="198"/>
      <c r="AW527" s="197"/>
      <c r="AY527" s="196"/>
      <c r="BC527" s="196"/>
      <c r="BD527" s="196"/>
      <c r="BE527" s="196"/>
      <c r="BF527" s="196"/>
      <c r="BG527" s="196"/>
      <c r="BH527" s="196"/>
      <c r="BI527" s="196"/>
      <c r="BJ527" s="196"/>
      <c r="BK527" s="196"/>
    </row>
    <row r="528" spans="1:63" x14ac:dyDescent="0.25">
      <c r="A528" s="198"/>
      <c r="B528" s="193"/>
      <c r="C528" s="196"/>
      <c r="D528" s="196"/>
      <c r="E528" s="196"/>
      <c r="I528" s="197"/>
      <c r="Q528" s="198"/>
      <c r="S528" s="198"/>
      <c r="T528" s="196"/>
      <c r="U528" s="199"/>
      <c r="V528" s="193"/>
      <c r="W528" s="198"/>
      <c r="X528" s="198"/>
      <c r="Y528" s="196"/>
      <c r="Z528" s="200"/>
      <c r="AA528" s="196"/>
      <c r="AB528" s="198"/>
      <c r="AC528" s="196"/>
      <c r="AD528" s="199"/>
      <c r="AG528" s="196"/>
      <c r="AH528" s="196"/>
      <c r="AI528" s="198"/>
      <c r="AL528" s="196"/>
      <c r="AN528" s="196"/>
      <c r="AO528" s="198"/>
      <c r="AP528" s="196"/>
      <c r="AQ528" s="196"/>
      <c r="AR528" s="196"/>
      <c r="AS528" s="196"/>
      <c r="AT528" s="196"/>
      <c r="AU528" s="196"/>
      <c r="AV528" s="198"/>
      <c r="AW528" s="197"/>
      <c r="AY528" s="196"/>
      <c r="BC528" s="196"/>
      <c r="BD528" s="196"/>
      <c r="BE528" s="196"/>
      <c r="BF528" s="196"/>
      <c r="BG528" s="196"/>
      <c r="BH528" s="196"/>
      <c r="BI528" s="196"/>
      <c r="BJ528" s="196"/>
      <c r="BK528" s="196"/>
    </row>
    <row r="529" spans="1:63" x14ac:dyDescent="0.25">
      <c r="A529" s="198"/>
      <c r="B529" s="193"/>
      <c r="C529" s="196"/>
      <c r="D529" s="196"/>
      <c r="E529" s="196"/>
      <c r="I529" s="197"/>
      <c r="Q529" s="198"/>
      <c r="S529" s="198"/>
      <c r="T529" s="196"/>
      <c r="U529" s="199"/>
      <c r="V529" s="193"/>
      <c r="W529" s="198"/>
      <c r="X529" s="198"/>
      <c r="Y529" s="196"/>
      <c r="Z529" s="200"/>
      <c r="AA529" s="196"/>
      <c r="AB529" s="198"/>
      <c r="AC529" s="196"/>
      <c r="AD529" s="199"/>
      <c r="AG529" s="196"/>
      <c r="AH529" s="196"/>
      <c r="AI529" s="198"/>
      <c r="AL529" s="196"/>
      <c r="AN529" s="196"/>
      <c r="AO529" s="198"/>
      <c r="AP529" s="196"/>
      <c r="AQ529" s="196"/>
      <c r="AR529" s="196"/>
      <c r="AS529" s="196"/>
      <c r="AT529" s="196"/>
      <c r="AU529" s="196"/>
      <c r="AV529" s="198"/>
      <c r="AW529" s="197"/>
      <c r="AY529" s="196"/>
      <c r="BC529" s="196"/>
      <c r="BD529" s="196"/>
      <c r="BE529" s="196"/>
      <c r="BF529" s="196"/>
      <c r="BG529" s="196"/>
      <c r="BH529" s="196"/>
      <c r="BI529" s="196"/>
      <c r="BJ529" s="196"/>
      <c r="BK529" s="196"/>
    </row>
    <row r="530" spans="1:63" x14ac:dyDescent="0.25">
      <c r="A530" s="198"/>
      <c r="B530" s="193"/>
      <c r="C530" s="196"/>
      <c r="D530" s="196"/>
      <c r="E530" s="196"/>
      <c r="I530" s="197"/>
      <c r="Q530" s="198"/>
      <c r="S530" s="198"/>
      <c r="T530" s="196"/>
      <c r="U530" s="199"/>
      <c r="V530" s="193"/>
      <c r="W530" s="198"/>
      <c r="X530" s="198"/>
      <c r="Y530" s="196"/>
      <c r="Z530" s="200"/>
      <c r="AA530" s="196"/>
      <c r="AB530" s="198"/>
      <c r="AC530" s="196"/>
      <c r="AD530" s="199"/>
      <c r="AG530" s="196"/>
      <c r="AH530" s="196"/>
      <c r="AI530" s="198"/>
      <c r="AL530" s="196"/>
      <c r="AN530" s="196"/>
      <c r="AO530" s="198"/>
      <c r="AP530" s="196"/>
      <c r="AQ530" s="196"/>
      <c r="AR530" s="196"/>
      <c r="AS530" s="196"/>
      <c r="AT530" s="196"/>
      <c r="AU530" s="196"/>
      <c r="AV530" s="198"/>
      <c r="AW530" s="197"/>
      <c r="AY530" s="196"/>
      <c r="BC530" s="196"/>
      <c r="BD530" s="196"/>
      <c r="BE530" s="196"/>
      <c r="BF530" s="196"/>
      <c r="BG530" s="196"/>
      <c r="BH530" s="196"/>
      <c r="BI530" s="196"/>
      <c r="BJ530" s="196"/>
      <c r="BK530" s="196"/>
    </row>
    <row r="531" spans="1:63" x14ac:dyDescent="0.25">
      <c r="A531" s="198"/>
      <c r="B531" s="193"/>
      <c r="C531" s="196"/>
      <c r="D531" s="196"/>
      <c r="E531" s="196"/>
      <c r="I531" s="197"/>
      <c r="Q531" s="198"/>
      <c r="S531" s="198"/>
      <c r="T531" s="196"/>
      <c r="U531" s="199"/>
      <c r="V531" s="193"/>
      <c r="W531" s="198"/>
      <c r="X531" s="198"/>
      <c r="Y531" s="196"/>
      <c r="Z531" s="200"/>
      <c r="AA531" s="196"/>
      <c r="AB531" s="198"/>
      <c r="AC531" s="196"/>
      <c r="AD531" s="199"/>
      <c r="AG531" s="196"/>
      <c r="AH531" s="196"/>
      <c r="AI531" s="198"/>
      <c r="AL531" s="196"/>
      <c r="AN531" s="196"/>
      <c r="AO531" s="198"/>
      <c r="AP531" s="196"/>
      <c r="AQ531" s="196"/>
      <c r="AR531" s="196"/>
      <c r="AS531" s="196"/>
      <c r="AT531" s="196"/>
      <c r="AU531" s="196"/>
      <c r="AV531" s="198"/>
      <c r="AW531" s="197"/>
      <c r="AY531" s="196"/>
      <c r="BC531" s="196"/>
      <c r="BD531" s="196"/>
      <c r="BE531" s="196"/>
      <c r="BF531" s="196"/>
      <c r="BG531" s="196"/>
      <c r="BH531" s="196"/>
      <c r="BI531" s="196"/>
      <c r="BJ531" s="196"/>
      <c r="BK531" s="196"/>
    </row>
    <row r="532" spans="1:63" x14ac:dyDescent="0.25">
      <c r="A532" s="198"/>
      <c r="B532" s="193"/>
      <c r="C532" s="196"/>
      <c r="D532" s="196"/>
      <c r="E532" s="196"/>
      <c r="I532" s="197"/>
      <c r="Q532" s="198"/>
      <c r="S532" s="198"/>
      <c r="T532" s="196"/>
      <c r="U532" s="199"/>
      <c r="V532" s="193"/>
      <c r="W532" s="198"/>
      <c r="X532" s="198"/>
      <c r="Y532" s="196"/>
      <c r="Z532" s="200"/>
      <c r="AA532" s="196"/>
      <c r="AB532" s="198"/>
      <c r="AC532" s="196"/>
      <c r="AD532" s="199"/>
      <c r="AG532" s="196"/>
      <c r="AH532" s="196"/>
      <c r="AI532" s="198"/>
      <c r="AL532" s="196"/>
      <c r="AN532" s="196"/>
      <c r="AO532" s="198"/>
      <c r="AP532" s="196"/>
      <c r="AQ532" s="196"/>
      <c r="AR532" s="196"/>
      <c r="AS532" s="196"/>
      <c r="AT532" s="196"/>
      <c r="AU532" s="196"/>
      <c r="AV532" s="198"/>
      <c r="AW532" s="197"/>
      <c r="AY532" s="196"/>
      <c r="BC532" s="196"/>
      <c r="BD532" s="196"/>
      <c r="BE532" s="196"/>
      <c r="BF532" s="196"/>
      <c r="BG532" s="196"/>
      <c r="BH532" s="196"/>
      <c r="BI532" s="196"/>
      <c r="BJ532" s="196"/>
      <c r="BK532" s="196"/>
    </row>
    <row r="533" spans="1:63" x14ac:dyDescent="0.25">
      <c r="A533" s="198"/>
      <c r="B533" s="193"/>
      <c r="C533" s="196"/>
      <c r="D533" s="196"/>
      <c r="E533" s="196"/>
      <c r="I533" s="197"/>
      <c r="Q533" s="198"/>
      <c r="S533" s="198"/>
      <c r="T533" s="196"/>
      <c r="U533" s="199"/>
      <c r="V533" s="193"/>
      <c r="W533" s="198"/>
      <c r="X533" s="198"/>
      <c r="Y533" s="196"/>
      <c r="Z533" s="200"/>
      <c r="AA533" s="196"/>
      <c r="AB533" s="198"/>
      <c r="AC533" s="196"/>
      <c r="AD533" s="199"/>
      <c r="AG533" s="196"/>
      <c r="AH533" s="196"/>
      <c r="AI533" s="198"/>
      <c r="AL533" s="196"/>
      <c r="AN533" s="196"/>
      <c r="AO533" s="198"/>
      <c r="AP533" s="196"/>
      <c r="AQ533" s="196"/>
      <c r="AR533" s="196"/>
      <c r="AS533" s="196"/>
      <c r="AT533" s="196"/>
      <c r="AU533" s="196"/>
      <c r="AV533" s="198"/>
      <c r="AW533" s="197"/>
      <c r="AY533" s="196"/>
      <c r="BC533" s="196"/>
      <c r="BD533" s="196"/>
      <c r="BE533" s="196"/>
      <c r="BF533" s="196"/>
      <c r="BG533" s="196"/>
      <c r="BH533" s="196"/>
      <c r="BI533" s="196"/>
      <c r="BJ533" s="196"/>
      <c r="BK533" s="196"/>
    </row>
    <row r="534" spans="1:63" x14ac:dyDescent="0.25">
      <c r="A534" s="198"/>
      <c r="B534" s="193"/>
      <c r="C534" s="196"/>
      <c r="D534" s="196"/>
      <c r="E534" s="196"/>
      <c r="I534" s="197"/>
      <c r="Q534" s="198"/>
      <c r="S534" s="198"/>
      <c r="T534" s="196"/>
      <c r="U534" s="199"/>
      <c r="V534" s="193"/>
      <c r="W534" s="198"/>
      <c r="X534" s="198"/>
      <c r="Y534" s="196"/>
      <c r="Z534" s="200"/>
      <c r="AA534" s="196"/>
      <c r="AB534" s="198"/>
      <c r="AC534" s="196"/>
      <c r="AD534" s="199"/>
      <c r="AG534" s="196"/>
      <c r="AH534" s="196"/>
      <c r="AI534" s="198"/>
      <c r="AL534" s="196"/>
      <c r="AN534" s="196"/>
      <c r="AO534" s="198"/>
      <c r="AP534" s="196"/>
      <c r="AQ534" s="196"/>
      <c r="AR534" s="196"/>
      <c r="AS534" s="196"/>
      <c r="AT534" s="196"/>
      <c r="AU534" s="196"/>
      <c r="AV534" s="198"/>
      <c r="AW534" s="197"/>
      <c r="AY534" s="196"/>
      <c r="BC534" s="196"/>
      <c r="BD534" s="196"/>
      <c r="BE534" s="196"/>
      <c r="BF534" s="196"/>
      <c r="BG534" s="196"/>
      <c r="BH534" s="196"/>
      <c r="BI534" s="196"/>
      <c r="BJ534" s="196"/>
      <c r="BK534" s="196"/>
    </row>
    <row r="535" spans="1:63" x14ac:dyDescent="0.25">
      <c r="A535" s="198"/>
      <c r="B535" s="193"/>
      <c r="C535" s="196"/>
      <c r="D535" s="196"/>
      <c r="E535" s="196"/>
      <c r="I535" s="197"/>
      <c r="Q535" s="198"/>
      <c r="S535" s="198"/>
      <c r="T535" s="196"/>
      <c r="U535" s="199"/>
      <c r="V535" s="193"/>
      <c r="W535" s="198"/>
      <c r="X535" s="198"/>
      <c r="Y535" s="196"/>
      <c r="Z535" s="200"/>
      <c r="AA535" s="196"/>
      <c r="AB535" s="198"/>
      <c r="AC535" s="196"/>
      <c r="AD535" s="199"/>
      <c r="AG535" s="196"/>
      <c r="AH535" s="196"/>
      <c r="AI535" s="198"/>
      <c r="AL535" s="196"/>
      <c r="AN535" s="196"/>
      <c r="AO535" s="198"/>
      <c r="AP535" s="196"/>
      <c r="AQ535" s="196"/>
      <c r="AR535" s="196"/>
      <c r="AS535" s="196"/>
      <c r="AT535" s="196"/>
      <c r="AU535" s="196"/>
      <c r="AV535" s="198"/>
      <c r="AW535" s="197"/>
      <c r="AY535" s="196"/>
      <c r="BC535" s="196"/>
      <c r="BD535" s="196"/>
      <c r="BE535" s="196"/>
      <c r="BF535" s="196"/>
      <c r="BG535" s="196"/>
      <c r="BH535" s="196"/>
      <c r="BI535" s="196"/>
      <c r="BJ535" s="196"/>
      <c r="BK535" s="196"/>
    </row>
    <row r="536" spans="1:63" x14ac:dyDescent="0.25">
      <c r="A536" s="198"/>
      <c r="B536" s="193"/>
      <c r="C536" s="196"/>
      <c r="D536" s="196"/>
      <c r="E536" s="196"/>
      <c r="I536" s="197"/>
      <c r="Q536" s="198"/>
      <c r="S536" s="198"/>
      <c r="T536" s="196"/>
      <c r="U536" s="199"/>
      <c r="V536" s="193"/>
      <c r="W536" s="198"/>
      <c r="X536" s="198"/>
      <c r="Y536" s="196"/>
      <c r="Z536" s="200"/>
      <c r="AA536" s="196"/>
      <c r="AB536" s="198"/>
      <c r="AC536" s="196"/>
      <c r="AD536" s="199"/>
      <c r="AG536" s="196"/>
      <c r="AH536" s="196"/>
      <c r="AI536" s="198"/>
      <c r="AL536" s="196"/>
      <c r="AN536" s="196"/>
      <c r="AO536" s="198"/>
      <c r="AP536" s="196"/>
      <c r="AQ536" s="196"/>
      <c r="AR536" s="196"/>
      <c r="AS536" s="196"/>
      <c r="AT536" s="196"/>
      <c r="AU536" s="196"/>
      <c r="AV536" s="198"/>
      <c r="AW536" s="197"/>
      <c r="AY536" s="196"/>
      <c r="BC536" s="196"/>
      <c r="BD536" s="196"/>
      <c r="BE536" s="196"/>
      <c r="BF536" s="196"/>
      <c r="BG536" s="196"/>
      <c r="BH536" s="196"/>
      <c r="BI536" s="196"/>
      <c r="BJ536" s="196"/>
      <c r="BK536" s="196"/>
    </row>
    <row r="537" spans="1:63" x14ac:dyDescent="0.25">
      <c r="A537" s="198"/>
      <c r="B537" s="193"/>
      <c r="C537" s="196"/>
      <c r="D537" s="196"/>
      <c r="E537" s="196"/>
      <c r="I537" s="197"/>
      <c r="Q537" s="198"/>
      <c r="S537" s="198"/>
      <c r="T537" s="196"/>
      <c r="U537" s="199"/>
      <c r="V537" s="193"/>
      <c r="W537" s="198"/>
      <c r="X537" s="198"/>
      <c r="Y537" s="196"/>
      <c r="Z537" s="200"/>
      <c r="AA537" s="196"/>
      <c r="AB537" s="198"/>
      <c r="AC537" s="196"/>
      <c r="AD537" s="199"/>
      <c r="AG537" s="196"/>
      <c r="AH537" s="196"/>
      <c r="AI537" s="198"/>
      <c r="AL537" s="196"/>
      <c r="AN537" s="196"/>
      <c r="AO537" s="198"/>
      <c r="AP537" s="196"/>
      <c r="AQ537" s="196"/>
      <c r="AR537" s="196"/>
      <c r="AS537" s="196"/>
      <c r="AT537" s="196"/>
      <c r="AU537" s="196"/>
      <c r="AV537" s="198"/>
      <c r="AW537" s="197"/>
      <c r="AY537" s="196"/>
      <c r="BC537" s="196"/>
      <c r="BD537" s="196"/>
      <c r="BE537" s="196"/>
      <c r="BF537" s="196"/>
      <c r="BG537" s="196"/>
      <c r="BH537" s="196"/>
      <c r="BI537" s="196"/>
      <c r="BJ537" s="196"/>
      <c r="BK537" s="196"/>
    </row>
    <row r="538" spans="1:63" x14ac:dyDescent="0.25">
      <c r="A538" s="198"/>
      <c r="B538" s="193"/>
      <c r="C538" s="196"/>
      <c r="D538" s="196"/>
      <c r="E538" s="196"/>
      <c r="I538" s="197"/>
      <c r="Q538" s="198"/>
      <c r="S538" s="198"/>
      <c r="T538" s="196"/>
      <c r="U538" s="199"/>
      <c r="V538" s="193"/>
      <c r="W538" s="198"/>
      <c r="X538" s="198"/>
      <c r="Y538" s="196"/>
      <c r="Z538" s="200"/>
      <c r="AA538" s="196"/>
      <c r="AB538" s="198"/>
      <c r="AC538" s="196"/>
      <c r="AD538" s="199"/>
      <c r="AG538" s="196"/>
      <c r="AH538" s="196"/>
      <c r="AI538" s="198"/>
      <c r="AL538" s="196"/>
      <c r="AN538" s="196"/>
      <c r="AO538" s="198"/>
      <c r="AP538" s="196"/>
      <c r="AQ538" s="196"/>
      <c r="AR538" s="196"/>
      <c r="AS538" s="196"/>
      <c r="AT538" s="196"/>
      <c r="AU538" s="196"/>
      <c r="AV538" s="198"/>
      <c r="AW538" s="197"/>
      <c r="AY538" s="196"/>
      <c r="BC538" s="196"/>
      <c r="BD538" s="196"/>
      <c r="BE538" s="196"/>
      <c r="BF538" s="196"/>
      <c r="BG538" s="196"/>
      <c r="BH538" s="196"/>
      <c r="BI538" s="196"/>
      <c r="BJ538" s="196"/>
      <c r="BK538" s="196"/>
    </row>
    <row r="539" spans="1:63" x14ac:dyDescent="0.25">
      <c r="A539" s="198"/>
      <c r="B539" s="193"/>
      <c r="C539" s="196"/>
      <c r="D539" s="196"/>
      <c r="E539" s="196"/>
      <c r="I539" s="197"/>
      <c r="Q539" s="198"/>
      <c r="S539" s="198"/>
      <c r="T539" s="196"/>
      <c r="U539" s="199"/>
      <c r="V539" s="193"/>
      <c r="W539" s="198"/>
      <c r="X539" s="198"/>
      <c r="Y539" s="196"/>
      <c r="Z539" s="200"/>
      <c r="AA539" s="196"/>
      <c r="AB539" s="198"/>
      <c r="AC539" s="196"/>
      <c r="AD539" s="199"/>
      <c r="AG539" s="196"/>
      <c r="AH539" s="196"/>
      <c r="AI539" s="198"/>
      <c r="AL539" s="196"/>
      <c r="AN539" s="196"/>
      <c r="AO539" s="198"/>
      <c r="AP539" s="196"/>
      <c r="AQ539" s="196"/>
      <c r="AR539" s="196"/>
      <c r="AS539" s="196"/>
      <c r="AT539" s="196"/>
      <c r="AU539" s="196"/>
      <c r="AV539" s="198"/>
      <c r="AW539" s="197"/>
      <c r="AY539" s="196"/>
      <c r="BC539" s="196"/>
      <c r="BD539" s="196"/>
      <c r="BE539" s="196"/>
      <c r="BF539" s="196"/>
      <c r="BG539" s="196"/>
      <c r="BH539" s="196"/>
      <c r="BI539" s="196"/>
      <c r="BJ539" s="196"/>
      <c r="BK539" s="196"/>
    </row>
    <row r="540" spans="1:63" x14ac:dyDescent="0.25">
      <c r="A540" s="198"/>
      <c r="B540" s="193"/>
      <c r="C540" s="196"/>
      <c r="D540" s="196"/>
      <c r="E540" s="196"/>
      <c r="I540" s="197"/>
      <c r="Q540" s="198"/>
      <c r="S540" s="198"/>
      <c r="T540" s="196"/>
      <c r="U540" s="199"/>
      <c r="V540" s="193"/>
      <c r="W540" s="198"/>
      <c r="X540" s="198"/>
      <c r="Y540" s="196"/>
      <c r="Z540" s="200"/>
      <c r="AA540" s="196"/>
      <c r="AB540" s="198"/>
      <c r="AC540" s="196"/>
      <c r="AD540" s="199"/>
      <c r="AG540" s="196"/>
      <c r="AH540" s="196"/>
      <c r="AI540" s="198"/>
      <c r="AL540" s="196"/>
      <c r="AN540" s="196"/>
      <c r="AO540" s="198"/>
      <c r="AP540" s="196"/>
      <c r="AQ540" s="196"/>
      <c r="AR540" s="196"/>
      <c r="AS540" s="196"/>
      <c r="AT540" s="196"/>
      <c r="AU540" s="196"/>
      <c r="AV540" s="198"/>
      <c r="AW540" s="197"/>
      <c r="AY540" s="196"/>
      <c r="BC540" s="196"/>
      <c r="BD540" s="196"/>
      <c r="BE540" s="196"/>
      <c r="BF540" s="196"/>
      <c r="BG540" s="196"/>
      <c r="BH540" s="196"/>
      <c r="BI540" s="196"/>
      <c r="BJ540" s="196"/>
      <c r="BK540" s="196"/>
    </row>
    <row r="541" spans="1:63" x14ac:dyDescent="0.25">
      <c r="A541" s="198"/>
      <c r="B541" s="193"/>
      <c r="C541" s="196"/>
      <c r="D541" s="196"/>
      <c r="E541" s="196"/>
      <c r="I541" s="197"/>
      <c r="Q541" s="198"/>
      <c r="S541" s="198"/>
      <c r="T541" s="196"/>
      <c r="U541" s="199"/>
      <c r="V541" s="193"/>
      <c r="W541" s="198"/>
      <c r="X541" s="198"/>
      <c r="Y541" s="196"/>
      <c r="Z541" s="200"/>
      <c r="AA541" s="196"/>
      <c r="AB541" s="198"/>
      <c r="AC541" s="196"/>
      <c r="AD541" s="199"/>
      <c r="AG541" s="196"/>
      <c r="AH541" s="196"/>
      <c r="AI541" s="198"/>
      <c r="AL541" s="196"/>
      <c r="AN541" s="196"/>
      <c r="AO541" s="198"/>
      <c r="AP541" s="196"/>
      <c r="AQ541" s="196"/>
      <c r="AR541" s="196"/>
      <c r="AS541" s="196"/>
      <c r="AT541" s="196"/>
      <c r="AU541" s="196"/>
      <c r="AV541" s="198"/>
      <c r="AW541" s="197"/>
      <c r="AY541" s="196"/>
      <c r="BC541" s="196"/>
      <c r="BD541" s="196"/>
      <c r="BE541" s="196"/>
      <c r="BF541" s="196"/>
      <c r="BG541" s="196"/>
      <c r="BH541" s="196"/>
      <c r="BI541" s="196"/>
      <c r="BJ541" s="196"/>
      <c r="BK541" s="196"/>
    </row>
    <row r="542" spans="1:63" x14ac:dyDescent="0.25">
      <c r="A542" s="198"/>
      <c r="B542" s="193"/>
      <c r="C542" s="196"/>
      <c r="D542" s="196"/>
      <c r="E542" s="196"/>
      <c r="I542" s="197"/>
      <c r="Q542" s="198"/>
      <c r="S542" s="198"/>
      <c r="T542" s="196"/>
      <c r="U542" s="199"/>
      <c r="V542" s="193"/>
      <c r="W542" s="198"/>
      <c r="X542" s="198"/>
      <c r="Y542" s="196"/>
      <c r="Z542" s="200"/>
      <c r="AA542" s="196"/>
      <c r="AB542" s="198"/>
      <c r="AC542" s="196"/>
      <c r="AD542" s="199"/>
      <c r="AG542" s="196"/>
      <c r="AH542" s="196"/>
      <c r="AI542" s="198"/>
      <c r="AL542" s="196"/>
      <c r="AN542" s="196"/>
      <c r="AO542" s="198"/>
      <c r="AP542" s="196"/>
      <c r="AQ542" s="196"/>
      <c r="AR542" s="196"/>
      <c r="AS542" s="196"/>
      <c r="AT542" s="196"/>
      <c r="AU542" s="196"/>
      <c r="AV542" s="198"/>
      <c r="AW542" s="197"/>
      <c r="AY542" s="196"/>
      <c r="BC542" s="196"/>
      <c r="BD542" s="196"/>
      <c r="BE542" s="196"/>
      <c r="BF542" s="196"/>
      <c r="BG542" s="196"/>
      <c r="BH542" s="196"/>
      <c r="BI542" s="196"/>
      <c r="BJ542" s="196"/>
      <c r="BK542" s="196"/>
    </row>
    <row r="543" spans="1:63" x14ac:dyDescent="0.25">
      <c r="A543" s="198"/>
      <c r="B543" s="193"/>
      <c r="C543" s="196"/>
      <c r="D543" s="196"/>
      <c r="E543" s="196"/>
      <c r="I543" s="197"/>
      <c r="Q543" s="198"/>
      <c r="S543" s="198"/>
      <c r="T543" s="196"/>
      <c r="U543" s="199"/>
      <c r="V543" s="193"/>
      <c r="W543" s="198"/>
      <c r="X543" s="198"/>
      <c r="Y543" s="196"/>
      <c r="Z543" s="200"/>
      <c r="AA543" s="196"/>
      <c r="AB543" s="198"/>
      <c r="AC543" s="196"/>
      <c r="AD543" s="199"/>
      <c r="AG543" s="196"/>
      <c r="AH543" s="196"/>
      <c r="AI543" s="198"/>
      <c r="AL543" s="196"/>
      <c r="AN543" s="196"/>
      <c r="AO543" s="198"/>
      <c r="AP543" s="196"/>
      <c r="AQ543" s="196"/>
      <c r="AR543" s="196"/>
      <c r="AS543" s="196"/>
      <c r="AT543" s="196"/>
      <c r="AU543" s="196"/>
      <c r="AV543" s="198"/>
      <c r="AW543" s="197"/>
      <c r="AY543" s="196"/>
      <c r="BC543" s="196"/>
      <c r="BD543" s="196"/>
      <c r="BE543" s="196"/>
      <c r="BF543" s="196"/>
      <c r="BG543" s="196"/>
      <c r="BH543" s="196"/>
      <c r="BI543" s="196"/>
      <c r="BJ543" s="196"/>
      <c r="BK543" s="196"/>
    </row>
    <row r="544" spans="1:63" x14ac:dyDescent="0.25">
      <c r="A544" s="198"/>
      <c r="B544" s="193"/>
      <c r="C544" s="196"/>
      <c r="D544" s="196"/>
      <c r="E544" s="196"/>
      <c r="I544" s="197"/>
      <c r="Q544" s="198"/>
      <c r="S544" s="198"/>
      <c r="T544" s="196"/>
      <c r="U544" s="199"/>
      <c r="V544" s="193"/>
      <c r="W544" s="198"/>
      <c r="X544" s="198"/>
      <c r="Y544" s="196"/>
      <c r="Z544" s="200"/>
      <c r="AA544" s="196"/>
      <c r="AB544" s="198"/>
      <c r="AC544" s="196"/>
      <c r="AD544" s="199"/>
      <c r="AG544" s="196"/>
      <c r="AH544" s="196"/>
      <c r="AI544" s="198"/>
      <c r="AL544" s="196"/>
      <c r="AN544" s="196"/>
      <c r="AO544" s="198"/>
      <c r="AP544" s="196"/>
      <c r="AQ544" s="196"/>
      <c r="AR544" s="196"/>
      <c r="AS544" s="196"/>
      <c r="AT544" s="196"/>
      <c r="AU544" s="196"/>
      <c r="AV544" s="198"/>
      <c r="AW544" s="197"/>
      <c r="AY544" s="196"/>
      <c r="BC544" s="196"/>
      <c r="BD544" s="196"/>
      <c r="BE544" s="196"/>
      <c r="BF544" s="196"/>
      <c r="BG544" s="196"/>
      <c r="BH544" s="196"/>
      <c r="BI544" s="196"/>
      <c r="BJ544" s="196"/>
      <c r="BK544" s="196"/>
    </row>
    <row r="545" spans="1:63" x14ac:dyDescent="0.25">
      <c r="A545" s="198"/>
      <c r="B545" s="193"/>
      <c r="C545" s="196"/>
      <c r="D545" s="196"/>
      <c r="E545" s="196"/>
      <c r="I545" s="197"/>
      <c r="Q545" s="198"/>
      <c r="S545" s="198"/>
      <c r="T545" s="196"/>
      <c r="U545" s="199"/>
      <c r="V545" s="193"/>
      <c r="W545" s="198"/>
      <c r="X545" s="198"/>
      <c r="Y545" s="196"/>
      <c r="Z545" s="200"/>
      <c r="AA545" s="196"/>
      <c r="AB545" s="198"/>
      <c r="AC545" s="196"/>
      <c r="AD545" s="199"/>
      <c r="AG545" s="196"/>
      <c r="AH545" s="196"/>
      <c r="AI545" s="198"/>
      <c r="AL545" s="196"/>
      <c r="AN545" s="196"/>
      <c r="AO545" s="198"/>
      <c r="AP545" s="196"/>
      <c r="AQ545" s="196"/>
      <c r="AR545" s="196"/>
      <c r="AS545" s="196"/>
      <c r="AT545" s="196"/>
      <c r="AU545" s="196"/>
      <c r="AV545" s="198"/>
      <c r="AW545" s="197"/>
      <c r="AY545" s="196"/>
      <c r="BC545" s="196"/>
      <c r="BD545" s="196"/>
      <c r="BE545" s="196"/>
      <c r="BF545" s="196"/>
      <c r="BG545" s="196"/>
      <c r="BH545" s="196"/>
      <c r="BI545" s="196"/>
      <c r="BJ545" s="196"/>
      <c r="BK545" s="196"/>
    </row>
    <row r="546" spans="1:63" x14ac:dyDescent="0.25">
      <c r="A546" s="198"/>
      <c r="B546" s="193"/>
      <c r="C546" s="196"/>
      <c r="D546" s="196"/>
      <c r="E546" s="196"/>
      <c r="I546" s="197"/>
      <c r="Q546" s="198"/>
      <c r="S546" s="198"/>
      <c r="T546" s="196"/>
      <c r="U546" s="199"/>
      <c r="V546" s="193"/>
      <c r="W546" s="198"/>
      <c r="X546" s="198"/>
      <c r="Y546" s="196"/>
      <c r="Z546" s="200"/>
      <c r="AA546" s="196"/>
      <c r="AB546" s="198"/>
      <c r="AC546" s="196"/>
      <c r="AD546" s="199"/>
      <c r="AG546" s="196"/>
      <c r="AH546" s="196"/>
      <c r="AI546" s="198"/>
      <c r="AL546" s="196"/>
      <c r="AN546" s="196"/>
      <c r="AO546" s="198"/>
      <c r="AP546" s="196"/>
      <c r="AQ546" s="196"/>
      <c r="AR546" s="196"/>
      <c r="AS546" s="196"/>
      <c r="AT546" s="196"/>
      <c r="AU546" s="196"/>
      <c r="AV546" s="198"/>
      <c r="AW546" s="197"/>
      <c r="AY546" s="196"/>
      <c r="BC546" s="196"/>
      <c r="BD546" s="196"/>
      <c r="BE546" s="196"/>
      <c r="BF546" s="196"/>
      <c r="BG546" s="196"/>
      <c r="BH546" s="196"/>
      <c r="BI546" s="196"/>
      <c r="BJ546" s="196"/>
      <c r="BK546" s="196"/>
    </row>
    <row r="547" spans="1:63" x14ac:dyDescent="0.25">
      <c r="A547" s="198"/>
      <c r="B547" s="193"/>
      <c r="C547" s="196"/>
      <c r="D547" s="196"/>
      <c r="E547" s="196"/>
      <c r="I547" s="197"/>
      <c r="Q547" s="198"/>
      <c r="S547" s="198"/>
      <c r="T547" s="196"/>
      <c r="U547" s="199"/>
      <c r="V547" s="193"/>
      <c r="W547" s="198"/>
      <c r="X547" s="198"/>
      <c r="Y547" s="196"/>
      <c r="Z547" s="200"/>
      <c r="AA547" s="196"/>
      <c r="AB547" s="198"/>
      <c r="AC547" s="196"/>
      <c r="AD547" s="199"/>
      <c r="AG547" s="196"/>
      <c r="AH547" s="196"/>
      <c r="AI547" s="198"/>
      <c r="AL547" s="196"/>
      <c r="AN547" s="196"/>
      <c r="AO547" s="198"/>
      <c r="AP547" s="196"/>
      <c r="AQ547" s="196"/>
      <c r="AR547" s="196"/>
      <c r="AS547" s="196"/>
      <c r="AT547" s="196"/>
      <c r="AU547" s="196"/>
      <c r="AV547" s="198"/>
      <c r="AW547" s="197"/>
      <c r="AY547" s="196"/>
      <c r="BC547" s="196"/>
      <c r="BD547" s="196"/>
      <c r="BE547" s="196"/>
      <c r="BF547" s="196"/>
      <c r="BG547" s="196"/>
      <c r="BH547" s="196"/>
      <c r="BI547" s="196"/>
      <c r="BJ547" s="196"/>
      <c r="BK547" s="196"/>
    </row>
    <row r="548" spans="1:63" x14ac:dyDescent="0.25">
      <c r="A548" s="198"/>
      <c r="B548" s="193"/>
      <c r="C548" s="196"/>
      <c r="D548" s="196"/>
      <c r="E548" s="196"/>
      <c r="I548" s="197"/>
      <c r="Q548" s="198"/>
      <c r="S548" s="198"/>
      <c r="T548" s="196"/>
      <c r="U548" s="199"/>
      <c r="V548" s="193"/>
      <c r="W548" s="198"/>
      <c r="X548" s="198"/>
      <c r="Y548" s="196"/>
      <c r="Z548" s="200"/>
      <c r="AA548" s="196"/>
      <c r="AB548" s="198"/>
      <c r="AC548" s="196"/>
      <c r="AD548" s="199"/>
      <c r="AG548" s="196"/>
      <c r="AH548" s="196"/>
      <c r="AI548" s="198"/>
      <c r="AL548" s="196"/>
      <c r="AN548" s="196"/>
      <c r="AO548" s="198"/>
      <c r="AP548" s="196"/>
      <c r="AQ548" s="196"/>
      <c r="AR548" s="196"/>
      <c r="AS548" s="196"/>
      <c r="AT548" s="196"/>
      <c r="AU548" s="196"/>
      <c r="AV548" s="198"/>
      <c r="AW548" s="197"/>
      <c r="AY548" s="196"/>
      <c r="BC548" s="196"/>
      <c r="BD548" s="196"/>
      <c r="BE548" s="196"/>
      <c r="BF548" s="196"/>
      <c r="BG548" s="196"/>
      <c r="BH548" s="196"/>
      <c r="BI548" s="196"/>
      <c r="BJ548" s="196"/>
      <c r="BK548" s="196"/>
    </row>
    <row r="549" spans="1:63" x14ac:dyDescent="0.25">
      <c r="A549" s="198"/>
      <c r="B549" s="193"/>
      <c r="C549" s="196"/>
      <c r="D549" s="196"/>
      <c r="E549" s="196"/>
      <c r="I549" s="197"/>
      <c r="Q549" s="198"/>
      <c r="S549" s="198"/>
      <c r="T549" s="196"/>
      <c r="U549" s="199"/>
      <c r="V549" s="193"/>
      <c r="W549" s="198"/>
      <c r="X549" s="198"/>
      <c r="Y549" s="196"/>
      <c r="Z549" s="200"/>
      <c r="AA549" s="196"/>
      <c r="AB549" s="198"/>
      <c r="AC549" s="196"/>
      <c r="AD549" s="199"/>
      <c r="AG549" s="196"/>
      <c r="AH549" s="196"/>
      <c r="AI549" s="198"/>
      <c r="AL549" s="196"/>
      <c r="AN549" s="196"/>
      <c r="AO549" s="198"/>
      <c r="AP549" s="196"/>
      <c r="AQ549" s="196"/>
      <c r="AR549" s="196"/>
      <c r="AS549" s="196"/>
      <c r="AT549" s="196"/>
      <c r="AU549" s="196"/>
      <c r="AV549" s="198"/>
      <c r="AW549" s="197"/>
      <c r="AY549" s="196"/>
      <c r="BC549" s="196"/>
      <c r="BD549" s="196"/>
      <c r="BE549" s="196"/>
      <c r="BF549" s="196"/>
      <c r="BG549" s="196"/>
      <c r="BH549" s="196"/>
      <c r="BI549" s="196"/>
      <c r="BJ549" s="196"/>
      <c r="BK549" s="196"/>
    </row>
    <row r="550" spans="1:63" x14ac:dyDescent="0.25">
      <c r="A550" s="198"/>
      <c r="B550" s="193"/>
      <c r="C550" s="196"/>
      <c r="D550" s="196"/>
      <c r="E550" s="196"/>
      <c r="I550" s="197"/>
      <c r="Q550" s="198"/>
      <c r="S550" s="198"/>
      <c r="T550" s="196"/>
      <c r="U550" s="199"/>
      <c r="V550" s="193"/>
      <c r="W550" s="198"/>
      <c r="X550" s="198"/>
      <c r="Y550" s="196"/>
      <c r="Z550" s="200"/>
      <c r="AA550" s="196"/>
      <c r="AB550" s="198"/>
      <c r="AC550" s="196"/>
      <c r="AD550" s="199"/>
      <c r="AG550" s="196"/>
      <c r="AH550" s="196"/>
      <c r="AI550" s="198"/>
      <c r="AL550" s="196"/>
      <c r="AN550" s="196"/>
      <c r="AO550" s="198"/>
      <c r="AP550" s="196"/>
      <c r="AQ550" s="196"/>
      <c r="AR550" s="196"/>
      <c r="AS550" s="196"/>
      <c r="AT550" s="196"/>
      <c r="AU550" s="196"/>
      <c r="AV550" s="198"/>
      <c r="AW550" s="197"/>
      <c r="AY550" s="196"/>
      <c r="BC550" s="196"/>
      <c r="BD550" s="196"/>
      <c r="BE550" s="196"/>
      <c r="BF550" s="196"/>
      <c r="BG550" s="196"/>
      <c r="BH550" s="196"/>
      <c r="BI550" s="196"/>
      <c r="BJ550" s="196"/>
      <c r="BK550" s="196"/>
    </row>
    <row r="551" spans="1:63" x14ac:dyDescent="0.25">
      <c r="A551" s="198"/>
      <c r="B551" s="193"/>
      <c r="C551" s="196"/>
      <c r="D551" s="196"/>
      <c r="E551" s="196"/>
      <c r="I551" s="197"/>
      <c r="Q551" s="198"/>
      <c r="S551" s="198"/>
      <c r="T551" s="196"/>
      <c r="U551" s="199"/>
      <c r="V551" s="193"/>
      <c r="W551" s="198"/>
      <c r="X551" s="198"/>
      <c r="Y551" s="196"/>
      <c r="Z551" s="200"/>
      <c r="AA551" s="196"/>
      <c r="AB551" s="198"/>
      <c r="AC551" s="196"/>
      <c r="AD551" s="199"/>
      <c r="AG551" s="196"/>
      <c r="AH551" s="196"/>
      <c r="AI551" s="198"/>
      <c r="AL551" s="196"/>
      <c r="AN551" s="196"/>
      <c r="AO551" s="198"/>
      <c r="AP551" s="196"/>
      <c r="AQ551" s="196"/>
      <c r="AR551" s="196"/>
      <c r="AS551" s="196"/>
      <c r="AT551" s="196"/>
      <c r="AU551" s="196"/>
      <c r="AV551" s="198"/>
      <c r="AW551" s="197"/>
      <c r="AY551" s="196"/>
      <c r="BC551" s="196"/>
      <c r="BD551" s="196"/>
      <c r="BE551" s="196"/>
      <c r="BF551" s="196"/>
      <c r="BG551" s="196"/>
      <c r="BH551" s="196"/>
      <c r="BI551" s="196"/>
      <c r="BJ551" s="196"/>
      <c r="BK551" s="196"/>
    </row>
    <row r="552" spans="1:63" x14ac:dyDescent="0.25">
      <c r="A552" s="198"/>
      <c r="B552" s="193"/>
      <c r="C552" s="196"/>
      <c r="D552" s="196"/>
      <c r="E552" s="196"/>
      <c r="I552" s="197"/>
      <c r="Q552" s="198"/>
      <c r="S552" s="198"/>
      <c r="T552" s="196"/>
      <c r="U552" s="199"/>
      <c r="V552" s="193"/>
      <c r="W552" s="198"/>
      <c r="X552" s="198"/>
      <c r="Y552" s="196"/>
      <c r="Z552" s="200"/>
      <c r="AA552" s="196"/>
      <c r="AB552" s="198"/>
      <c r="AC552" s="196"/>
      <c r="AD552" s="199"/>
      <c r="AG552" s="196"/>
      <c r="AH552" s="196"/>
      <c r="AI552" s="198"/>
      <c r="AL552" s="196"/>
      <c r="AN552" s="196"/>
      <c r="AO552" s="198"/>
      <c r="AP552" s="196"/>
      <c r="AQ552" s="196"/>
      <c r="AR552" s="196"/>
      <c r="AS552" s="196"/>
      <c r="AT552" s="196"/>
      <c r="AU552" s="196"/>
      <c r="AV552" s="198"/>
      <c r="AW552" s="197"/>
      <c r="AY552" s="196"/>
      <c r="BC552" s="196"/>
      <c r="BD552" s="196"/>
      <c r="BE552" s="196"/>
      <c r="BF552" s="196"/>
      <c r="BG552" s="196"/>
      <c r="BH552" s="196"/>
      <c r="BI552" s="196"/>
      <c r="BJ552" s="196"/>
      <c r="BK552" s="196"/>
    </row>
    <row r="553" spans="1:63" x14ac:dyDescent="0.25">
      <c r="A553" s="198"/>
      <c r="B553" s="193"/>
      <c r="C553" s="196"/>
      <c r="D553" s="196"/>
      <c r="E553" s="196"/>
      <c r="I553" s="197"/>
      <c r="Q553" s="198"/>
      <c r="S553" s="198"/>
      <c r="T553" s="196"/>
      <c r="U553" s="199"/>
      <c r="V553" s="193"/>
      <c r="W553" s="198"/>
      <c r="X553" s="198"/>
      <c r="Y553" s="196"/>
      <c r="Z553" s="200"/>
      <c r="AA553" s="196"/>
      <c r="AB553" s="198"/>
      <c r="AC553" s="196"/>
      <c r="AD553" s="199"/>
      <c r="AG553" s="196"/>
      <c r="AH553" s="196"/>
      <c r="AI553" s="198"/>
      <c r="AL553" s="196"/>
      <c r="AN553" s="196"/>
      <c r="AO553" s="198"/>
      <c r="AP553" s="196"/>
      <c r="AQ553" s="196"/>
      <c r="AR553" s="196"/>
      <c r="AS553" s="196"/>
      <c r="AT553" s="196"/>
      <c r="AU553" s="196"/>
      <c r="AV553" s="198"/>
      <c r="AW553" s="197"/>
      <c r="AY553" s="196"/>
      <c r="BC553" s="196"/>
      <c r="BD553" s="196"/>
      <c r="BE553" s="196"/>
      <c r="BF553" s="196"/>
      <c r="BG553" s="196"/>
      <c r="BH553" s="196"/>
      <c r="BI553" s="196"/>
      <c r="BJ553" s="196"/>
      <c r="BK553" s="196"/>
    </row>
    <row r="554" spans="1:63" x14ac:dyDescent="0.25">
      <c r="A554" s="198"/>
      <c r="B554" s="193"/>
      <c r="C554" s="196"/>
      <c r="D554" s="196"/>
      <c r="E554" s="196"/>
      <c r="I554" s="197"/>
      <c r="Q554" s="198"/>
      <c r="S554" s="198"/>
      <c r="T554" s="196"/>
      <c r="U554" s="199"/>
      <c r="V554" s="193"/>
      <c r="W554" s="198"/>
      <c r="X554" s="198"/>
      <c r="Y554" s="196"/>
      <c r="Z554" s="200"/>
      <c r="AA554" s="196"/>
      <c r="AB554" s="198"/>
      <c r="AC554" s="196"/>
      <c r="AD554" s="199"/>
      <c r="AG554" s="196"/>
      <c r="AH554" s="196"/>
      <c r="AI554" s="198"/>
      <c r="AL554" s="196"/>
      <c r="AN554" s="196"/>
      <c r="AO554" s="198"/>
      <c r="AP554" s="196"/>
      <c r="AQ554" s="196"/>
      <c r="AR554" s="196"/>
      <c r="AS554" s="196"/>
      <c r="AT554" s="196"/>
      <c r="AU554" s="196"/>
      <c r="AV554" s="198"/>
      <c r="AW554" s="197"/>
      <c r="AY554" s="196"/>
      <c r="BC554" s="196"/>
      <c r="BD554" s="196"/>
      <c r="BE554" s="196"/>
      <c r="BF554" s="196"/>
      <c r="BG554" s="196"/>
      <c r="BH554" s="196"/>
      <c r="BI554" s="196"/>
      <c r="BJ554" s="196"/>
      <c r="BK554" s="196"/>
    </row>
    <row r="555" spans="1:63" x14ac:dyDescent="0.25">
      <c r="A555" s="198"/>
      <c r="B555" s="193"/>
      <c r="C555" s="196"/>
      <c r="D555" s="196"/>
      <c r="E555" s="196"/>
      <c r="I555" s="197"/>
      <c r="Q555" s="198"/>
      <c r="S555" s="198"/>
      <c r="T555" s="196"/>
      <c r="U555" s="199"/>
      <c r="V555" s="193"/>
      <c r="W555" s="198"/>
      <c r="X555" s="198"/>
      <c r="Y555" s="196"/>
      <c r="Z555" s="200"/>
      <c r="AA555" s="196"/>
      <c r="AB555" s="198"/>
      <c r="AC555" s="196"/>
      <c r="AD555" s="199"/>
      <c r="AG555" s="196"/>
      <c r="AH555" s="196"/>
      <c r="AI555" s="198"/>
      <c r="AL555" s="196"/>
      <c r="AN555" s="196"/>
      <c r="AO555" s="198"/>
      <c r="AP555" s="196"/>
      <c r="AQ555" s="196"/>
      <c r="AR555" s="196"/>
      <c r="AS555" s="196"/>
      <c r="AT555" s="196"/>
      <c r="AU555" s="196"/>
      <c r="AV555" s="198"/>
      <c r="AW555" s="197"/>
      <c r="AY555" s="196"/>
      <c r="BC555" s="196"/>
      <c r="BD555" s="196"/>
      <c r="BE555" s="196"/>
      <c r="BF555" s="196"/>
      <c r="BG555" s="196"/>
      <c r="BH555" s="196"/>
      <c r="BI555" s="196"/>
      <c r="BJ555" s="196"/>
      <c r="BK555" s="196"/>
    </row>
    <row r="556" spans="1:63" x14ac:dyDescent="0.25">
      <c r="A556" s="198"/>
      <c r="B556" s="193"/>
      <c r="C556" s="196"/>
      <c r="D556" s="196"/>
      <c r="E556" s="196"/>
      <c r="I556" s="197"/>
      <c r="Q556" s="198"/>
      <c r="S556" s="198"/>
      <c r="T556" s="196"/>
      <c r="U556" s="199"/>
      <c r="V556" s="193"/>
      <c r="W556" s="198"/>
      <c r="X556" s="198"/>
      <c r="Y556" s="196"/>
      <c r="Z556" s="200"/>
      <c r="AA556" s="196"/>
      <c r="AB556" s="198"/>
      <c r="AC556" s="196"/>
      <c r="AD556" s="199"/>
      <c r="AG556" s="196"/>
      <c r="AH556" s="196"/>
      <c r="AI556" s="198"/>
      <c r="AL556" s="196"/>
      <c r="AN556" s="196"/>
      <c r="AO556" s="198"/>
      <c r="AP556" s="196"/>
      <c r="AQ556" s="196"/>
      <c r="AR556" s="196"/>
      <c r="AS556" s="196"/>
      <c r="AT556" s="196"/>
      <c r="AU556" s="196"/>
      <c r="AV556" s="198"/>
      <c r="AW556" s="197"/>
      <c r="AY556" s="196"/>
      <c r="BC556" s="196"/>
      <c r="BD556" s="196"/>
      <c r="BE556" s="196"/>
      <c r="BF556" s="196"/>
      <c r="BG556" s="196"/>
      <c r="BH556" s="196"/>
      <c r="BI556" s="196"/>
      <c r="BJ556" s="196"/>
      <c r="BK556" s="196"/>
    </row>
    <row r="557" spans="1:63" x14ac:dyDescent="0.25">
      <c r="A557" s="198"/>
      <c r="B557" s="193"/>
      <c r="C557" s="196"/>
      <c r="D557" s="196"/>
      <c r="E557" s="196"/>
      <c r="I557" s="197"/>
      <c r="Q557" s="198"/>
      <c r="S557" s="198"/>
      <c r="T557" s="196"/>
      <c r="U557" s="199"/>
      <c r="V557" s="193"/>
      <c r="W557" s="198"/>
      <c r="X557" s="198"/>
      <c r="Y557" s="196"/>
      <c r="Z557" s="200"/>
      <c r="AA557" s="196"/>
      <c r="AB557" s="198"/>
      <c r="AC557" s="196"/>
      <c r="AD557" s="199"/>
      <c r="AG557" s="196"/>
      <c r="AH557" s="196"/>
      <c r="AI557" s="198"/>
      <c r="AL557" s="196"/>
      <c r="AN557" s="196"/>
      <c r="AO557" s="198"/>
      <c r="AP557" s="196"/>
      <c r="AQ557" s="196"/>
      <c r="AR557" s="196"/>
      <c r="AS557" s="196"/>
      <c r="AT557" s="196"/>
      <c r="AU557" s="196"/>
      <c r="AV557" s="198"/>
      <c r="AW557" s="197"/>
      <c r="AY557" s="196"/>
      <c r="BC557" s="196"/>
      <c r="BD557" s="196"/>
      <c r="BE557" s="196"/>
      <c r="BF557" s="196"/>
      <c r="BG557" s="196"/>
      <c r="BH557" s="196"/>
      <c r="BI557" s="196"/>
      <c r="BJ557" s="196"/>
      <c r="BK557" s="196"/>
    </row>
    <row r="558" spans="1:63" x14ac:dyDescent="0.25">
      <c r="A558" s="198"/>
      <c r="B558" s="193"/>
      <c r="C558" s="196"/>
      <c r="D558" s="196"/>
      <c r="E558" s="196"/>
      <c r="I558" s="197"/>
      <c r="Q558" s="198"/>
      <c r="S558" s="198"/>
      <c r="T558" s="196"/>
      <c r="U558" s="199"/>
      <c r="V558" s="193"/>
      <c r="W558" s="198"/>
      <c r="X558" s="198"/>
      <c r="Y558" s="196"/>
      <c r="Z558" s="200"/>
      <c r="AA558" s="196"/>
      <c r="AB558" s="198"/>
      <c r="AC558" s="196"/>
      <c r="AD558" s="199"/>
      <c r="AG558" s="196"/>
      <c r="AH558" s="196"/>
      <c r="AI558" s="198"/>
      <c r="AL558" s="196"/>
      <c r="AN558" s="196"/>
      <c r="AO558" s="198"/>
      <c r="AP558" s="196"/>
      <c r="AQ558" s="196"/>
      <c r="AR558" s="196"/>
      <c r="AS558" s="196"/>
      <c r="AT558" s="196"/>
      <c r="AU558" s="196"/>
      <c r="AV558" s="198"/>
      <c r="AW558" s="197"/>
      <c r="AY558" s="196"/>
      <c r="BC558" s="196"/>
      <c r="BD558" s="196"/>
      <c r="BE558" s="196"/>
      <c r="BF558" s="196"/>
      <c r="BG558" s="196"/>
      <c r="BH558" s="196"/>
      <c r="BI558" s="196"/>
      <c r="BJ558" s="196"/>
      <c r="BK558" s="196"/>
    </row>
    <row r="559" spans="1:63" x14ac:dyDescent="0.25">
      <c r="A559" s="198"/>
      <c r="B559" s="193"/>
      <c r="C559" s="196"/>
      <c r="D559" s="196"/>
      <c r="E559" s="196"/>
      <c r="I559" s="197"/>
      <c r="Q559" s="198"/>
      <c r="S559" s="198"/>
      <c r="T559" s="196"/>
      <c r="U559" s="199"/>
      <c r="V559" s="193"/>
      <c r="W559" s="198"/>
      <c r="X559" s="198"/>
      <c r="Y559" s="196"/>
      <c r="Z559" s="200"/>
      <c r="AA559" s="196"/>
      <c r="AB559" s="198"/>
      <c r="AC559" s="196"/>
      <c r="AD559" s="199"/>
      <c r="AG559" s="196"/>
      <c r="AH559" s="196"/>
      <c r="AI559" s="198"/>
      <c r="AL559" s="196"/>
      <c r="AN559" s="196"/>
      <c r="AO559" s="198"/>
      <c r="AP559" s="196"/>
      <c r="AQ559" s="196"/>
      <c r="AR559" s="196"/>
      <c r="AS559" s="196"/>
      <c r="AT559" s="196"/>
      <c r="AU559" s="196"/>
      <c r="AV559" s="198"/>
      <c r="AW559" s="197"/>
      <c r="AY559" s="196"/>
      <c r="BC559" s="196"/>
      <c r="BD559" s="196"/>
      <c r="BE559" s="196"/>
      <c r="BF559" s="196"/>
      <c r="BG559" s="196"/>
      <c r="BH559" s="196"/>
      <c r="BI559" s="196"/>
      <c r="BJ559" s="196"/>
      <c r="BK559" s="196"/>
    </row>
    <row r="560" spans="1:63" x14ac:dyDescent="0.25">
      <c r="A560" s="198"/>
      <c r="B560" s="193"/>
      <c r="C560" s="196"/>
      <c r="D560" s="196"/>
      <c r="E560" s="196"/>
      <c r="I560" s="197"/>
      <c r="Q560" s="198"/>
      <c r="S560" s="198"/>
      <c r="T560" s="196"/>
      <c r="U560" s="199"/>
      <c r="V560" s="193"/>
      <c r="W560" s="198"/>
      <c r="X560" s="198"/>
      <c r="Y560" s="196"/>
      <c r="Z560" s="200"/>
      <c r="AA560" s="196"/>
      <c r="AB560" s="198"/>
      <c r="AC560" s="196"/>
      <c r="AD560" s="199"/>
      <c r="AG560" s="196"/>
      <c r="AH560" s="196"/>
      <c r="AI560" s="198"/>
      <c r="AL560" s="196"/>
      <c r="AN560" s="196"/>
      <c r="AO560" s="198"/>
      <c r="AP560" s="196"/>
      <c r="AQ560" s="196"/>
      <c r="AR560" s="196"/>
      <c r="AS560" s="196"/>
      <c r="AT560" s="196"/>
      <c r="AU560" s="196"/>
      <c r="AV560" s="198"/>
      <c r="AW560" s="197"/>
      <c r="AY560" s="196"/>
      <c r="BC560" s="196"/>
      <c r="BD560" s="196"/>
      <c r="BE560" s="196"/>
      <c r="BF560" s="196"/>
      <c r="BG560" s="196"/>
      <c r="BH560" s="196"/>
      <c r="BI560" s="196"/>
      <c r="BJ560" s="196"/>
      <c r="BK560" s="196"/>
    </row>
    <row r="561" spans="1:63" x14ac:dyDescent="0.25">
      <c r="A561" s="198"/>
      <c r="B561" s="193"/>
      <c r="C561" s="196"/>
      <c r="D561" s="196"/>
      <c r="E561" s="196"/>
      <c r="I561" s="197"/>
      <c r="Q561" s="198"/>
      <c r="S561" s="198"/>
      <c r="T561" s="196"/>
      <c r="U561" s="199"/>
      <c r="V561" s="193"/>
      <c r="W561" s="198"/>
      <c r="X561" s="198"/>
      <c r="Y561" s="196"/>
      <c r="Z561" s="200"/>
      <c r="AA561" s="196"/>
      <c r="AB561" s="198"/>
      <c r="AC561" s="196"/>
      <c r="AD561" s="199"/>
      <c r="AG561" s="196"/>
      <c r="AH561" s="196"/>
      <c r="AI561" s="198"/>
      <c r="AL561" s="196"/>
      <c r="AN561" s="196"/>
      <c r="AO561" s="198"/>
      <c r="AP561" s="196"/>
      <c r="AQ561" s="196"/>
      <c r="AR561" s="196"/>
      <c r="AS561" s="196"/>
      <c r="AT561" s="196"/>
      <c r="AU561" s="196"/>
      <c r="AV561" s="198"/>
      <c r="AW561" s="197"/>
      <c r="AY561" s="196"/>
      <c r="BC561" s="196"/>
      <c r="BD561" s="196"/>
      <c r="BE561" s="196"/>
      <c r="BF561" s="196"/>
      <c r="BG561" s="196"/>
      <c r="BH561" s="196"/>
      <c r="BI561" s="196"/>
      <c r="BJ561" s="196"/>
      <c r="BK561" s="196"/>
    </row>
    <row r="562" spans="1:63" x14ac:dyDescent="0.25">
      <c r="A562" s="198"/>
      <c r="B562" s="193"/>
      <c r="C562" s="196"/>
      <c r="D562" s="196"/>
      <c r="E562" s="196"/>
      <c r="I562" s="197"/>
      <c r="Q562" s="198"/>
      <c r="S562" s="198"/>
      <c r="T562" s="196"/>
      <c r="U562" s="199"/>
      <c r="V562" s="193"/>
      <c r="W562" s="198"/>
      <c r="X562" s="198"/>
      <c r="Y562" s="196"/>
      <c r="Z562" s="200"/>
      <c r="AA562" s="196"/>
      <c r="AB562" s="198"/>
      <c r="AC562" s="196"/>
      <c r="AD562" s="199"/>
      <c r="AG562" s="196"/>
      <c r="AH562" s="196"/>
      <c r="AI562" s="198"/>
      <c r="AL562" s="196"/>
      <c r="AN562" s="196"/>
      <c r="AO562" s="198"/>
      <c r="AP562" s="196"/>
      <c r="AQ562" s="196"/>
      <c r="AR562" s="196"/>
      <c r="AS562" s="196"/>
      <c r="AT562" s="196"/>
      <c r="AU562" s="196"/>
      <c r="AV562" s="198"/>
      <c r="AW562" s="197"/>
      <c r="AY562" s="196"/>
      <c r="BC562" s="196"/>
      <c r="BD562" s="196"/>
      <c r="BE562" s="196"/>
      <c r="BF562" s="196"/>
      <c r="BG562" s="196"/>
      <c r="BH562" s="196"/>
      <c r="BI562" s="196"/>
      <c r="BJ562" s="196"/>
      <c r="BK562" s="196"/>
    </row>
    <row r="563" spans="1:63" x14ac:dyDescent="0.25">
      <c r="A563" s="198"/>
      <c r="B563" s="193"/>
      <c r="C563" s="196"/>
      <c r="D563" s="196"/>
      <c r="E563" s="196"/>
      <c r="I563" s="197"/>
      <c r="Q563" s="198"/>
      <c r="S563" s="198"/>
      <c r="T563" s="196"/>
      <c r="U563" s="199"/>
      <c r="V563" s="193"/>
      <c r="W563" s="198"/>
      <c r="X563" s="198"/>
      <c r="Y563" s="196"/>
      <c r="Z563" s="200"/>
      <c r="AA563" s="196"/>
      <c r="AB563" s="198"/>
      <c r="AC563" s="196"/>
      <c r="AD563" s="199"/>
      <c r="AG563" s="196"/>
      <c r="AH563" s="196"/>
      <c r="AI563" s="198"/>
      <c r="AL563" s="196"/>
      <c r="AN563" s="196"/>
      <c r="AO563" s="198"/>
      <c r="AP563" s="196"/>
      <c r="AQ563" s="196"/>
      <c r="AR563" s="196"/>
      <c r="AS563" s="196"/>
      <c r="AT563" s="196"/>
      <c r="AU563" s="196"/>
      <c r="AV563" s="198"/>
      <c r="AW563" s="197"/>
      <c r="AY563" s="196"/>
      <c r="BC563" s="196"/>
      <c r="BD563" s="196"/>
      <c r="BE563" s="196"/>
      <c r="BF563" s="196"/>
      <c r="BG563" s="196"/>
      <c r="BH563" s="196"/>
      <c r="BI563" s="196"/>
      <c r="BJ563" s="196"/>
      <c r="BK563" s="196"/>
    </row>
    <row r="564" spans="1:63" x14ac:dyDescent="0.25">
      <c r="A564" s="198"/>
      <c r="B564" s="193"/>
      <c r="C564" s="196"/>
      <c r="D564" s="196"/>
      <c r="E564" s="196"/>
      <c r="I564" s="197"/>
      <c r="Q564" s="198"/>
      <c r="S564" s="198"/>
      <c r="T564" s="196"/>
      <c r="U564" s="199"/>
      <c r="V564" s="193"/>
      <c r="W564" s="198"/>
      <c r="X564" s="198"/>
      <c r="Y564" s="196"/>
      <c r="Z564" s="200"/>
      <c r="AA564" s="196"/>
      <c r="AB564" s="198"/>
      <c r="AC564" s="196"/>
      <c r="AD564" s="199"/>
      <c r="AG564" s="196"/>
      <c r="AH564" s="196"/>
      <c r="AI564" s="198"/>
      <c r="AL564" s="196"/>
      <c r="AN564" s="196"/>
      <c r="AO564" s="198"/>
      <c r="AP564" s="196"/>
      <c r="AQ564" s="196"/>
      <c r="AR564" s="196"/>
      <c r="AS564" s="196"/>
      <c r="AT564" s="196"/>
      <c r="AU564" s="196"/>
      <c r="AV564" s="198"/>
      <c r="AW564" s="197"/>
      <c r="AY564" s="196"/>
      <c r="BC564" s="196"/>
      <c r="BD564" s="196"/>
      <c r="BE564" s="196"/>
      <c r="BF564" s="196"/>
      <c r="BG564" s="196"/>
      <c r="BH564" s="196"/>
      <c r="BI564" s="196"/>
      <c r="BJ564" s="196"/>
      <c r="BK564" s="196"/>
    </row>
    <row r="565" spans="1:63" x14ac:dyDescent="0.25">
      <c r="A565" s="198"/>
      <c r="B565" s="193"/>
      <c r="C565" s="196"/>
      <c r="D565" s="196"/>
      <c r="E565" s="196"/>
      <c r="I565" s="197"/>
      <c r="Q565" s="198"/>
      <c r="S565" s="198"/>
      <c r="T565" s="196"/>
      <c r="U565" s="199"/>
      <c r="V565" s="193"/>
      <c r="W565" s="198"/>
      <c r="X565" s="198"/>
      <c r="Y565" s="196"/>
      <c r="Z565" s="200"/>
      <c r="AA565" s="196"/>
      <c r="AB565" s="198"/>
      <c r="AC565" s="196"/>
      <c r="AD565" s="199"/>
      <c r="AG565" s="196"/>
      <c r="AH565" s="196"/>
      <c r="AI565" s="198"/>
      <c r="AL565" s="196"/>
      <c r="AN565" s="196"/>
      <c r="AO565" s="198"/>
      <c r="AP565" s="196"/>
      <c r="AQ565" s="196"/>
      <c r="AR565" s="196"/>
      <c r="AS565" s="196"/>
      <c r="AT565" s="196"/>
      <c r="AU565" s="196"/>
      <c r="AV565" s="198"/>
      <c r="AW565" s="197"/>
      <c r="AY565" s="196"/>
      <c r="BC565" s="196"/>
      <c r="BD565" s="196"/>
      <c r="BE565" s="196"/>
      <c r="BF565" s="196"/>
      <c r="BG565" s="196"/>
      <c r="BH565" s="196"/>
      <c r="BI565" s="196"/>
      <c r="BJ565" s="196"/>
      <c r="BK565" s="196"/>
    </row>
    <row r="566" spans="1:63" x14ac:dyDescent="0.25">
      <c r="A566" s="198"/>
      <c r="B566" s="193"/>
      <c r="C566" s="196"/>
      <c r="D566" s="196"/>
      <c r="E566" s="196"/>
      <c r="I566" s="197"/>
      <c r="Q566" s="198"/>
      <c r="S566" s="198"/>
      <c r="T566" s="196"/>
      <c r="U566" s="199"/>
      <c r="V566" s="193"/>
      <c r="W566" s="198"/>
      <c r="X566" s="198"/>
      <c r="Y566" s="196"/>
      <c r="Z566" s="200"/>
      <c r="AA566" s="196"/>
      <c r="AB566" s="198"/>
      <c r="AC566" s="196"/>
      <c r="AD566" s="199"/>
      <c r="AG566" s="196"/>
      <c r="AH566" s="196"/>
      <c r="AI566" s="198"/>
      <c r="AL566" s="196"/>
      <c r="AN566" s="196"/>
      <c r="AO566" s="198"/>
      <c r="AP566" s="196"/>
      <c r="AQ566" s="196"/>
      <c r="AR566" s="196"/>
      <c r="AS566" s="196"/>
      <c r="AT566" s="196"/>
      <c r="AU566" s="196"/>
      <c r="AV566" s="198"/>
      <c r="AW566" s="197"/>
      <c r="AY566" s="196"/>
      <c r="BC566" s="196"/>
      <c r="BD566" s="196"/>
      <c r="BE566" s="196"/>
      <c r="BF566" s="196"/>
      <c r="BG566" s="196"/>
      <c r="BH566" s="196"/>
      <c r="BI566" s="196"/>
      <c r="BJ566" s="196"/>
      <c r="BK566" s="196"/>
    </row>
    <row r="567" spans="1:63" x14ac:dyDescent="0.25">
      <c r="A567" s="198"/>
      <c r="B567" s="193"/>
      <c r="C567" s="196"/>
      <c r="D567" s="196"/>
      <c r="E567" s="196"/>
      <c r="I567" s="197"/>
      <c r="Q567" s="198"/>
      <c r="S567" s="198"/>
      <c r="T567" s="196"/>
      <c r="U567" s="199"/>
      <c r="V567" s="193"/>
      <c r="W567" s="198"/>
      <c r="X567" s="198"/>
      <c r="Y567" s="196"/>
      <c r="Z567" s="200"/>
      <c r="AA567" s="196"/>
      <c r="AB567" s="198"/>
      <c r="AC567" s="196"/>
      <c r="AD567" s="199"/>
      <c r="AG567" s="196"/>
      <c r="AH567" s="196"/>
      <c r="AI567" s="198"/>
      <c r="AL567" s="196"/>
      <c r="AN567" s="196"/>
      <c r="AO567" s="198"/>
      <c r="AP567" s="196"/>
      <c r="AQ567" s="196"/>
      <c r="AR567" s="196"/>
      <c r="AS567" s="196"/>
      <c r="AT567" s="196"/>
      <c r="AU567" s="196"/>
      <c r="AV567" s="198"/>
      <c r="AW567" s="197"/>
      <c r="AY567" s="196"/>
      <c r="BC567" s="196"/>
      <c r="BD567" s="196"/>
      <c r="BE567" s="196"/>
      <c r="BF567" s="196"/>
      <c r="BG567" s="196"/>
      <c r="BH567" s="196"/>
      <c r="BI567" s="196"/>
      <c r="BJ567" s="196"/>
      <c r="BK567" s="196"/>
    </row>
    <row r="568" spans="1:63" x14ac:dyDescent="0.25">
      <c r="A568" s="198"/>
      <c r="B568" s="193"/>
      <c r="C568" s="196"/>
      <c r="D568" s="196"/>
      <c r="E568" s="196"/>
      <c r="I568" s="197"/>
      <c r="Q568" s="198"/>
      <c r="S568" s="198"/>
      <c r="T568" s="196"/>
      <c r="U568" s="199"/>
      <c r="V568" s="193"/>
      <c r="W568" s="198"/>
      <c r="X568" s="198"/>
      <c r="Y568" s="196"/>
      <c r="Z568" s="200"/>
      <c r="AA568" s="196"/>
      <c r="AB568" s="198"/>
      <c r="AC568" s="196"/>
      <c r="AD568" s="199"/>
      <c r="AG568" s="196"/>
      <c r="AH568" s="196"/>
      <c r="AI568" s="198"/>
      <c r="AL568" s="196"/>
      <c r="AN568" s="196"/>
      <c r="AO568" s="198"/>
      <c r="AP568" s="196"/>
      <c r="AQ568" s="196"/>
      <c r="AR568" s="196"/>
      <c r="AS568" s="196"/>
      <c r="AT568" s="196"/>
      <c r="AU568" s="196"/>
      <c r="AV568" s="198"/>
      <c r="AW568" s="197"/>
      <c r="AY568" s="196"/>
      <c r="BC568" s="196"/>
      <c r="BD568" s="196"/>
      <c r="BE568" s="196"/>
      <c r="BF568" s="196"/>
      <c r="BG568" s="196"/>
      <c r="BH568" s="196"/>
      <c r="BI568" s="196"/>
      <c r="BJ568" s="196"/>
      <c r="BK568" s="196"/>
    </row>
    <row r="569" spans="1:63" x14ac:dyDescent="0.25">
      <c r="A569" s="198"/>
      <c r="B569" s="193"/>
      <c r="C569" s="196"/>
      <c r="D569" s="196"/>
      <c r="E569" s="196"/>
      <c r="I569" s="197"/>
      <c r="Q569" s="198"/>
      <c r="S569" s="198"/>
      <c r="T569" s="196"/>
      <c r="U569" s="199"/>
      <c r="V569" s="193"/>
      <c r="W569" s="198"/>
      <c r="X569" s="198"/>
      <c r="Y569" s="196"/>
      <c r="Z569" s="200"/>
      <c r="AA569" s="196"/>
      <c r="AB569" s="198"/>
      <c r="AC569" s="196"/>
      <c r="AD569" s="199"/>
      <c r="AG569" s="196"/>
      <c r="AH569" s="196"/>
      <c r="AI569" s="198"/>
      <c r="AL569" s="196"/>
      <c r="AN569" s="196"/>
      <c r="AO569" s="198"/>
      <c r="AP569" s="196"/>
      <c r="AQ569" s="196"/>
      <c r="AR569" s="196"/>
      <c r="AS569" s="196"/>
      <c r="AT569" s="196"/>
      <c r="AU569" s="196"/>
      <c r="AV569" s="198"/>
      <c r="AW569" s="197"/>
      <c r="AY569" s="196"/>
      <c r="BC569" s="196"/>
      <c r="BD569" s="196"/>
      <c r="BE569" s="196"/>
      <c r="BF569" s="196"/>
      <c r="BG569" s="196"/>
      <c r="BH569" s="196"/>
      <c r="BI569" s="196"/>
      <c r="BJ569" s="196"/>
      <c r="BK569" s="196"/>
    </row>
    <row r="570" spans="1:63" x14ac:dyDescent="0.25">
      <c r="A570" s="198"/>
      <c r="B570" s="193"/>
      <c r="C570" s="196"/>
      <c r="D570" s="196"/>
      <c r="E570" s="196"/>
      <c r="I570" s="197"/>
      <c r="Q570" s="198"/>
      <c r="S570" s="198"/>
      <c r="T570" s="196"/>
      <c r="U570" s="199"/>
      <c r="V570" s="193"/>
      <c r="W570" s="198"/>
      <c r="X570" s="198"/>
      <c r="Y570" s="196"/>
      <c r="Z570" s="200"/>
      <c r="AA570" s="196"/>
      <c r="AB570" s="198"/>
      <c r="AC570" s="196"/>
      <c r="AD570" s="199"/>
      <c r="AG570" s="196"/>
      <c r="AH570" s="196"/>
      <c r="AI570" s="198"/>
      <c r="AL570" s="196"/>
      <c r="AN570" s="196"/>
      <c r="AO570" s="198"/>
      <c r="AP570" s="196"/>
      <c r="AQ570" s="196"/>
      <c r="AR570" s="196"/>
      <c r="AS570" s="196"/>
      <c r="AT570" s="196"/>
      <c r="AU570" s="196"/>
      <c r="AV570" s="198"/>
      <c r="AW570" s="197"/>
      <c r="AY570" s="196"/>
      <c r="BC570" s="196"/>
      <c r="BD570" s="196"/>
      <c r="BE570" s="196"/>
      <c r="BF570" s="196"/>
      <c r="BG570" s="196"/>
      <c r="BH570" s="196"/>
      <c r="BI570" s="196"/>
      <c r="BJ570" s="196"/>
      <c r="BK570" s="196"/>
    </row>
    <row r="571" spans="1:63" x14ac:dyDescent="0.25">
      <c r="A571" s="198"/>
      <c r="B571" s="193"/>
      <c r="C571" s="196"/>
      <c r="D571" s="196"/>
      <c r="E571" s="196"/>
      <c r="I571" s="197"/>
      <c r="Q571" s="198"/>
      <c r="S571" s="198"/>
      <c r="T571" s="196"/>
      <c r="U571" s="199"/>
      <c r="V571" s="193"/>
      <c r="W571" s="198"/>
      <c r="X571" s="198"/>
      <c r="Y571" s="196"/>
      <c r="Z571" s="200"/>
      <c r="AA571" s="196"/>
      <c r="AB571" s="198"/>
      <c r="AC571" s="196"/>
      <c r="AD571" s="199"/>
      <c r="AG571" s="196"/>
      <c r="AH571" s="196"/>
      <c r="AI571" s="198"/>
      <c r="AL571" s="196"/>
      <c r="AN571" s="196"/>
      <c r="AO571" s="198"/>
      <c r="AP571" s="196"/>
      <c r="AQ571" s="196"/>
      <c r="AR571" s="196"/>
      <c r="AS571" s="196"/>
      <c r="AT571" s="196"/>
      <c r="AU571" s="196"/>
      <c r="AV571" s="198"/>
      <c r="AW571" s="197"/>
      <c r="AY571" s="196"/>
      <c r="BC571" s="196"/>
      <c r="BD571" s="196"/>
      <c r="BE571" s="196"/>
      <c r="BF571" s="196"/>
      <c r="BG571" s="196"/>
      <c r="BH571" s="196"/>
      <c r="BI571" s="196"/>
      <c r="BJ571" s="196"/>
      <c r="BK571" s="196"/>
    </row>
    <row r="572" spans="1:63" x14ac:dyDescent="0.25">
      <c r="A572" s="198"/>
      <c r="B572" s="193"/>
      <c r="C572" s="196"/>
      <c r="D572" s="196"/>
      <c r="E572" s="196"/>
      <c r="I572" s="197"/>
      <c r="Q572" s="198"/>
      <c r="S572" s="198"/>
      <c r="T572" s="196"/>
      <c r="U572" s="199"/>
      <c r="V572" s="193"/>
      <c r="W572" s="198"/>
      <c r="X572" s="198"/>
      <c r="Y572" s="196"/>
      <c r="Z572" s="200"/>
      <c r="AA572" s="196"/>
      <c r="AB572" s="198"/>
      <c r="AC572" s="196"/>
      <c r="AD572" s="199"/>
      <c r="AG572" s="196"/>
      <c r="AH572" s="196"/>
      <c r="AI572" s="198"/>
      <c r="AL572" s="196"/>
      <c r="AN572" s="196"/>
      <c r="AO572" s="198"/>
      <c r="AP572" s="196"/>
      <c r="AQ572" s="196"/>
      <c r="AR572" s="196"/>
      <c r="AS572" s="196"/>
      <c r="AT572" s="196"/>
      <c r="AU572" s="196"/>
      <c r="AV572" s="198"/>
      <c r="AW572" s="197"/>
      <c r="AY572" s="196"/>
      <c r="BC572" s="196"/>
      <c r="BD572" s="196"/>
      <c r="BE572" s="196"/>
      <c r="BF572" s="196"/>
      <c r="BG572" s="196"/>
      <c r="BH572" s="196"/>
      <c r="BI572" s="196"/>
      <c r="BJ572" s="196"/>
      <c r="BK572" s="196"/>
    </row>
    <row r="573" spans="1:63" x14ac:dyDescent="0.25">
      <c r="A573" s="198"/>
      <c r="B573" s="193"/>
      <c r="C573" s="196"/>
      <c r="D573" s="196"/>
      <c r="E573" s="196"/>
      <c r="I573" s="197"/>
      <c r="Q573" s="198"/>
      <c r="S573" s="198"/>
      <c r="T573" s="196"/>
      <c r="U573" s="199"/>
      <c r="V573" s="193"/>
      <c r="W573" s="198"/>
      <c r="X573" s="198"/>
      <c r="Y573" s="196"/>
      <c r="Z573" s="200"/>
      <c r="AA573" s="196"/>
      <c r="AB573" s="198"/>
      <c r="AC573" s="196"/>
      <c r="AD573" s="199"/>
      <c r="AG573" s="196"/>
      <c r="AH573" s="196"/>
      <c r="AI573" s="198"/>
      <c r="AL573" s="196"/>
      <c r="AN573" s="196"/>
      <c r="AO573" s="198"/>
      <c r="AP573" s="196"/>
      <c r="AQ573" s="196"/>
      <c r="AR573" s="196"/>
      <c r="AS573" s="196"/>
      <c r="AT573" s="196"/>
      <c r="AU573" s="196"/>
      <c r="AV573" s="198"/>
      <c r="AW573" s="197"/>
      <c r="AY573" s="196"/>
      <c r="BC573" s="196"/>
      <c r="BD573" s="196"/>
      <c r="BE573" s="196"/>
      <c r="BF573" s="196"/>
      <c r="BG573" s="196"/>
      <c r="BH573" s="196"/>
      <c r="BI573" s="196"/>
      <c r="BJ573" s="196"/>
      <c r="BK573" s="196"/>
    </row>
    <row r="574" spans="1:63" x14ac:dyDescent="0.25">
      <c r="A574" s="198"/>
      <c r="B574" s="193"/>
      <c r="C574" s="196"/>
      <c r="D574" s="196"/>
      <c r="E574" s="196"/>
      <c r="I574" s="197"/>
      <c r="Q574" s="198"/>
      <c r="S574" s="198"/>
      <c r="T574" s="196"/>
      <c r="U574" s="199"/>
      <c r="V574" s="193"/>
      <c r="W574" s="198"/>
      <c r="X574" s="198"/>
      <c r="Y574" s="196"/>
      <c r="Z574" s="200"/>
      <c r="AA574" s="196"/>
      <c r="AB574" s="198"/>
      <c r="AC574" s="196"/>
      <c r="AD574" s="199"/>
      <c r="AG574" s="196"/>
      <c r="AH574" s="196"/>
      <c r="AI574" s="198"/>
      <c r="AL574" s="196"/>
      <c r="AN574" s="196"/>
      <c r="AO574" s="198"/>
      <c r="AP574" s="196"/>
      <c r="AQ574" s="196"/>
      <c r="AR574" s="196"/>
      <c r="AS574" s="196"/>
      <c r="AT574" s="196"/>
      <c r="AU574" s="196"/>
      <c r="AV574" s="198"/>
      <c r="AW574" s="197"/>
      <c r="AY574" s="196"/>
      <c r="BC574" s="196"/>
      <c r="BD574" s="196"/>
      <c r="BE574" s="196"/>
      <c r="BF574" s="196"/>
      <c r="BG574" s="196"/>
      <c r="BH574" s="196"/>
      <c r="BI574" s="196"/>
      <c r="BJ574" s="196"/>
      <c r="BK574" s="196"/>
    </row>
    <row r="575" spans="1:63" x14ac:dyDescent="0.25">
      <c r="A575" s="198"/>
      <c r="B575" s="193"/>
      <c r="C575" s="196"/>
      <c r="D575" s="196"/>
      <c r="E575" s="196"/>
      <c r="I575" s="197"/>
      <c r="Q575" s="198"/>
      <c r="S575" s="198"/>
      <c r="T575" s="196"/>
      <c r="U575" s="199"/>
      <c r="V575" s="193"/>
      <c r="W575" s="198"/>
      <c r="X575" s="198"/>
      <c r="Y575" s="196"/>
      <c r="Z575" s="200"/>
      <c r="AA575" s="196"/>
      <c r="AB575" s="198"/>
      <c r="AC575" s="196"/>
      <c r="AD575" s="199"/>
      <c r="AG575" s="196"/>
      <c r="AH575" s="196"/>
      <c r="AI575" s="198"/>
      <c r="AL575" s="196"/>
      <c r="AN575" s="196"/>
      <c r="AO575" s="198"/>
      <c r="AP575" s="196"/>
      <c r="AQ575" s="196"/>
      <c r="AR575" s="196"/>
      <c r="AS575" s="196"/>
      <c r="AT575" s="196"/>
      <c r="AU575" s="196"/>
      <c r="AV575" s="198"/>
      <c r="AW575" s="197"/>
      <c r="AY575" s="196"/>
      <c r="BC575" s="196"/>
      <c r="BD575" s="196"/>
      <c r="BE575" s="196"/>
      <c r="BF575" s="196"/>
      <c r="BG575" s="196"/>
      <c r="BH575" s="196"/>
      <c r="BI575" s="196"/>
      <c r="BJ575" s="196"/>
      <c r="BK575" s="196"/>
    </row>
    <row r="576" spans="1:63" x14ac:dyDescent="0.25">
      <c r="A576" s="198"/>
      <c r="B576" s="193"/>
      <c r="C576" s="196"/>
      <c r="D576" s="196"/>
      <c r="E576" s="196"/>
      <c r="I576" s="197"/>
      <c r="Q576" s="198"/>
      <c r="S576" s="198"/>
      <c r="T576" s="196"/>
      <c r="U576" s="199"/>
      <c r="V576" s="193"/>
      <c r="W576" s="198"/>
      <c r="X576" s="198"/>
      <c r="Y576" s="196"/>
      <c r="Z576" s="200"/>
      <c r="AA576" s="196"/>
      <c r="AB576" s="198"/>
      <c r="AC576" s="196"/>
      <c r="AD576" s="199"/>
      <c r="AG576" s="196"/>
      <c r="AH576" s="196"/>
      <c r="AI576" s="198"/>
      <c r="AL576" s="196"/>
      <c r="AN576" s="196"/>
      <c r="AO576" s="198"/>
      <c r="AP576" s="196"/>
      <c r="AQ576" s="196"/>
      <c r="AR576" s="196"/>
      <c r="AS576" s="196"/>
      <c r="AT576" s="196"/>
      <c r="AU576" s="196"/>
      <c r="AV576" s="198"/>
      <c r="AW576" s="197"/>
      <c r="AY576" s="196"/>
      <c r="BC576" s="196"/>
      <c r="BD576" s="196"/>
      <c r="BE576" s="196"/>
      <c r="BF576" s="196"/>
      <c r="BG576" s="196"/>
      <c r="BH576" s="196"/>
      <c r="BI576" s="196"/>
      <c r="BJ576" s="196"/>
      <c r="BK576" s="196"/>
    </row>
    <row r="577" spans="1:63" x14ac:dyDescent="0.25">
      <c r="A577" s="198"/>
      <c r="B577" s="193"/>
      <c r="C577" s="196"/>
      <c r="D577" s="196"/>
      <c r="E577" s="196"/>
      <c r="I577" s="197"/>
      <c r="Q577" s="198"/>
      <c r="S577" s="198"/>
      <c r="T577" s="196"/>
      <c r="U577" s="199"/>
      <c r="V577" s="193"/>
      <c r="W577" s="198"/>
      <c r="X577" s="198"/>
      <c r="Y577" s="196"/>
      <c r="Z577" s="200"/>
      <c r="AA577" s="196"/>
      <c r="AB577" s="198"/>
      <c r="AC577" s="196"/>
      <c r="AD577" s="199"/>
      <c r="AG577" s="196"/>
      <c r="AH577" s="196"/>
      <c r="AI577" s="198"/>
      <c r="AL577" s="196"/>
      <c r="AN577" s="196"/>
      <c r="AO577" s="198"/>
      <c r="AP577" s="196"/>
      <c r="AQ577" s="196"/>
      <c r="AR577" s="196"/>
      <c r="AS577" s="196"/>
      <c r="AT577" s="196"/>
      <c r="AU577" s="196"/>
      <c r="AV577" s="198"/>
      <c r="AW577" s="197"/>
      <c r="AY577" s="196"/>
      <c r="BC577" s="196"/>
      <c r="BD577" s="196"/>
      <c r="BE577" s="196"/>
      <c r="BF577" s="196"/>
      <c r="BG577" s="196"/>
      <c r="BH577" s="196"/>
      <c r="BI577" s="196"/>
      <c r="BJ577" s="196"/>
      <c r="BK577" s="196"/>
    </row>
    <row r="578" spans="1:63" x14ac:dyDescent="0.25">
      <c r="A578" s="198"/>
      <c r="B578" s="193"/>
      <c r="C578" s="196"/>
      <c r="D578" s="196"/>
      <c r="E578" s="196"/>
      <c r="I578" s="197"/>
      <c r="Q578" s="198"/>
      <c r="S578" s="198"/>
      <c r="T578" s="196"/>
      <c r="U578" s="199"/>
      <c r="V578" s="193"/>
      <c r="W578" s="198"/>
      <c r="X578" s="198"/>
      <c r="Y578" s="196"/>
      <c r="Z578" s="200"/>
      <c r="AA578" s="196"/>
      <c r="AB578" s="198"/>
      <c r="AC578" s="196"/>
      <c r="AD578" s="199"/>
      <c r="AG578" s="196"/>
      <c r="AH578" s="196"/>
      <c r="AI578" s="198"/>
      <c r="AL578" s="196"/>
      <c r="AN578" s="196"/>
      <c r="AO578" s="198"/>
      <c r="AP578" s="196"/>
      <c r="AQ578" s="196"/>
      <c r="AR578" s="196"/>
      <c r="AS578" s="196"/>
      <c r="AT578" s="196"/>
      <c r="AU578" s="196"/>
      <c r="AV578" s="198"/>
      <c r="AW578" s="197"/>
      <c r="AY578" s="196"/>
      <c r="BC578" s="196"/>
      <c r="BD578" s="196"/>
      <c r="BE578" s="196"/>
      <c r="BF578" s="196"/>
      <c r="BG578" s="196"/>
      <c r="BH578" s="196"/>
      <c r="BI578" s="196"/>
      <c r="BJ578" s="196"/>
      <c r="BK578" s="196"/>
    </row>
    <row r="579" spans="1:63" x14ac:dyDescent="0.25">
      <c r="A579" s="198"/>
      <c r="B579" s="193"/>
      <c r="C579" s="196"/>
      <c r="D579" s="196"/>
      <c r="E579" s="196"/>
      <c r="I579" s="197"/>
      <c r="Q579" s="198"/>
      <c r="S579" s="198"/>
      <c r="T579" s="196"/>
      <c r="U579" s="199"/>
      <c r="V579" s="193"/>
      <c r="W579" s="198"/>
      <c r="X579" s="198"/>
      <c r="Y579" s="196"/>
      <c r="Z579" s="200"/>
      <c r="AA579" s="196"/>
      <c r="AB579" s="198"/>
      <c r="AC579" s="196"/>
      <c r="AD579" s="199"/>
      <c r="AG579" s="196"/>
      <c r="AH579" s="196"/>
      <c r="AI579" s="198"/>
      <c r="AL579" s="196"/>
      <c r="AN579" s="196"/>
      <c r="AO579" s="198"/>
      <c r="AP579" s="196"/>
      <c r="AQ579" s="196"/>
      <c r="AR579" s="196"/>
      <c r="AS579" s="196"/>
      <c r="AT579" s="196"/>
      <c r="AU579" s="196"/>
      <c r="AV579" s="198"/>
      <c r="AW579" s="197"/>
      <c r="AY579" s="196"/>
      <c r="BC579" s="196"/>
      <c r="BD579" s="196"/>
      <c r="BE579" s="196"/>
      <c r="BF579" s="196"/>
      <c r="BG579" s="196"/>
      <c r="BH579" s="196"/>
      <c r="BI579" s="196"/>
      <c r="BJ579" s="196"/>
      <c r="BK579" s="196"/>
    </row>
    <row r="580" spans="1:63" x14ac:dyDescent="0.25">
      <c r="A580" s="198"/>
      <c r="B580" s="193"/>
      <c r="C580" s="196"/>
      <c r="D580" s="196"/>
      <c r="E580" s="196"/>
      <c r="I580" s="197"/>
      <c r="Q580" s="198"/>
      <c r="S580" s="198"/>
      <c r="T580" s="196"/>
      <c r="U580" s="199"/>
      <c r="V580" s="193"/>
      <c r="W580" s="198"/>
      <c r="X580" s="198"/>
      <c r="Y580" s="196"/>
      <c r="Z580" s="200"/>
      <c r="AA580" s="196"/>
      <c r="AB580" s="198"/>
      <c r="AC580" s="196"/>
      <c r="AD580" s="199"/>
      <c r="AG580" s="196"/>
      <c r="AH580" s="196"/>
      <c r="AI580" s="198"/>
      <c r="AL580" s="196"/>
      <c r="AN580" s="196"/>
      <c r="AO580" s="198"/>
      <c r="AP580" s="196"/>
      <c r="AQ580" s="196"/>
      <c r="AR580" s="196"/>
      <c r="AS580" s="196"/>
      <c r="AT580" s="196"/>
      <c r="AU580" s="196"/>
      <c r="AV580" s="198"/>
      <c r="AW580" s="197"/>
      <c r="AY580" s="196"/>
      <c r="BC580" s="196"/>
      <c r="BD580" s="196"/>
      <c r="BE580" s="196"/>
      <c r="BF580" s="196"/>
      <c r="BG580" s="196"/>
      <c r="BH580" s="196"/>
      <c r="BI580" s="196"/>
      <c r="BJ580" s="196"/>
      <c r="BK580" s="196"/>
    </row>
    <row r="581" spans="1:63" x14ac:dyDescent="0.25">
      <c r="A581" s="198"/>
      <c r="B581" s="193"/>
      <c r="C581" s="196"/>
      <c r="D581" s="196"/>
      <c r="E581" s="196"/>
      <c r="I581" s="197"/>
      <c r="Q581" s="198"/>
      <c r="S581" s="198"/>
      <c r="T581" s="196"/>
      <c r="U581" s="199"/>
      <c r="V581" s="193"/>
      <c r="W581" s="198"/>
      <c r="X581" s="198"/>
      <c r="Y581" s="196"/>
      <c r="Z581" s="200"/>
      <c r="AA581" s="196"/>
      <c r="AB581" s="198"/>
      <c r="AC581" s="196"/>
      <c r="AD581" s="199"/>
      <c r="AG581" s="196"/>
      <c r="AH581" s="196"/>
      <c r="AI581" s="198"/>
      <c r="AL581" s="196"/>
      <c r="AN581" s="196"/>
      <c r="AO581" s="198"/>
      <c r="AP581" s="196"/>
      <c r="AQ581" s="196"/>
      <c r="AR581" s="196"/>
      <c r="AS581" s="196"/>
      <c r="AT581" s="196"/>
      <c r="AU581" s="196"/>
      <c r="AV581" s="198"/>
      <c r="AW581" s="197"/>
      <c r="AY581" s="196"/>
      <c r="BC581" s="196"/>
      <c r="BD581" s="196"/>
      <c r="BE581" s="196"/>
      <c r="BF581" s="196"/>
      <c r="BG581" s="196"/>
      <c r="BH581" s="196"/>
      <c r="BI581" s="196"/>
      <c r="BJ581" s="196"/>
      <c r="BK581" s="196"/>
    </row>
    <row r="582" spans="1:63" x14ac:dyDescent="0.25">
      <c r="A582" s="198"/>
      <c r="B582" s="193"/>
      <c r="C582" s="196"/>
      <c r="D582" s="196"/>
      <c r="E582" s="196"/>
      <c r="I582" s="197"/>
      <c r="Q582" s="198"/>
      <c r="S582" s="198"/>
      <c r="T582" s="196"/>
      <c r="U582" s="199"/>
      <c r="V582" s="193"/>
      <c r="W582" s="198"/>
      <c r="X582" s="198"/>
      <c r="Y582" s="196"/>
      <c r="Z582" s="200"/>
      <c r="AA582" s="196"/>
      <c r="AB582" s="198"/>
      <c r="AC582" s="196"/>
      <c r="AD582" s="199"/>
      <c r="AG582" s="196"/>
      <c r="AH582" s="196"/>
      <c r="AI582" s="198"/>
      <c r="AL582" s="196"/>
      <c r="AN582" s="196"/>
      <c r="AO582" s="198"/>
      <c r="AP582" s="196"/>
      <c r="AQ582" s="196"/>
      <c r="AR582" s="196"/>
      <c r="AS582" s="196"/>
      <c r="AT582" s="196"/>
      <c r="AU582" s="196"/>
      <c r="AV582" s="198"/>
      <c r="AW582" s="197"/>
      <c r="AY582" s="196"/>
      <c r="BC582" s="196"/>
      <c r="BD582" s="196"/>
      <c r="BE582" s="196"/>
      <c r="BF582" s="196"/>
      <c r="BG582" s="196"/>
      <c r="BH582" s="196"/>
      <c r="BI582" s="196"/>
      <c r="BJ582" s="196"/>
      <c r="BK582" s="196"/>
    </row>
    <row r="583" spans="1:63" x14ac:dyDescent="0.25">
      <c r="A583" s="198"/>
      <c r="B583" s="193"/>
      <c r="C583" s="196"/>
      <c r="D583" s="196"/>
      <c r="E583" s="196"/>
      <c r="I583" s="197"/>
      <c r="Q583" s="198"/>
      <c r="S583" s="198"/>
      <c r="T583" s="196"/>
      <c r="U583" s="199"/>
      <c r="V583" s="193"/>
      <c r="W583" s="198"/>
      <c r="X583" s="198"/>
      <c r="Y583" s="196"/>
      <c r="Z583" s="200"/>
      <c r="AA583" s="196"/>
      <c r="AB583" s="198"/>
      <c r="AC583" s="196"/>
      <c r="AD583" s="199"/>
      <c r="AG583" s="196"/>
      <c r="AH583" s="196"/>
      <c r="AI583" s="198"/>
      <c r="AL583" s="196"/>
      <c r="AN583" s="196"/>
      <c r="AO583" s="198"/>
      <c r="AP583" s="196"/>
      <c r="AQ583" s="196"/>
      <c r="AR583" s="196"/>
      <c r="AS583" s="196"/>
      <c r="AT583" s="196"/>
      <c r="AU583" s="196"/>
      <c r="AV583" s="198"/>
      <c r="AW583" s="197"/>
      <c r="AY583" s="196"/>
      <c r="BC583" s="196"/>
      <c r="BD583" s="196"/>
      <c r="BE583" s="196"/>
      <c r="BF583" s="196"/>
      <c r="BG583" s="196"/>
      <c r="BH583" s="196"/>
      <c r="BI583" s="196"/>
      <c r="BJ583" s="196"/>
      <c r="BK583" s="196"/>
    </row>
    <row r="584" spans="1:63" x14ac:dyDescent="0.25">
      <c r="A584" s="198"/>
      <c r="B584" s="193"/>
      <c r="C584" s="196"/>
      <c r="D584" s="196"/>
      <c r="E584" s="196"/>
      <c r="I584" s="197"/>
      <c r="Q584" s="198"/>
      <c r="S584" s="198"/>
      <c r="T584" s="196"/>
      <c r="U584" s="199"/>
      <c r="V584" s="193"/>
      <c r="W584" s="198"/>
      <c r="X584" s="198"/>
      <c r="Y584" s="196"/>
      <c r="Z584" s="200"/>
      <c r="AA584" s="196"/>
      <c r="AB584" s="198"/>
      <c r="AC584" s="196"/>
      <c r="AD584" s="199"/>
      <c r="AG584" s="196"/>
      <c r="AH584" s="196"/>
      <c r="AI584" s="198"/>
      <c r="AL584" s="196"/>
      <c r="AN584" s="196"/>
      <c r="AO584" s="198"/>
      <c r="AP584" s="196"/>
      <c r="AQ584" s="196"/>
      <c r="AR584" s="196"/>
      <c r="AS584" s="196"/>
      <c r="AT584" s="196"/>
      <c r="AU584" s="196"/>
      <c r="AV584" s="198"/>
      <c r="AW584" s="197"/>
      <c r="AY584" s="196"/>
      <c r="BC584" s="196"/>
      <c r="BD584" s="196"/>
      <c r="BE584" s="196"/>
      <c r="BF584" s="196"/>
      <c r="BG584" s="196"/>
      <c r="BH584" s="196"/>
      <c r="BI584" s="196"/>
      <c r="BJ584" s="196"/>
      <c r="BK584" s="196"/>
    </row>
    <row r="585" spans="1:63" x14ac:dyDescent="0.25">
      <c r="A585" s="198"/>
      <c r="B585" s="193"/>
      <c r="C585" s="196"/>
      <c r="D585" s="196"/>
      <c r="E585" s="196"/>
      <c r="I585" s="197"/>
      <c r="Q585" s="198"/>
      <c r="S585" s="198"/>
      <c r="T585" s="196"/>
      <c r="U585" s="199"/>
      <c r="V585" s="193"/>
      <c r="W585" s="198"/>
      <c r="X585" s="198"/>
      <c r="Y585" s="196"/>
      <c r="Z585" s="200"/>
      <c r="AA585" s="196"/>
      <c r="AB585" s="198"/>
      <c r="AC585" s="196"/>
      <c r="AD585" s="199"/>
      <c r="AG585" s="196"/>
      <c r="AH585" s="196"/>
      <c r="AI585" s="198"/>
      <c r="AL585" s="196"/>
      <c r="AN585" s="196"/>
      <c r="AO585" s="198"/>
      <c r="AP585" s="196"/>
      <c r="AQ585" s="196"/>
      <c r="AR585" s="196"/>
      <c r="AS585" s="196"/>
      <c r="AT585" s="196"/>
      <c r="AU585" s="196"/>
      <c r="AV585" s="198"/>
      <c r="AW585" s="197"/>
      <c r="AY585" s="196"/>
      <c r="BC585" s="196"/>
      <c r="BD585" s="196"/>
      <c r="BE585" s="196"/>
      <c r="BF585" s="196"/>
      <c r="BG585" s="196"/>
      <c r="BH585" s="196"/>
      <c r="BI585" s="196"/>
      <c r="BJ585" s="196"/>
      <c r="BK585" s="196"/>
    </row>
    <row r="586" spans="1:63" x14ac:dyDescent="0.25">
      <c r="A586" s="198"/>
      <c r="B586" s="193"/>
      <c r="C586" s="196"/>
      <c r="D586" s="196"/>
      <c r="E586" s="196"/>
      <c r="I586" s="197"/>
      <c r="Q586" s="198"/>
      <c r="S586" s="198"/>
      <c r="T586" s="196"/>
      <c r="U586" s="199"/>
      <c r="V586" s="193"/>
      <c r="W586" s="198"/>
      <c r="X586" s="198"/>
      <c r="Y586" s="196"/>
      <c r="Z586" s="200"/>
      <c r="AA586" s="196"/>
      <c r="AB586" s="198"/>
      <c r="AC586" s="196"/>
      <c r="AD586" s="199"/>
      <c r="AG586" s="196"/>
      <c r="AH586" s="196"/>
      <c r="AI586" s="198"/>
      <c r="AL586" s="196"/>
      <c r="AN586" s="196"/>
      <c r="AO586" s="198"/>
      <c r="AP586" s="196"/>
      <c r="AQ586" s="196"/>
      <c r="AR586" s="196"/>
      <c r="AS586" s="196"/>
      <c r="AT586" s="196"/>
      <c r="AU586" s="196"/>
      <c r="AV586" s="198"/>
      <c r="AW586" s="197"/>
      <c r="AY586" s="196"/>
      <c r="BC586" s="196"/>
      <c r="BD586" s="196"/>
      <c r="BE586" s="196"/>
      <c r="BF586" s="196"/>
      <c r="BG586" s="196"/>
      <c r="BH586" s="196"/>
      <c r="BI586" s="196"/>
      <c r="BJ586" s="196"/>
      <c r="BK586" s="196"/>
    </row>
    <row r="587" spans="1:63" x14ac:dyDescent="0.25">
      <c r="A587" s="198"/>
      <c r="B587" s="193"/>
      <c r="C587" s="196"/>
      <c r="D587" s="196"/>
      <c r="E587" s="196"/>
      <c r="I587" s="197"/>
      <c r="Q587" s="198"/>
      <c r="S587" s="198"/>
      <c r="T587" s="196"/>
      <c r="U587" s="199"/>
      <c r="V587" s="193"/>
      <c r="W587" s="198"/>
      <c r="X587" s="198"/>
      <c r="Y587" s="196"/>
      <c r="Z587" s="200"/>
      <c r="AA587" s="196"/>
      <c r="AB587" s="198"/>
      <c r="AC587" s="196"/>
      <c r="AD587" s="199"/>
      <c r="AG587" s="196"/>
      <c r="AH587" s="196"/>
      <c r="AI587" s="198"/>
      <c r="AL587" s="196"/>
      <c r="AN587" s="196"/>
      <c r="AO587" s="198"/>
      <c r="AP587" s="196"/>
      <c r="AQ587" s="196"/>
      <c r="AR587" s="196"/>
      <c r="AS587" s="196"/>
      <c r="AT587" s="196"/>
      <c r="AU587" s="196"/>
      <c r="AV587" s="198"/>
      <c r="AW587" s="197"/>
      <c r="AY587" s="196"/>
      <c r="BC587" s="196"/>
      <c r="BD587" s="196"/>
      <c r="BE587" s="196"/>
      <c r="BF587" s="196"/>
      <c r="BG587" s="196"/>
      <c r="BH587" s="196"/>
      <c r="BI587" s="196"/>
      <c r="BJ587" s="196"/>
      <c r="BK587" s="196"/>
    </row>
    <row r="588" spans="1:63" x14ac:dyDescent="0.25">
      <c r="A588" s="198"/>
      <c r="B588" s="193"/>
      <c r="C588" s="196"/>
      <c r="D588" s="196"/>
      <c r="E588" s="196"/>
      <c r="I588" s="197"/>
      <c r="Q588" s="198"/>
      <c r="S588" s="198"/>
      <c r="T588" s="196"/>
      <c r="U588" s="199"/>
      <c r="V588" s="193"/>
      <c r="W588" s="198"/>
      <c r="X588" s="198"/>
      <c r="Y588" s="196"/>
      <c r="Z588" s="200"/>
      <c r="AA588" s="196"/>
      <c r="AB588" s="198"/>
      <c r="AC588" s="196"/>
      <c r="AD588" s="199"/>
      <c r="AG588" s="196"/>
      <c r="AH588" s="196"/>
      <c r="AI588" s="198"/>
      <c r="AL588" s="196"/>
      <c r="AN588" s="196"/>
      <c r="AO588" s="198"/>
      <c r="AP588" s="196"/>
      <c r="AQ588" s="196"/>
      <c r="AR588" s="196"/>
      <c r="AS588" s="196"/>
      <c r="AT588" s="196"/>
      <c r="AU588" s="196"/>
      <c r="AV588" s="198"/>
      <c r="AW588" s="197"/>
      <c r="AY588" s="196"/>
      <c r="BC588" s="196"/>
      <c r="BD588" s="196"/>
      <c r="BE588" s="196"/>
      <c r="BF588" s="196"/>
      <c r="BG588" s="196"/>
      <c r="BH588" s="196"/>
      <c r="BI588" s="196"/>
      <c r="BJ588" s="196"/>
      <c r="BK588" s="196"/>
    </row>
    <row r="589" spans="1:63" x14ac:dyDescent="0.25">
      <c r="A589" s="198"/>
      <c r="B589" s="193"/>
      <c r="C589" s="196"/>
      <c r="D589" s="196"/>
      <c r="E589" s="196"/>
      <c r="I589" s="197"/>
      <c r="Q589" s="198"/>
      <c r="S589" s="198"/>
      <c r="T589" s="196"/>
      <c r="U589" s="199"/>
      <c r="V589" s="193"/>
      <c r="W589" s="198"/>
      <c r="X589" s="198"/>
      <c r="Y589" s="196"/>
      <c r="Z589" s="200"/>
      <c r="AA589" s="196"/>
      <c r="AB589" s="198"/>
      <c r="AC589" s="196"/>
      <c r="AD589" s="199"/>
      <c r="AG589" s="196"/>
      <c r="AH589" s="196"/>
      <c r="AI589" s="198"/>
      <c r="AL589" s="196"/>
      <c r="AN589" s="196"/>
      <c r="AO589" s="198"/>
      <c r="AP589" s="196"/>
      <c r="AQ589" s="196"/>
      <c r="AR589" s="196"/>
      <c r="AS589" s="196"/>
      <c r="AT589" s="196"/>
      <c r="AU589" s="196"/>
      <c r="AV589" s="198"/>
      <c r="AW589" s="197"/>
      <c r="AY589" s="196"/>
      <c r="BC589" s="196"/>
      <c r="BD589" s="196"/>
      <c r="BE589" s="196"/>
      <c r="BF589" s="196"/>
      <c r="BG589" s="196"/>
      <c r="BH589" s="196"/>
      <c r="BI589" s="196"/>
      <c r="BJ589" s="196"/>
      <c r="BK589" s="196"/>
    </row>
    <row r="590" spans="1:63" x14ac:dyDescent="0.25">
      <c r="A590" s="198"/>
      <c r="B590" s="193"/>
      <c r="C590" s="196"/>
      <c r="D590" s="196"/>
      <c r="E590" s="196"/>
      <c r="I590" s="197"/>
      <c r="Q590" s="198"/>
      <c r="S590" s="198"/>
      <c r="T590" s="196"/>
      <c r="U590" s="199"/>
      <c r="V590" s="193"/>
      <c r="W590" s="198"/>
      <c r="X590" s="198"/>
      <c r="Y590" s="196"/>
      <c r="Z590" s="200"/>
      <c r="AA590" s="196"/>
      <c r="AB590" s="198"/>
      <c r="AC590" s="196"/>
      <c r="AD590" s="199"/>
      <c r="AG590" s="196"/>
      <c r="AH590" s="196"/>
      <c r="AI590" s="198"/>
      <c r="AL590" s="196"/>
      <c r="AN590" s="196"/>
      <c r="AO590" s="198"/>
      <c r="AP590" s="196"/>
      <c r="AQ590" s="196"/>
      <c r="AR590" s="196"/>
      <c r="AS590" s="196"/>
      <c r="AT590" s="196"/>
      <c r="AU590" s="196"/>
      <c r="AV590" s="198"/>
      <c r="AW590" s="197"/>
      <c r="AY590" s="196"/>
      <c r="BC590" s="196"/>
      <c r="BD590" s="196"/>
      <c r="BE590" s="196"/>
      <c r="BF590" s="196"/>
      <c r="BG590" s="196"/>
      <c r="BH590" s="196"/>
      <c r="BI590" s="196"/>
      <c r="BJ590" s="196"/>
      <c r="BK590" s="196"/>
    </row>
    <row r="591" spans="1:63" x14ac:dyDescent="0.25">
      <c r="A591" s="198"/>
      <c r="B591" s="193"/>
      <c r="C591" s="196"/>
      <c r="D591" s="196"/>
      <c r="E591" s="196"/>
      <c r="I591" s="197"/>
      <c r="Q591" s="198"/>
      <c r="S591" s="198"/>
      <c r="T591" s="196"/>
      <c r="U591" s="199"/>
      <c r="V591" s="193"/>
      <c r="W591" s="198"/>
      <c r="X591" s="198"/>
      <c r="Y591" s="196"/>
      <c r="Z591" s="200"/>
      <c r="AA591" s="196"/>
      <c r="AB591" s="198"/>
      <c r="AC591" s="196"/>
      <c r="AD591" s="199"/>
      <c r="AG591" s="196"/>
      <c r="AH591" s="196"/>
      <c r="AI591" s="198"/>
      <c r="AL591" s="196"/>
      <c r="AN591" s="196"/>
      <c r="AO591" s="198"/>
      <c r="AP591" s="196"/>
      <c r="AQ591" s="196"/>
      <c r="AR591" s="196"/>
      <c r="AS591" s="196"/>
      <c r="AT591" s="196"/>
      <c r="AU591" s="196"/>
      <c r="AV591" s="198"/>
      <c r="AW591" s="197"/>
      <c r="AY591" s="196"/>
      <c r="BC591" s="196"/>
      <c r="BD591" s="196"/>
      <c r="BE591" s="196"/>
      <c r="BF591" s="196"/>
      <c r="BG591" s="196"/>
      <c r="BH591" s="196"/>
      <c r="BI591" s="196"/>
      <c r="BJ591" s="196"/>
      <c r="BK591" s="196"/>
    </row>
    <row r="592" spans="1:63" x14ac:dyDescent="0.25">
      <c r="A592" s="198"/>
      <c r="B592" s="193"/>
      <c r="C592" s="196"/>
      <c r="D592" s="196"/>
      <c r="E592" s="196"/>
      <c r="I592" s="197"/>
      <c r="Q592" s="198"/>
      <c r="S592" s="198"/>
      <c r="T592" s="196"/>
      <c r="U592" s="199"/>
      <c r="V592" s="193"/>
      <c r="W592" s="198"/>
      <c r="X592" s="198"/>
      <c r="Y592" s="196"/>
      <c r="Z592" s="200"/>
      <c r="AA592" s="196"/>
      <c r="AB592" s="198"/>
      <c r="AC592" s="196"/>
      <c r="AD592" s="199"/>
      <c r="AG592" s="196"/>
      <c r="AH592" s="196"/>
      <c r="AI592" s="198"/>
      <c r="AL592" s="196"/>
      <c r="AN592" s="196"/>
      <c r="AO592" s="198"/>
      <c r="AP592" s="196"/>
      <c r="AQ592" s="196"/>
      <c r="AR592" s="196"/>
      <c r="AS592" s="196"/>
      <c r="AT592" s="196"/>
      <c r="AU592" s="196"/>
      <c r="AV592" s="198"/>
      <c r="AW592" s="197"/>
      <c r="AY592" s="196"/>
      <c r="BC592" s="196"/>
      <c r="BD592" s="196"/>
      <c r="BE592" s="196"/>
      <c r="BF592" s="196"/>
      <c r="BG592" s="196"/>
      <c r="BH592" s="196"/>
      <c r="BI592" s="196"/>
      <c r="BJ592" s="196"/>
      <c r="BK592" s="196"/>
    </row>
    <row r="593" spans="1:63" x14ac:dyDescent="0.25">
      <c r="A593" s="198"/>
      <c r="B593" s="193"/>
      <c r="C593" s="196"/>
      <c r="D593" s="196"/>
      <c r="E593" s="196"/>
      <c r="I593" s="197"/>
      <c r="Q593" s="198"/>
      <c r="S593" s="198"/>
      <c r="T593" s="196"/>
      <c r="U593" s="199"/>
      <c r="V593" s="193"/>
      <c r="W593" s="198"/>
      <c r="X593" s="198"/>
      <c r="Y593" s="196"/>
      <c r="Z593" s="200"/>
      <c r="AA593" s="196"/>
      <c r="AB593" s="198"/>
      <c r="AC593" s="196"/>
      <c r="AD593" s="199"/>
      <c r="AG593" s="196"/>
      <c r="AH593" s="196"/>
      <c r="AI593" s="198"/>
      <c r="AL593" s="196"/>
      <c r="AN593" s="196"/>
      <c r="AO593" s="198"/>
      <c r="AP593" s="196"/>
      <c r="AQ593" s="196"/>
      <c r="AR593" s="196"/>
      <c r="AS593" s="196"/>
      <c r="AT593" s="196"/>
      <c r="AU593" s="196"/>
      <c r="AV593" s="198"/>
      <c r="AW593" s="197"/>
      <c r="AY593" s="196"/>
      <c r="BC593" s="196"/>
      <c r="BD593" s="196"/>
      <c r="BE593" s="196"/>
      <c r="BF593" s="196"/>
      <c r="BG593" s="196"/>
      <c r="BH593" s="196"/>
      <c r="BI593" s="196"/>
      <c r="BJ593" s="196"/>
      <c r="BK593" s="196"/>
    </row>
    <row r="594" spans="1:63" x14ac:dyDescent="0.25">
      <c r="A594" s="198"/>
      <c r="B594" s="193"/>
      <c r="C594" s="196"/>
      <c r="D594" s="196"/>
      <c r="E594" s="196"/>
      <c r="I594" s="197"/>
      <c r="Q594" s="198"/>
      <c r="S594" s="198"/>
      <c r="T594" s="196"/>
      <c r="U594" s="199"/>
      <c r="V594" s="193"/>
      <c r="W594" s="198"/>
      <c r="X594" s="198"/>
      <c r="Y594" s="196"/>
      <c r="Z594" s="200"/>
      <c r="AA594" s="196"/>
      <c r="AB594" s="198"/>
      <c r="AC594" s="196"/>
      <c r="AD594" s="199"/>
      <c r="AG594" s="196"/>
      <c r="AH594" s="196"/>
      <c r="AI594" s="198"/>
      <c r="AL594" s="196"/>
      <c r="AN594" s="196"/>
      <c r="AO594" s="198"/>
      <c r="AP594" s="196"/>
      <c r="AQ594" s="196"/>
      <c r="AR594" s="196"/>
      <c r="AS594" s="196"/>
      <c r="AT594" s="196"/>
      <c r="AU594" s="196"/>
      <c r="AV594" s="198"/>
      <c r="AW594" s="197"/>
      <c r="AY594" s="196"/>
      <c r="BC594" s="196"/>
      <c r="BD594" s="196"/>
      <c r="BE594" s="196"/>
      <c r="BF594" s="196"/>
      <c r="BG594" s="196"/>
      <c r="BH594" s="196"/>
      <c r="BI594" s="196"/>
      <c r="BJ594" s="196"/>
      <c r="BK594" s="196"/>
    </row>
    <row r="595" spans="1:63" x14ac:dyDescent="0.25">
      <c r="A595" s="198"/>
      <c r="B595" s="193"/>
      <c r="C595" s="196"/>
      <c r="D595" s="196"/>
      <c r="E595" s="196"/>
      <c r="I595" s="197"/>
      <c r="Q595" s="198"/>
      <c r="S595" s="198"/>
      <c r="T595" s="196"/>
      <c r="U595" s="199"/>
      <c r="V595" s="193"/>
      <c r="W595" s="198"/>
      <c r="X595" s="198"/>
      <c r="Y595" s="196"/>
      <c r="Z595" s="200"/>
      <c r="AA595" s="196"/>
      <c r="AB595" s="198"/>
      <c r="AC595" s="196"/>
      <c r="AD595" s="199"/>
      <c r="AG595" s="196"/>
      <c r="AH595" s="196"/>
      <c r="AI595" s="198"/>
      <c r="AL595" s="196"/>
      <c r="AN595" s="196"/>
      <c r="AO595" s="198"/>
      <c r="AP595" s="196"/>
      <c r="AQ595" s="196"/>
      <c r="AR595" s="196"/>
      <c r="AS595" s="196"/>
      <c r="AT595" s="196"/>
      <c r="AU595" s="196"/>
      <c r="AV595" s="198"/>
      <c r="AW595" s="197"/>
      <c r="AY595" s="196"/>
      <c r="BC595" s="196"/>
      <c r="BD595" s="196"/>
      <c r="BE595" s="196"/>
      <c r="BF595" s="196"/>
      <c r="BG595" s="196"/>
      <c r="BH595" s="196"/>
      <c r="BI595" s="196"/>
      <c r="BJ595" s="196"/>
      <c r="BK595" s="196"/>
    </row>
    <row r="596" spans="1:63" x14ac:dyDescent="0.25">
      <c r="A596" s="198"/>
      <c r="B596" s="193"/>
      <c r="C596" s="196"/>
      <c r="D596" s="196"/>
      <c r="E596" s="196"/>
      <c r="I596" s="197"/>
      <c r="Q596" s="198"/>
      <c r="S596" s="198"/>
      <c r="T596" s="196"/>
      <c r="U596" s="199"/>
      <c r="V596" s="193"/>
      <c r="W596" s="198"/>
      <c r="X596" s="198"/>
      <c r="Y596" s="196"/>
      <c r="Z596" s="200"/>
      <c r="AA596" s="196"/>
      <c r="AB596" s="198"/>
      <c r="AC596" s="196"/>
      <c r="AD596" s="199"/>
      <c r="AG596" s="196"/>
      <c r="AH596" s="196"/>
      <c r="AI596" s="198"/>
      <c r="AL596" s="196"/>
      <c r="AN596" s="196"/>
      <c r="AO596" s="198"/>
      <c r="AP596" s="196"/>
      <c r="AQ596" s="196"/>
      <c r="AR596" s="196"/>
      <c r="AS596" s="196"/>
      <c r="AT596" s="196"/>
      <c r="AU596" s="196"/>
      <c r="AV596" s="198"/>
      <c r="AW596" s="197"/>
      <c r="AY596" s="196"/>
      <c r="BC596" s="196"/>
      <c r="BD596" s="196"/>
      <c r="BE596" s="196"/>
      <c r="BF596" s="196"/>
      <c r="BG596" s="196"/>
      <c r="BH596" s="196"/>
      <c r="BI596" s="196"/>
      <c r="BJ596" s="196"/>
      <c r="BK596" s="196"/>
    </row>
    <row r="597" spans="1:63" x14ac:dyDescent="0.25">
      <c r="A597" s="198"/>
      <c r="B597" s="193"/>
      <c r="C597" s="196"/>
      <c r="D597" s="196"/>
      <c r="E597" s="196"/>
      <c r="I597" s="197"/>
      <c r="Q597" s="198"/>
      <c r="S597" s="198"/>
      <c r="T597" s="196"/>
      <c r="U597" s="199"/>
      <c r="V597" s="193"/>
      <c r="W597" s="198"/>
      <c r="X597" s="198"/>
      <c r="Y597" s="196"/>
      <c r="Z597" s="200"/>
      <c r="AA597" s="196"/>
      <c r="AB597" s="198"/>
      <c r="AC597" s="196"/>
      <c r="AD597" s="199"/>
      <c r="AG597" s="196"/>
      <c r="AH597" s="196"/>
      <c r="AI597" s="198"/>
      <c r="AL597" s="196"/>
      <c r="AN597" s="196"/>
      <c r="AO597" s="198"/>
      <c r="AP597" s="196"/>
      <c r="AQ597" s="196"/>
      <c r="AR597" s="196"/>
      <c r="AS597" s="196"/>
      <c r="AT597" s="196"/>
      <c r="AU597" s="196"/>
      <c r="AV597" s="198"/>
      <c r="AW597" s="197"/>
      <c r="AY597" s="196"/>
      <c r="BC597" s="196"/>
      <c r="BD597" s="196"/>
      <c r="BE597" s="196"/>
      <c r="BF597" s="196"/>
      <c r="BG597" s="196"/>
      <c r="BH597" s="196"/>
      <c r="BI597" s="196"/>
      <c r="BJ597" s="196"/>
      <c r="BK597" s="196"/>
    </row>
    <row r="598" spans="1:63" x14ac:dyDescent="0.25">
      <c r="A598" s="198"/>
      <c r="B598" s="193"/>
      <c r="C598" s="196"/>
      <c r="D598" s="196"/>
      <c r="E598" s="196"/>
      <c r="I598" s="197"/>
      <c r="Q598" s="198"/>
      <c r="S598" s="198"/>
      <c r="T598" s="196"/>
      <c r="U598" s="199"/>
      <c r="V598" s="193"/>
      <c r="W598" s="198"/>
      <c r="X598" s="198"/>
      <c r="Y598" s="196"/>
      <c r="Z598" s="200"/>
      <c r="AA598" s="196"/>
      <c r="AB598" s="198"/>
      <c r="AC598" s="196"/>
      <c r="AD598" s="199"/>
      <c r="AG598" s="196"/>
      <c r="AH598" s="196"/>
      <c r="AI598" s="198"/>
      <c r="AL598" s="196"/>
      <c r="AN598" s="196"/>
      <c r="AO598" s="198"/>
      <c r="AP598" s="196"/>
      <c r="AQ598" s="196"/>
      <c r="AR598" s="196"/>
      <c r="AS598" s="196"/>
      <c r="AT598" s="196"/>
      <c r="AU598" s="196"/>
      <c r="AV598" s="198"/>
      <c r="AW598" s="197"/>
      <c r="AY598" s="196"/>
      <c r="BC598" s="196"/>
      <c r="BD598" s="196"/>
      <c r="BE598" s="196"/>
      <c r="BF598" s="196"/>
      <c r="BG598" s="196"/>
      <c r="BH598" s="196"/>
      <c r="BI598" s="196"/>
      <c r="BJ598" s="196"/>
      <c r="BK598" s="196"/>
    </row>
    <row r="599" spans="1:63" x14ac:dyDescent="0.25">
      <c r="A599" s="198"/>
      <c r="B599" s="193"/>
      <c r="C599" s="196"/>
      <c r="D599" s="196"/>
      <c r="E599" s="196"/>
      <c r="I599" s="197"/>
      <c r="Q599" s="198"/>
      <c r="S599" s="198"/>
      <c r="T599" s="196"/>
      <c r="U599" s="199"/>
      <c r="V599" s="193"/>
      <c r="W599" s="198"/>
      <c r="X599" s="198"/>
      <c r="Y599" s="196"/>
      <c r="Z599" s="200"/>
      <c r="AA599" s="196"/>
      <c r="AB599" s="198"/>
      <c r="AC599" s="196"/>
      <c r="AD599" s="199"/>
      <c r="AG599" s="196"/>
      <c r="AH599" s="196"/>
      <c r="AI599" s="198"/>
      <c r="AL599" s="196"/>
      <c r="AN599" s="196"/>
      <c r="AO599" s="198"/>
      <c r="AP599" s="196"/>
      <c r="AQ599" s="196"/>
      <c r="AR599" s="196"/>
      <c r="AS599" s="196"/>
      <c r="AT599" s="196"/>
      <c r="AU599" s="196"/>
      <c r="AV599" s="198"/>
      <c r="AW599" s="197"/>
      <c r="AY599" s="196"/>
      <c r="BC599" s="196"/>
      <c r="BD599" s="196"/>
      <c r="BE599" s="196"/>
      <c r="BF599" s="196"/>
      <c r="BG599" s="196"/>
      <c r="BH599" s="196"/>
      <c r="BI599" s="196"/>
      <c r="BJ599" s="196"/>
      <c r="BK599" s="196"/>
    </row>
    <row r="600" spans="1:63" x14ac:dyDescent="0.25">
      <c r="A600" s="198"/>
      <c r="B600" s="193"/>
      <c r="C600" s="196"/>
      <c r="D600" s="196"/>
      <c r="E600" s="196"/>
      <c r="I600" s="197"/>
      <c r="Q600" s="198"/>
      <c r="S600" s="198"/>
      <c r="T600" s="196"/>
      <c r="U600" s="199"/>
      <c r="V600" s="193"/>
      <c r="W600" s="198"/>
      <c r="X600" s="198"/>
      <c r="Y600" s="196"/>
      <c r="Z600" s="200"/>
      <c r="AA600" s="196"/>
      <c r="AB600" s="198"/>
      <c r="AC600" s="196"/>
      <c r="AD600" s="199"/>
      <c r="AG600" s="196"/>
      <c r="AH600" s="196"/>
      <c r="AI600" s="198"/>
      <c r="AL600" s="196"/>
      <c r="AN600" s="196"/>
      <c r="AO600" s="198"/>
      <c r="AP600" s="196"/>
      <c r="AQ600" s="196"/>
      <c r="AR600" s="196"/>
      <c r="AS600" s="196"/>
      <c r="AT600" s="196"/>
      <c r="AU600" s="196"/>
      <c r="AV600" s="198"/>
      <c r="AW600" s="197"/>
      <c r="AY600" s="196"/>
      <c r="BC600" s="196"/>
      <c r="BD600" s="196"/>
      <c r="BE600" s="196"/>
      <c r="BF600" s="196"/>
      <c r="BG600" s="196"/>
      <c r="BH600" s="196"/>
      <c r="BI600" s="196"/>
      <c r="BJ600" s="196"/>
      <c r="BK600" s="196"/>
    </row>
    <row r="601" spans="1:63" x14ac:dyDescent="0.25">
      <c r="A601" s="198"/>
      <c r="B601" s="193"/>
      <c r="C601" s="196"/>
      <c r="D601" s="196"/>
      <c r="E601" s="196"/>
      <c r="I601" s="197"/>
      <c r="Q601" s="198"/>
      <c r="S601" s="198"/>
      <c r="T601" s="196"/>
      <c r="U601" s="199"/>
      <c r="V601" s="193"/>
      <c r="W601" s="198"/>
      <c r="X601" s="198"/>
      <c r="Y601" s="196"/>
      <c r="Z601" s="200"/>
      <c r="AA601" s="196"/>
      <c r="AB601" s="198"/>
      <c r="AC601" s="196"/>
      <c r="AD601" s="199"/>
      <c r="AG601" s="196"/>
      <c r="AH601" s="196"/>
      <c r="AI601" s="198"/>
      <c r="AL601" s="196"/>
      <c r="AN601" s="196"/>
      <c r="AO601" s="198"/>
      <c r="AP601" s="196"/>
      <c r="AQ601" s="196"/>
      <c r="AR601" s="196"/>
      <c r="AS601" s="196"/>
      <c r="AT601" s="196"/>
      <c r="AU601" s="196"/>
      <c r="AV601" s="198"/>
      <c r="AW601" s="197"/>
      <c r="AY601" s="196"/>
      <c r="BC601" s="196"/>
      <c r="BD601" s="196"/>
      <c r="BE601" s="196"/>
      <c r="BF601" s="196"/>
      <c r="BG601" s="196"/>
      <c r="BH601" s="196"/>
      <c r="BI601" s="196"/>
      <c r="BJ601" s="196"/>
      <c r="BK601" s="196"/>
    </row>
    <row r="602" spans="1:63" x14ac:dyDescent="0.25">
      <c r="A602" s="198"/>
      <c r="B602" s="193"/>
      <c r="C602" s="196"/>
      <c r="D602" s="196"/>
      <c r="E602" s="196"/>
      <c r="I602" s="197"/>
      <c r="Q602" s="198"/>
      <c r="S602" s="198"/>
      <c r="T602" s="196"/>
      <c r="U602" s="199"/>
      <c r="V602" s="193"/>
      <c r="W602" s="198"/>
      <c r="X602" s="198"/>
      <c r="Y602" s="196"/>
      <c r="Z602" s="200"/>
      <c r="AA602" s="196"/>
      <c r="AB602" s="198"/>
      <c r="AC602" s="196"/>
      <c r="AD602" s="199"/>
      <c r="AG602" s="196"/>
      <c r="AH602" s="196"/>
      <c r="AI602" s="198"/>
      <c r="AL602" s="196"/>
      <c r="AN602" s="196"/>
      <c r="AO602" s="198"/>
      <c r="AP602" s="196"/>
      <c r="AQ602" s="196"/>
      <c r="AR602" s="196"/>
      <c r="AS602" s="196"/>
      <c r="AT602" s="196"/>
      <c r="AU602" s="196"/>
      <c r="AV602" s="198"/>
      <c r="AW602" s="197"/>
      <c r="AY602" s="196"/>
      <c r="BC602" s="196"/>
      <c r="BD602" s="196"/>
      <c r="BE602" s="196"/>
      <c r="BF602" s="196"/>
      <c r="BG602" s="196"/>
      <c r="BH602" s="196"/>
      <c r="BI602" s="196"/>
      <c r="BJ602" s="196"/>
      <c r="BK602" s="196"/>
    </row>
    <row r="603" spans="1:63" x14ac:dyDescent="0.25">
      <c r="A603" s="198"/>
      <c r="B603" s="193"/>
      <c r="C603" s="196"/>
      <c r="D603" s="196"/>
      <c r="E603" s="196"/>
      <c r="I603" s="197"/>
      <c r="Q603" s="198"/>
      <c r="S603" s="198"/>
      <c r="T603" s="196"/>
      <c r="U603" s="199"/>
      <c r="V603" s="193"/>
      <c r="W603" s="198"/>
      <c r="X603" s="198"/>
      <c r="Y603" s="196"/>
      <c r="Z603" s="200"/>
      <c r="AA603" s="196"/>
      <c r="AB603" s="198"/>
      <c r="AC603" s="196"/>
      <c r="AD603" s="199"/>
      <c r="AG603" s="196"/>
      <c r="AH603" s="196"/>
      <c r="AI603" s="198"/>
      <c r="AL603" s="196"/>
      <c r="AN603" s="196"/>
      <c r="AO603" s="198"/>
      <c r="AP603" s="196"/>
      <c r="AQ603" s="196"/>
      <c r="AR603" s="196"/>
      <c r="AS603" s="196"/>
      <c r="AT603" s="196"/>
      <c r="AU603" s="196"/>
      <c r="AV603" s="198"/>
      <c r="AW603" s="197"/>
      <c r="AY603" s="196"/>
      <c r="BC603" s="196"/>
      <c r="BD603" s="196"/>
      <c r="BE603" s="196"/>
      <c r="BF603" s="196"/>
      <c r="BG603" s="196"/>
      <c r="BH603" s="196"/>
      <c r="BI603" s="196"/>
      <c r="BJ603" s="196"/>
      <c r="BK603" s="196"/>
    </row>
    <row r="604" spans="1:63" x14ac:dyDescent="0.25">
      <c r="A604" s="198"/>
      <c r="B604" s="193"/>
      <c r="C604" s="196"/>
      <c r="D604" s="196"/>
      <c r="E604" s="196"/>
      <c r="I604" s="197"/>
      <c r="Q604" s="198"/>
      <c r="S604" s="198"/>
      <c r="T604" s="196"/>
      <c r="U604" s="199"/>
      <c r="V604" s="193"/>
      <c r="W604" s="198"/>
      <c r="X604" s="198"/>
      <c r="Y604" s="196"/>
      <c r="Z604" s="200"/>
      <c r="AA604" s="196"/>
      <c r="AB604" s="198"/>
      <c r="AC604" s="196"/>
      <c r="AD604" s="199"/>
      <c r="AG604" s="196"/>
      <c r="AH604" s="196"/>
      <c r="AI604" s="198"/>
      <c r="AL604" s="196"/>
      <c r="AN604" s="196"/>
      <c r="AO604" s="198"/>
      <c r="AP604" s="196"/>
      <c r="AQ604" s="196"/>
      <c r="AR604" s="196"/>
      <c r="AS604" s="196"/>
      <c r="AT604" s="196"/>
      <c r="AU604" s="196"/>
      <c r="AV604" s="198"/>
      <c r="AW604" s="197"/>
      <c r="AY604" s="196"/>
      <c r="BC604" s="196"/>
      <c r="BD604" s="196"/>
      <c r="BE604" s="196"/>
      <c r="BF604" s="196"/>
      <c r="BG604" s="196"/>
      <c r="BH604" s="196"/>
      <c r="BI604" s="196"/>
      <c r="BJ604" s="196"/>
      <c r="BK604" s="196"/>
    </row>
    <row r="605" spans="1:63" x14ac:dyDescent="0.25">
      <c r="A605" s="198"/>
      <c r="B605" s="193"/>
      <c r="C605" s="196"/>
      <c r="D605" s="196"/>
      <c r="E605" s="196"/>
      <c r="I605" s="197"/>
      <c r="Q605" s="198"/>
      <c r="S605" s="198"/>
      <c r="T605" s="196"/>
      <c r="U605" s="199"/>
      <c r="V605" s="193"/>
      <c r="W605" s="198"/>
      <c r="X605" s="198"/>
      <c r="Y605" s="196"/>
      <c r="Z605" s="200"/>
      <c r="AA605" s="196"/>
      <c r="AB605" s="198"/>
      <c r="AC605" s="196"/>
      <c r="AD605" s="199"/>
      <c r="AG605" s="196"/>
      <c r="AH605" s="196"/>
      <c r="AI605" s="198"/>
      <c r="AL605" s="196"/>
      <c r="AN605" s="196"/>
      <c r="AO605" s="198"/>
      <c r="AP605" s="196"/>
      <c r="AQ605" s="196"/>
      <c r="AR605" s="196"/>
      <c r="AS605" s="196"/>
      <c r="AT605" s="196"/>
      <c r="AU605" s="196"/>
      <c r="AV605" s="198"/>
      <c r="AW605" s="197"/>
      <c r="AY605" s="196"/>
      <c r="BC605" s="196"/>
      <c r="BD605" s="196"/>
      <c r="BE605" s="196"/>
      <c r="BF605" s="196"/>
      <c r="BG605" s="196"/>
      <c r="BH605" s="196"/>
      <c r="BI605" s="196"/>
      <c r="BJ605" s="196"/>
      <c r="BK605" s="196"/>
    </row>
    <row r="606" spans="1:63" x14ac:dyDescent="0.25">
      <c r="A606" s="198"/>
      <c r="B606" s="193"/>
      <c r="C606" s="196"/>
      <c r="D606" s="196"/>
      <c r="E606" s="196"/>
      <c r="I606" s="197"/>
      <c r="Q606" s="198"/>
      <c r="S606" s="198"/>
      <c r="T606" s="196"/>
      <c r="U606" s="199"/>
      <c r="V606" s="193"/>
      <c r="W606" s="198"/>
      <c r="X606" s="198"/>
      <c r="Y606" s="196"/>
      <c r="Z606" s="200"/>
      <c r="AA606" s="196"/>
      <c r="AB606" s="198"/>
      <c r="AC606" s="196"/>
      <c r="AD606" s="199"/>
      <c r="AG606" s="196"/>
      <c r="AH606" s="196"/>
      <c r="AI606" s="198"/>
      <c r="AL606" s="196"/>
      <c r="AN606" s="196"/>
      <c r="AO606" s="198"/>
      <c r="AP606" s="196"/>
      <c r="AQ606" s="196"/>
      <c r="AR606" s="196"/>
      <c r="AS606" s="196"/>
      <c r="AT606" s="196"/>
      <c r="AU606" s="196"/>
      <c r="AV606" s="198"/>
      <c r="AW606" s="197"/>
      <c r="AY606" s="196"/>
      <c r="BC606" s="196"/>
      <c r="BD606" s="196"/>
      <c r="BE606" s="196"/>
      <c r="BF606" s="196"/>
      <c r="BG606" s="196"/>
      <c r="BH606" s="196"/>
      <c r="BI606" s="196"/>
      <c r="BJ606" s="196"/>
      <c r="BK606" s="196"/>
    </row>
    <row r="607" spans="1:63" x14ac:dyDescent="0.25">
      <c r="A607" s="198"/>
      <c r="B607" s="193"/>
      <c r="C607" s="196"/>
      <c r="D607" s="196"/>
      <c r="E607" s="196"/>
      <c r="I607" s="197"/>
      <c r="Q607" s="198"/>
      <c r="S607" s="198"/>
      <c r="T607" s="196"/>
      <c r="U607" s="199"/>
      <c r="V607" s="193"/>
      <c r="W607" s="198"/>
      <c r="X607" s="198"/>
      <c r="Y607" s="196"/>
      <c r="Z607" s="200"/>
      <c r="AA607" s="196"/>
      <c r="AB607" s="198"/>
      <c r="AC607" s="196"/>
      <c r="AD607" s="199"/>
      <c r="AG607" s="196"/>
      <c r="AH607" s="196"/>
      <c r="AI607" s="198"/>
      <c r="AL607" s="196"/>
      <c r="AN607" s="196"/>
      <c r="AO607" s="198"/>
      <c r="AP607" s="196"/>
      <c r="AQ607" s="196"/>
      <c r="AR607" s="196"/>
      <c r="AS607" s="196"/>
      <c r="AT607" s="196"/>
      <c r="AU607" s="196"/>
      <c r="AV607" s="198"/>
      <c r="AW607" s="197"/>
      <c r="AY607" s="196"/>
      <c r="BC607" s="196"/>
      <c r="BD607" s="196"/>
      <c r="BE607" s="196"/>
      <c r="BF607" s="196"/>
      <c r="BG607" s="196"/>
      <c r="BH607" s="196"/>
      <c r="BI607" s="196"/>
      <c r="BJ607" s="196"/>
      <c r="BK607" s="196"/>
    </row>
    <row r="608" spans="1:63" x14ac:dyDescent="0.25">
      <c r="A608" s="198"/>
      <c r="B608" s="193"/>
      <c r="C608" s="196"/>
      <c r="D608" s="196"/>
      <c r="E608" s="196"/>
      <c r="I608" s="197"/>
      <c r="Q608" s="198"/>
      <c r="S608" s="198"/>
      <c r="T608" s="196"/>
      <c r="U608" s="199"/>
      <c r="V608" s="193"/>
      <c r="W608" s="198"/>
      <c r="X608" s="198"/>
      <c r="Y608" s="196"/>
      <c r="Z608" s="200"/>
      <c r="AA608" s="196"/>
      <c r="AB608" s="198"/>
      <c r="AC608" s="196"/>
      <c r="AD608" s="199"/>
      <c r="AG608" s="196"/>
      <c r="AH608" s="196"/>
      <c r="AI608" s="198"/>
      <c r="AL608" s="196"/>
      <c r="AN608" s="196"/>
      <c r="AO608" s="198"/>
      <c r="AP608" s="196"/>
      <c r="AQ608" s="196"/>
      <c r="AR608" s="196"/>
      <c r="AS608" s="196"/>
      <c r="AT608" s="196"/>
      <c r="AU608" s="196"/>
      <c r="AV608" s="198"/>
      <c r="AW608" s="197"/>
      <c r="AY608" s="196"/>
      <c r="BC608" s="196"/>
      <c r="BD608" s="196"/>
      <c r="BE608" s="196"/>
      <c r="BF608" s="196"/>
      <c r="BG608" s="196"/>
      <c r="BH608" s="196"/>
      <c r="BI608" s="196"/>
      <c r="BJ608" s="196"/>
      <c r="BK608" s="196"/>
    </row>
    <row r="609" spans="1:63" x14ac:dyDescent="0.25">
      <c r="A609" s="198"/>
      <c r="B609" s="193"/>
      <c r="C609" s="196"/>
      <c r="D609" s="196"/>
      <c r="E609" s="196"/>
      <c r="I609" s="197"/>
      <c r="Q609" s="198"/>
      <c r="S609" s="198"/>
      <c r="T609" s="196"/>
      <c r="U609" s="199"/>
      <c r="V609" s="193"/>
      <c r="W609" s="198"/>
      <c r="X609" s="198"/>
      <c r="Y609" s="196"/>
      <c r="Z609" s="200"/>
      <c r="AA609" s="196"/>
      <c r="AB609" s="198"/>
      <c r="AC609" s="196"/>
      <c r="AD609" s="199"/>
      <c r="AG609" s="196"/>
      <c r="AH609" s="196"/>
      <c r="AI609" s="198"/>
      <c r="AL609" s="196"/>
      <c r="AN609" s="196"/>
      <c r="AO609" s="198"/>
      <c r="AP609" s="196"/>
      <c r="AQ609" s="196"/>
      <c r="AR609" s="196"/>
      <c r="AS609" s="196"/>
      <c r="AT609" s="196"/>
      <c r="AU609" s="196"/>
      <c r="AV609" s="198"/>
      <c r="AW609" s="197"/>
      <c r="AY609" s="196"/>
      <c r="BC609" s="196"/>
      <c r="BD609" s="196"/>
      <c r="BE609" s="196"/>
      <c r="BF609" s="196"/>
      <c r="BG609" s="196"/>
      <c r="BH609" s="196"/>
      <c r="BI609" s="196"/>
      <c r="BJ609" s="196"/>
      <c r="BK609" s="196"/>
    </row>
    <row r="610" spans="1:63" x14ac:dyDescent="0.25">
      <c r="A610" s="198"/>
      <c r="B610" s="193"/>
      <c r="C610" s="196"/>
      <c r="D610" s="196"/>
      <c r="E610" s="196"/>
      <c r="I610" s="197"/>
      <c r="Q610" s="198"/>
      <c r="S610" s="198"/>
      <c r="T610" s="196"/>
      <c r="U610" s="199"/>
      <c r="V610" s="193"/>
      <c r="W610" s="198"/>
      <c r="X610" s="198"/>
      <c r="Y610" s="196"/>
      <c r="Z610" s="200"/>
      <c r="AA610" s="196"/>
      <c r="AB610" s="198"/>
      <c r="AC610" s="196"/>
      <c r="AD610" s="199"/>
      <c r="AG610" s="196"/>
      <c r="AH610" s="196"/>
      <c r="AI610" s="198"/>
      <c r="AL610" s="196"/>
      <c r="AN610" s="196"/>
      <c r="AO610" s="198"/>
      <c r="AP610" s="196"/>
      <c r="AQ610" s="196"/>
      <c r="AR610" s="196"/>
      <c r="AS610" s="196"/>
      <c r="AT610" s="196"/>
      <c r="AU610" s="196"/>
      <c r="AV610" s="198"/>
      <c r="AW610" s="197"/>
      <c r="AY610" s="196"/>
      <c r="BC610" s="196"/>
      <c r="BD610" s="196"/>
      <c r="BE610" s="196"/>
      <c r="BF610" s="196"/>
      <c r="BG610" s="196"/>
      <c r="BH610" s="196"/>
      <c r="BI610" s="196"/>
      <c r="BJ610" s="196"/>
      <c r="BK610" s="196"/>
    </row>
    <row r="611" spans="1:63" x14ac:dyDescent="0.25">
      <c r="A611" s="198"/>
      <c r="B611" s="193"/>
      <c r="C611" s="196"/>
      <c r="D611" s="196"/>
      <c r="E611" s="196"/>
      <c r="I611" s="197"/>
      <c r="Q611" s="198"/>
      <c r="S611" s="198"/>
      <c r="T611" s="196"/>
      <c r="U611" s="199"/>
      <c r="V611" s="193"/>
      <c r="W611" s="198"/>
      <c r="X611" s="198"/>
      <c r="Y611" s="196"/>
      <c r="Z611" s="200"/>
      <c r="AA611" s="196"/>
      <c r="AB611" s="198"/>
      <c r="AC611" s="196"/>
      <c r="AD611" s="199"/>
      <c r="AG611" s="196"/>
      <c r="AH611" s="196"/>
      <c r="AI611" s="198"/>
      <c r="AL611" s="196"/>
      <c r="AN611" s="196"/>
      <c r="AO611" s="198"/>
      <c r="AP611" s="196"/>
      <c r="AQ611" s="196"/>
      <c r="AR611" s="196"/>
      <c r="AS611" s="196"/>
      <c r="AT611" s="196"/>
      <c r="AU611" s="196"/>
      <c r="AV611" s="198"/>
      <c r="AW611" s="197"/>
      <c r="AY611" s="196"/>
      <c r="BC611" s="196"/>
      <c r="BD611" s="196"/>
      <c r="BE611" s="196"/>
      <c r="BF611" s="196"/>
      <c r="BG611" s="196"/>
      <c r="BH611" s="196"/>
      <c r="BI611" s="196"/>
      <c r="BJ611" s="196"/>
      <c r="BK611" s="196"/>
    </row>
    <row r="612" spans="1:63" x14ac:dyDescent="0.25">
      <c r="A612" s="198"/>
      <c r="B612" s="193"/>
      <c r="C612" s="196"/>
      <c r="D612" s="196"/>
      <c r="E612" s="196"/>
      <c r="I612" s="197"/>
      <c r="Q612" s="198"/>
      <c r="S612" s="198"/>
      <c r="T612" s="196"/>
      <c r="U612" s="199"/>
      <c r="V612" s="193"/>
      <c r="W612" s="198"/>
      <c r="X612" s="198"/>
      <c r="Y612" s="196"/>
      <c r="Z612" s="200"/>
      <c r="AA612" s="196"/>
      <c r="AB612" s="198"/>
      <c r="AC612" s="196"/>
      <c r="AD612" s="199"/>
      <c r="AG612" s="196"/>
      <c r="AH612" s="196"/>
      <c r="AI612" s="198"/>
      <c r="AL612" s="196"/>
      <c r="AN612" s="196"/>
      <c r="AO612" s="198"/>
      <c r="AP612" s="196"/>
      <c r="AQ612" s="196"/>
      <c r="AR612" s="196"/>
      <c r="AS612" s="196"/>
      <c r="AT612" s="196"/>
      <c r="AU612" s="196"/>
      <c r="AV612" s="198"/>
      <c r="AW612" s="197"/>
      <c r="AY612" s="196"/>
      <c r="BC612" s="196"/>
      <c r="BD612" s="196"/>
      <c r="BE612" s="196"/>
      <c r="BF612" s="196"/>
      <c r="BG612" s="196"/>
      <c r="BH612" s="196"/>
      <c r="BI612" s="196"/>
      <c r="BJ612" s="196"/>
      <c r="BK612" s="196"/>
    </row>
    <row r="613" spans="1:63" x14ac:dyDescent="0.25">
      <c r="A613" s="198"/>
      <c r="B613" s="193"/>
      <c r="C613" s="196"/>
      <c r="D613" s="196"/>
      <c r="E613" s="196"/>
      <c r="I613" s="197"/>
      <c r="Q613" s="198"/>
      <c r="S613" s="198"/>
      <c r="T613" s="196"/>
      <c r="U613" s="199"/>
      <c r="V613" s="193"/>
      <c r="W613" s="198"/>
      <c r="X613" s="198"/>
      <c r="Y613" s="196"/>
      <c r="Z613" s="200"/>
      <c r="AA613" s="196"/>
      <c r="AB613" s="198"/>
      <c r="AC613" s="196"/>
      <c r="AD613" s="199"/>
      <c r="AG613" s="196"/>
      <c r="AH613" s="196"/>
      <c r="AI613" s="198"/>
      <c r="AL613" s="196"/>
      <c r="AN613" s="196"/>
      <c r="AO613" s="198"/>
      <c r="AP613" s="196"/>
      <c r="AQ613" s="196"/>
      <c r="AR613" s="196"/>
      <c r="AS613" s="196"/>
      <c r="AT613" s="196"/>
      <c r="AU613" s="196"/>
      <c r="AV613" s="198"/>
      <c r="AW613" s="197"/>
      <c r="AY613" s="196"/>
      <c r="BC613" s="196"/>
      <c r="BD613" s="196"/>
      <c r="BE613" s="196"/>
      <c r="BF613" s="196"/>
      <c r="BG613" s="196"/>
      <c r="BH613" s="196"/>
      <c r="BI613" s="196"/>
      <c r="BJ613" s="196"/>
      <c r="BK613" s="196"/>
    </row>
    <row r="614" spans="1:63" x14ac:dyDescent="0.25">
      <c r="A614" s="198"/>
      <c r="B614" s="193"/>
      <c r="C614" s="196"/>
      <c r="D614" s="196"/>
      <c r="E614" s="196"/>
      <c r="I614" s="197"/>
      <c r="Q614" s="198"/>
      <c r="S614" s="198"/>
      <c r="T614" s="196"/>
      <c r="U614" s="199"/>
      <c r="V614" s="193"/>
      <c r="W614" s="198"/>
      <c r="X614" s="198"/>
      <c r="Y614" s="196"/>
      <c r="Z614" s="200"/>
      <c r="AA614" s="196"/>
      <c r="AB614" s="198"/>
      <c r="AC614" s="196"/>
      <c r="AD614" s="199"/>
      <c r="AG614" s="196"/>
      <c r="AH614" s="196"/>
      <c r="AI614" s="198"/>
      <c r="AL614" s="196"/>
      <c r="AN614" s="196"/>
      <c r="AO614" s="198"/>
      <c r="AP614" s="196"/>
      <c r="AQ614" s="196"/>
      <c r="AR614" s="196"/>
      <c r="AS614" s="196"/>
      <c r="AT614" s="196"/>
      <c r="AU614" s="196"/>
      <c r="AV614" s="198"/>
      <c r="AW614" s="197"/>
      <c r="AY614" s="196"/>
      <c r="BC614" s="196"/>
      <c r="BD614" s="196"/>
      <c r="BE614" s="196"/>
      <c r="BF614" s="196"/>
      <c r="BG614" s="196"/>
      <c r="BH614" s="196"/>
      <c r="BI614" s="196"/>
      <c r="BJ614" s="196"/>
      <c r="BK614" s="196"/>
    </row>
    <row r="615" spans="1:63" x14ac:dyDescent="0.25">
      <c r="A615" s="198"/>
      <c r="B615" s="193"/>
      <c r="C615" s="196"/>
      <c r="D615" s="196"/>
      <c r="E615" s="196"/>
      <c r="I615" s="197"/>
      <c r="Q615" s="198"/>
      <c r="S615" s="198"/>
      <c r="T615" s="196"/>
      <c r="U615" s="199"/>
      <c r="V615" s="193"/>
      <c r="W615" s="198"/>
      <c r="X615" s="198"/>
      <c r="Y615" s="196"/>
      <c r="Z615" s="200"/>
      <c r="AA615" s="196"/>
      <c r="AB615" s="198"/>
      <c r="AC615" s="196"/>
      <c r="AD615" s="199"/>
      <c r="AG615" s="196"/>
      <c r="AH615" s="196"/>
      <c r="AI615" s="198"/>
      <c r="AL615" s="196"/>
      <c r="AN615" s="196"/>
      <c r="AO615" s="198"/>
      <c r="AP615" s="196"/>
      <c r="AQ615" s="196"/>
      <c r="AR615" s="196"/>
      <c r="AS615" s="196"/>
      <c r="AT615" s="196"/>
      <c r="AU615" s="196"/>
      <c r="AV615" s="198"/>
      <c r="AW615" s="197"/>
      <c r="AY615" s="196"/>
      <c r="BC615" s="196"/>
      <c r="BD615" s="196"/>
      <c r="BE615" s="196"/>
      <c r="BF615" s="196"/>
      <c r="BG615" s="196"/>
      <c r="BH615" s="196"/>
      <c r="BI615" s="196"/>
      <c r="BJ615" s="196"/>
      <c r="BK615" s="196"/>
    </row>
    <row r="616" spans="1:63" x14ac:dyDescent="0.25">
      <c r="A616" s="198"/>
      <c r="B616" s="193"/>
      <c r="C616" s="196"/>
      <c r="D616" s="196"/>
      <c r="E616" s="196"/>
      <c r="I616" s="197"/>
      <c r="Q616" s="198"/>
      <c r="S616" s="198"/>
      <c r="T616" s="196"/>
      <c r="U616" s="199"/>
      <c r="V616" s="193"/>
      <c r="W616" s="198"/>
      <c r="X616" s="198"/>
      <c r="Y616" s="196"/>
      <c r="Z616" s="200"/>
      <c r="AA616" s="196"/>
      <c r="AB616" s="198"/>
      <c r="AC616" s="196"/>
      <c r="AD616" s="199"/>
      <c r="AG616" s="196"/>
      <c r="AH616" s="196"/>
      <c r="AI616" s="198"/>
      <c r="AL616" s="196"/>
      <c r="AN616" s="196"/>
      <c r="AO616" s="198"/>
      <c r="AP616" s="196"/>
      <c r="AQ616" s="196"/>
      <c r="AR616" s="196"/>
      <c r="AS616" s="196"/>
      <c r="AT616" s="196"/>
      <c r="AU616" s="196"/>
      <c r="AV616" s="198"/>
      <c r="AW616" s="197"/>
      <c r="AY616" s="196"/>
      <c r="BC616" s="196"/>
      <c r="BD616" s="196"/>
      <c r="BE616" s="196"/>
      <c r="BF616" s="196"/>
      <c r="BG616" s="196"/>
      <c r="BH616" s="196"/>
      <c r="BI616" s="196"/>
      <c r="BJ616" s="196"/>
      <c r="BK616" s="196"/>
    </row>
    <row r="617" spans="1:63" x14ac:dyDescent="0.25">
      <c r="A617" s="198"/>
      <c r="B617" s="193"/>
      <c r="C617" s="196"/>
      <c r="D617" s="196"/>
      <c r="E617" s="196"/>
      <c r="I617" s="197"/>
      <c r="Q617" s="198"/>
      <c r="S617" s="198"/>
      <c r="T617" s="196"/>
      <c r="U617" s="199"/>
      <c r="V617" s="193"/>
      <c r="W617" s="198"/>
      <c r="X617" s="198"/>
      <c r="Y617" s="196"/>
      <c r="Z617" s="200"/>
      <c r="AA617" s="196"/>
      <c r="AB617" s="198"/>
      <c r="AC617" s="196"/>
      <c r="AD617" s="199"/>
      <c r="AG617" s="196"/>
      <c r="AH617" s="196"/>
      <c r="AI617" s="198"/>
      <c r="AL617" s="196"/>
      <c r="AN617" s="196"/>
      <c r="AO617" s="198"/>
      <c r="AP617" s="196"/>
      <c r="AQ617" s="196"/>
      <c r="AR617" s="196"/>
      <c r="AS617" s="196"/>
      <c r="AT617" s="196"/>
      <c r="AU617" s="196"/>
      <c r="AV617" s="198"/>
      <c r="AW617" s="197"/>
      <c r="AY617" s="196"/>
      <c r="BC617" s="196"/>
      <c r="BD617" s="196"/>
      <c r="BE617" s="196"/>
      <c r="BF617" s="196"/>
      <c r="BG617" s="196"/>
      <c r="BH617" s="196"/>
      <c r="BI617" s="196"/>
      <c r="BJ617" s="196"/>
      <c r="BK617" s="196"/>
    </row>
    <row r="618" spans="1:63" x14ac:dyDescent="0.25">
      <c r="A618" s="198"/>
      <c r="B618" s="193"/>
      <c r="C618" s="196"/>
      <c r="D618" s="196"/>
      <c r="E618" s="196"/>
      <c r="I618" s="197"/>
      <c r="Q618" s="198"/>
      <c r="S618" s="198"/>
      <c r="T618" s="196"/>
      <c r="U618" s="199"/>
      <c r="V618" s="193"/>
      <c r="W618" s="198"/>
      <c r="X618" s="198"/>
      <c r="Y618" s="196"/>
      <c r="Z618" s="200"/>
      <c r="AA618" s="196"/>
      <c r="AB618" s="198"/>
      <c r="AC618" s="196"/>
      <c r="AD618" s="199"/>
      <c r="AG618" s="196"/>
      <c r="AH618" s="196"/>
      <c r="AI618" s="198"/>
      <c r="AL618" s="196"/>
      <c r="AN618" s="196"/>
      <c r="AO618" s="198"/>
      <c r="AP618" s="196"/>
      <c r="AQ618" s="196"/>
      <c r="AR618" s="196"/>
      <c r="AS618" s="196"/>
      <c r="AT618" s="196"/>
      <c r="AU618" s="196"/>
      <c r="AV618" s="198"/>
      <c r="AW618" s="197"/>
      <c r="AY618" s="196"/>
      <c r="BC618" s="196"/>
      <c r="BD618" s="196"/>
      <c r="BE618" s="196"/>
      <c r="BF618" s="196"/>
      <c r="BG618" s="196"/>
      <c r="BH618" s="196"/>
      <c r="BI618" s="196"/>
      <c r="BJ618" s="196"/>
      <c r="BK618" s="196"/>
    </row>
    <row r="619" spans="1:63" x14ac:dyDescent="0.25">
      <c r="A619" s="198"/>
      <c r="B619" s="193"/>
      <c r="C619" s="196"/>
      <c r="D619" s="196"/>
      <c r="E619" s="196"/>
      <c r="I619" s="197"/>
      <c r="Q619" s="198"/>
      <c r="S619" s="198"/>
      <c r="T619" s="196"/>
      <c r="U619" s="199"/>
      <c r="V619" s="193"/>
      <c r="W619" s="198"/>
      <c r="X619" s="198"/>
      <c r="Y619" s="196"/>
      <c r="Z619" s="200"/>
      <c r="AA619" s="196"/>
      <c r="AB619" s="198"/>
      <c r="AC619" s="196"/>
      <c r="AD619" s="199"/>
      <c r="AG619" s="196"/>
      <c r="AH619" s="196"/>
      <c r="AI619" s="198"/>
      <c r="AL619" s="196"/>
      <c r="AN619" s="196"/>
      <c r="AO619" s="198"/>
      <c r="AP619" s="196"/>
      <c r="AQ619" s="196"/>
      <c r="AR619" s="196"/>
      <c r="AS619" s="196"/>
      <c r="AT619" s="196"/>
      <c r="AU619" s="196"/>
      <c r="AV619" s="198"/>
      <c r="AW619" s="197"/>
      <c r="AY619" s="196"/>
      <c r="BC619" s="196"/>
      <c r="BD619" s="196"/>
      <c r="BE619" s="196"/>
      <c r="BF619" s="196"/>
      <c r="BG619" s="196"/>
      <c r="BH619" s="196"/>
      <c r="BI619" s="196"/>
      <c r="BJ619" s="196"/>
      <c r="BK619" s="196"/>
    </row>
    <row r="620" spans="1:63" x14ac:dyDescent="0.25">
      <c r="A620" s="198"/>
      <c r="B620" s="193"/>
      <c r="C620" s="196"/>
      <c r="D620" s="196"/>
      <c r="E620" s="196"/>
      <c r="I620" s="197"/>
      <c r="Q620" s="198"/>
      <c r="S620" s="198"/>
      <c r="T620" s="196"/>
      <c r="U620" s="199"/>
      <c r="V620" s="193"/>
      <c r="W620" s="198"/>
      <c r="X620" s="198"/>
      <c r="Y620" s="196"/>
      <c r="Z620" s="200"/>
      <c r="AA620" s="196"/>
      <c r="AB620" s="198"/>
      <c r="AC620" s="196"/>
      <c r="AD620" s="199"/>
      <c r="AG620" s="196"/>
      <c r="AH620" s="196"/>
      <c r="AI620" s="198"/>
      <c r="AL620" s="196"/>
      <c r="AN620" s="196"/>
      <c r="AO620" s="198"/>
      <c r="AP620" s="196"/>
      <c r="AQ620" s="196"/>
      <c r="AR620" s="196"/>
      <c r="AS620" s="196"/>
      <c r="AT620" s="196"/>
      <c r="AU620" s="196"/>
      <c r="AV620" s="198"/>
      <c r="AW620" s="197"/>
      <c r="AY620" s="196"/>
      <c r="BC620" s="196"/>
      <c r="BD620" s="196"/>
      <c r="BE620" s="196"/>
      <c r="BF620" s="196"/>
      <c r="BG620" s="196"/>
      <c r="BH620" s="196"/>
      <c r="BI620" s="196"/>
      <c r="BJ620" s="196"/>
      <c r="BK620" s="196"/>
    </row>
    <row r="621" spans="1:63" x14ac:dyDescent="0.25">
      <c r="A621" s="198"/>
      <c r="B621" s="193"/>
      <c r="C621" s="196"/>
      <c r="D621" s="196"/>
      <c r="E621" s="196"/>
      <c r="I621" s="197"/>
      <c r="Q621" s="198"/>
      <c r="S621" s="198"/>
      <c r="T621" s="196"/>
      <c r="U621" s="199"/>
      <c r="V621" s="193"/>
      <c r="W621" s="198"/>
      <c r="X621" s="198"/>
      <c r="Y621" s="196"/>
      <c r="Z621" s="200"/>
      <c r="AA621" s="196"/>
      <c r="AB621" s="198"/>
      <c r="AC621" s="196"/>
      <c r="AD621" s="199"/>
      <c r="AG621" s="196"/>
      <c r="AH621" s="196"/>
      <c r="AI621" s="198"/>
      <c r="AL621" s="196"/>
      <c r="AN621" s="196"/>
      <c r="AO621" s="198"/>
      <c r="AP621" s="196"/>
      <c r="AQ621" s="196"/>
      <c r="AR621" s="196"/>
      <c r="AS621" s="196"/>
      <c r="AT621" s="196"/>
      <c r="AU621" s="196"/>
      <c r="AV621" s="198"/>
      <c r="AW621" s="197"/>
      <c r="AY621" s="196"/>
      <c r="BC621" s="196"/>
      <c r="BD621" s="196"/>
      <c r="BE621" s="196"/>
      <c r="BF621" s="196"/>
      <c r="BG621" s="196"/>
      <c r="BH621" s="196"/>
      <c r="BI621" s="196"/>
      <c r="BJ621" s="196"/>
      <c r="BK621" s="196"/>
    </row>
    <row r="622" spans="1:63" x14ac:dyDescent="0.25">
      <c r="A622" s="198"/>
      <c r="B622" s="193"/>
      <c r="C622" s="196"/>
      <c r="D622" s="196"/>
      <c r="E622" s="196"/>
      <c r="I622" s="197"/>
      <c r="Q622" s="198"/>
      <c r="S622" s="198"/>
      <c r="T622" s="196"/>
      <c r="U622" s="199"/>
      <c r="V622" s="193"/>
      <c r="W622" s="198"/>
      <c r="X622" s="198"/>
      <c r="Y622" s="196"/>
      <c r="Z622" s="200"/>
      <c r="AA622" s="196"/>
      <c r="AB622" s="198"/>
      <c r="AC622" s="196"/>
      <c r="AD622" s="199"/>
      <c r="AG622" s="196"/>
      <c r="AH622" s="196"/>
      <c r="AI622" s="198"/>
      <c r="AL622" s="196"/>
      <c r="AN622" s="196"/>
      <c r="AO622" s="198"/>
      <c r="AP622" s="196"/>
      <c r="AQ622" s="196"/>
      <c r="AR622" s="196"/>
      <c r="AS622" s="196"/>
      <c r="AT622" s="196"/>
      <c r="AU622" s="196"/>
      <c r="AV622" s="198"/>
      <c r="AW622" s="197"/>
      <c r="AY622" s="196"/>
      <c r="BC622" s="196"/>
      <c r="BD622" s="196"/>
      <c r="BE622" s="196"/>
      <c r="BF622" s="196"/>
      <c r="BG622" s="196"/>
      <c r="BH622" s="196"/>
      <c r="BI622" s="196"/>
      <c r="BJ622" s="196"/>
      <c r="BK622" s="196"/>
    </row>
    <row r="623" spans="1:63" x14ac:dyDescent="0.25">
      <c r="A623" s="198"/>
      <c r="B623" s="193"/>
      <c r="C623" s="196"/>
      <c r="D623" s="196"/>
      <c r="E623" s="196"/>
      <c r="I623" s="197"/>
      <c r="Q623" s="198"/>
      <c r="S623" s="198"/>
      <c r="T623" s="196"/>
      <c r="U623" s="199"/>
      <c r="V623" s="193"/>
      <c r="W623" s="198"/>
      <c r="X623" s="198"/>
      <c r="Y623" s="196"/>
      <c r="Z623" s="200"/>
      <c r="AA623" s="196"/>
      <c r="AB623" s="198"/>
      <c r="AC623" s="196"/>
      <c r="AD623" s="199"/>
      <c r="AG623" s="196"/>
      <c r="AH623" s="196"/>
      <c r="AI623" s="198"/>
      <c r="AL623" s="196"/>
      <c r="AN623" s="196"/>
      <c r="AO623" s="198"/>
      <c r="AP623" s="196"/>
      <c r="AQ623" s="196"/>
      <c r="AR623" s="196"/>
      <c r="AS623" s="196"/>
      <c r="AT623" s="196"/>
      <c r="AU623" s="196"/>
      <c r="AV623" s="198"/>
      <c r="AW623" s="197"/>
      <c r="AY623" s="196"/>
      <c r="BC623" s="196"/>
      <c r="BD623" s="196"/>
      <c r="BE623" s="196"/>
      <c r="BF623" s="196"/>
      <c r="BG623" s="196"/>
      <c r="BH623" s="196"/>
      <c r="BI623" s="196"/>
      <c r="BJ623" s="196"/>
      <c r="BK623" s="196"/>
    </row>
    <row r="624" spans="1:63" x14ac:dyDescent="0.25">
      <c r="A624" s="198"/>
      <c r="B624" s="193"/>
      <c r="C624" s="196"/>
      <c r="D624" s="196"/>
      <c r="E624" s="196"/>
      <c r="I624" s="197"/>
      <c r="Q624" s="198"/>
      <c r="S624" s="198"/>
      <c r="T624" s="196"/>
      <c r="U624" s="199"/>
      <c r="V624" s="193"/>
      <c r="W624" s="198"/>
      <c r="X624" s="198"/>
      <c r="Y624" s="196"/>
      <c r="Z624" s="200"/>
      <c r="AA624" s="196"/>
      <c r="AB624" s="198"/>
      <c r="AC624" s="196"/>
      <c r="AD624" s="199"/>
      <c r="AG624" s="196"/>
      <c r="AH624" s="196"/>
      <c r="AI624" s="198"/>
      <c r="AL624" s="196"/>
      <c r="AN624" s="196"/>
      <c r="AO624" s="198"/>
      <c r="AP624" s="196"/>
      <c r="AQ624" s="196"/>
      <c r="AR624" s="196"/>
      <c r="AS624" s="196"/>
      <c r="AT624" s="196"/>
      <c r="AU624" s="196"/>
      <c r="AV624" s="198"/>
      <c r="AW624" s="197"/>
      <c r="AY624" s="196"/>
      <c r="BC624" s="196"/>
      <c r="BD624" s="196"/>
      <c r="BE624" s="196"/>
      <c r="BF624" s="196"/>
      <c r="BG624" s="196"/>
      <c r="BH624" s="196"/>
      <c r="BI624" s="196"/>
      <c r="BJ624" s="196"/>
      <c r="BK624" s="196"/>
    </row>
    <row r="625" spans="1:63" x14ac:dyDescent="0.25">
      <c r="A625" s="198"/>
      <c r="B625" s="193"/>
      <c r="C625" s="196"/>
      <c r="D625" s="196"/>
      <c r="E625" s="196"/>
      <c r="I625" s="197"/>
      <c r="Q625" s="198"/>
      <c r="S625" s="198"/>
      <c r="T625" s="196"/>
      <c r="U625" s="199"/>
      <c r="V625" s="193"/>
      <c r="W625" s="198"/>
      <c r="X625" s="198"/>
      <c r="Y625" s="196"/>
      <c r="Z625" s="200"/>
      <c r="AA625" s="196"/>
      <c r="AB625" s="198"/>
      <c r="AC625" s="196"/>
      <c r="AD625" s="199"/>
      <c r="AG625" s="196"/>
      <c r="AH625" s="196"/>
      <c r="AI625" s="198"/>
      <c r="AL625" s="196"/>
      <c r="AN625" s="196"/>
      <c r="AO625" s="198"/>
      <c r="AP625" s="196"/>
      <c r="AQ625" s="196"/>
      <c r="AR625" s="196"/>
      <c r="AS625" s="196"/>
      <c r="AT625" s="196"/>
      <c r="AU625" s="196"/>
      <c r="AV625" s="198"/>
      <c r="AW625" s="197"/>
      <c r="AY625" s="196"/>
      <c r="BC625" s="196"/>
      <c r="BD625" s="196"/>
      <c r="BE625" s="196"/>
      <c r="BF625" s="196"/>
      <c r="BG625" s="196"/>
      <c r="BH625" s="196"/>
      <c r="BI625" s="196"/>
      <c r="BJ625" s="196"/>
      <c r="BK625" s="196"/>
    </row>
    <row r="626" spans="1:63" x14ac:dyDescent="0.25">
      <c r="A626" s="198"/>
      <c r="B626" s="193"/>
      <c r="C626" s="196"/>
      <c r="D626" s="196"/>
      <c r="E626" s="196"/>
      <c r="I626" s="197"/>
      <c r="Q626" s="198"/>
      <c r="S626" s="198"/>
      <c r="T626" s="196"/>
      <c r="U626" s="199"/>
      <c r="V626" s="193"/>
      <c r="W626" s="198"/>
      <c r="X626" s="198"/>
      <c r="Y626" s="196"/>
      <c r="Z626" s="200"/>
      <c r="AA626" s="196"/>
      <c r="AB626" s="198"/>
      <c r="AC626" s="196"/>
      <c r="AD626" s="199"/>
      <c r="AG626" s="196"/>
      <c r="AH626" s="196"/>
      <c r="AI626" s="198"/>
      <c r="AL626" s="196"/>
      <c r="AN626" s="196"/>
      <c r="AO626" s="198"/>
      <c r="AP626" s="196"/>
      <c r="AQ626" s="196"/>
      <c r="AR626" s="196"/>
      <c r="AS626" s="196"/>
      <c r="AT626" s="196"/>
      <c r="AU626" s="196"/>
      <c r="AV626" s="198"/>
      <c r="AW626" s="197"/>
      <c r="AY626" s="196"/>
      <c r="BC626" s="196"/>
      <c r="BD626" s="196"/>
      <c r="BE626" s="196"/>
      <c r="BF626" s="196"/>
      <c r="BG626" s="196"/>
      <c r="BH626" s="196"/>
      <c r="BI626" s="196"/>
      <c r="BJ626" s="196"/>
      <c r="BK626" s="196"/>
    </row>
    <row r="627" spans="1:63" x14ac:dyDescent="0.25">
      <c r="A627" s="198"/>
      <c r="B627" s="193"/>
      <c r="C627" s="196"/>
      <c r="D627" s="196"/>
      <c r="E627" s="196"/>
      <c r="I627" s="197"/>
      <c r="Q627" s="198"/>
      <c r="S627" s="198"/>
      <c r="T627" s="196"/>
      <c r="U627" s="199"/>
      <c r="V627" s="193"/>
      <c r="W627" s="198"/>
      <c r="X627" s="198"/>
      <c r="Y627" s="196"/>
      <c r="Z627" s="200"/>
      <c r="AA627" s="196"/>
      <c r="AB627" s="198"/>
      <c r="AC627" s="196"/>
      <c r="AD627" s="199"/>
      <c r="AG627" s="196"/>
      <c r="AH627" s="196"/>
      <c r="AI627" s="198"/>
      <c r="AL627" s="196"/>
      <c r="AN627" s="196"/>
      <c r="AO627" s="198"/>
      <c r="AP627" s="196"/>
      <c r="AQ627" s="196"/>
      <c r="AR627" s="196"/>
      <c r="AS627" s="196"/>
      <c r="AT627" s="196"/>
      <c r="AU627" s="196"/>
      <c r="AV627" s="198"/>
      <c r="AW627" s="197"/>
      <c r="AY627" s="196"/>
      <c r="BC627" s="196"/>
      <c r="BD627" s="196"/>
      <c r="BE627" s="196"/>
      <c r="BF627" s="196"/>
      <c r="BG627" s="196"/>
      <c r="BH627" s="196"/>
      <c r="BI627" s="196"/>
      <c r="BJ627" s="196"/>
      <c r="BK627" s="196"/>
    </row>
    <row r="628" spans="1:63" x14ac:dyDescent="0.25">
      <c r="A628" s="198"/>
      <c r="B628" s="193"/>
      <c r="C628" s="196"/>
      <c r="D628" s="196"/>
      <c r="E628" s="196"/>
      <c r="I628" s="197"/>
      <c r="Q628" s="198"/>
      <c r="S628" s="198"/>
      <c r="T628" s="196"/>
      <c r="U628" s="199"/>
      <c r="V628" s="193"/>
      <c r="W628" s="198"/>
      <c r="X628" s="198"/>
      <c r="Y628" s="196"/>
      <c r="Z628" s="200"/>
      <c r="AA628" s="196"/>
      <c r="AB628" s="198"/>
      <c r="AC628" s="196"/>
      <c r="AD628" s="199"/>
      <c r="AG628" s="196"/>
      <c r="AH628" s="196"/>
      <c r="AI628" s="198"/>
      <c r="AL628" s="196"/>
      <c r="AN628" s="196"/>
      <c r="AO628" s="198"/>
      <c r="AP628" s="196"/>
      <c r="AQ628" s="196"/>
      <c r="AR628" s="196"/>
      <c r="AS628" s="196"/>
      <c r="AT628" s="196"/>
      <c r="AU628" s="196"/>
      <c r="AV628" s="198"/>
      <c r="AW628" s="197"/>
      <c r="AY628" s="196"/>
      <c r="BC628" s="196"/>
      <c r="BD628" s="196"/>
      <c r="BE628" s="196"/>
      <c r="BF628" s="196"/>
      <c r="BG628" s="196"/>
      <c r="BH628" s="196"/>
      <c r="BI628" s="196"/>
      <c r="BJ628" s="196"/>
      <c r="BK628" s="196"/>
    </row>
    <row r="629" spans="1:63" x14ac:dyDescent="0.25">
      <c r="A629" s="198"/>
      <c r="B629" s="193"/>
      <c r="C629" s="196"/>
      <c r="D629" s="196"/>
      <c r="E629" s="196"/>
      <c r="I629" s="197"/>
      <c r="Q629" s="198"/>
      <c r="S629" s="198"/>
      <c r="T629" s="196"/>
      <c r="U629" s="199"/>
      <c r="V629" s="193"/>
      <c r="W629" s="198"/>
      <c r="X629" s="198"/>
      <c r="Y629" s="196"/>
      <c r="Z629" s="200"/>
      <c r="AA629" s="196"/>
      <c r="AB629" s="198"/>
      <c r="AC629" s="196"/>
      <c r="AD629" s="199"/>
      <c r="AG629" s="196"/>
      <c r="AH629" s="196"/>
      <c r="AI629" s="198"/>
      <c r="AL629" s="196"/>
      <c r="AN629" s="196"/>
      <c r="AO629" s="198"/>
      <c r="AP629" s="196"/>
      <c r="AQ629" s="196"/>
      <c r="AR629" s="196"/>
      <c r="AS629" s="196"/>
      <c r="AT629" s="196"/>
      <c r="AU629" s="196"/>
      <c r="AV629" s="198"/>
      <c r="AW629" s="197"/>
      <c r="AY629" s="196"/>
      <c r="BC629" s="196"/>
      <c r="BD629" s="196"/>
      <c r="BE629" s="196"/>
      <c r="BF629" s="196"/>
      <c r="BG629" s="196"/>
      <c r="BH629" s="196"/>
      <c r="BI629" s="196"/>
      <c r="BJ629" s="196"/>
      <c r="BK629" s="196"/>
    </row>
    <row r="630" spans="1:63" x14ac:dyDescent="0.25">
      <c r="A630" s="198"/>
      <c r="B630" s="193"/>
      <c r="C630" s="196"/>
      <c r="D630" s="196"/>
      <c r="E630" s="196"/>
      <c r="I630" s="197"/>
      <c r="Q630" s="198"/>
      <c r="S630" s="198"/>
      <c r="T630" s="196"/>
      <c r="U630" s="199"/>
      <c r="V630" s="193"/>
      <c r="W630" s="198"/>
      <c r="X630" s="198"/>
      <c r="Y630" s="196"/>
      <c r="Z630" s="200"/>
      <c r="AA630" s="196"/>
      <c r="AB630" s="198"/>
      <c r="AC630" s="196"/>
      <c r="AD630" s="199"/>
      <c r="AG630" s="196"/>
      <c r="AH630" s="196"/>
      <c r="AI630" s="198"/>
      <c r="AL630" s="196"/>
      <c r="AN630" s="196"/>
      <c r="AO630" s="198"/>
      <c r="AP630" s="196"/>
      <c r="AQ630" s="196"/>
      <c r="AR630" s="196"/>
      <c r="AS630" s="196"/>
      <c r="AT630" s="196"/>
      <c r="AU630" s="196"/>
      <c r="AV630" s="198"/>
      <c r="AW630" s="197"/>
      <c r="AY630" s="196"/>
      <c r="BC630" s="196"/>
      <c r="BD630" s="196"/>
      <c r="BE630" s="196"/>
      <c r="BF630" s="196"/>
      <c r="BG630" s="196"/>
      <c r="BH630" s="196"/>
      <c r="BI630" s="196"/>
      <c r="BJ630" s="196"/>
      <c r="BK630" s="196"/>
    </row>
    <row r="631" spans="1:63" x14ac:dyDescent="0.25">
      <c r="A631" s="198"/>
      <c r="B631" s="193"/>
      <c r="C631" s="196"/>
      <c r="D631" s="196"/>
      <c r="E631" s="196"/>
      <c r="I631" s="197"/>
      <c r="Q631" s="198"/>
      <c r="S631" s="198"/>
      <c r="T631" s="196"/>
      <c r="U631" s="199"/>
      <c r="V631" s="193"/>
      <c r="W631" s="198"/>
      <c r="X631" s="198"/>
      <c r="Y631" s="196"/>
      <c r="Z631" s="200"/>
      <c r="AA631" s="196"/>
      <c r="AB631" s="198"/>
      <c r="AC631" s="196"/>
      <c r="AD631" s="199"/>
      <c r="AG631" s="196"/>
      <c r="AH631" s="196"/>
      <c r="AI631" s="198"/>
      <c r="AL631" s="196"/>
      <c r="AN631" s="196"/>
      <c r="AO631" s="198"/>
      <c r="AP631" s="196"/>
      <c r="AQ631" s="196"/>
      <c r="AR631" s="196"/>
      <c r="AS631" s="196"/>
      <c r="AT631" s="196"/>
      <c r="AU631" s="196"/>
      <c r="AV631" s="198"/>
      <c r="AW631" s="197"/>
      <c r="AY631" s="196"/>
      <c r="BC631" s="196"/>
      <c r="BD631" s="196"/>
      <c r="BE631" s="196"/>
      <c r="BF631" s="196"/>
      <c r="BG631" s="196"/>
      <c r="BH631" s="196"/>
      <c r="BI631" s="196"/>
      <c r="BJ631" s="196"/>
      <c r="BK631" s="196"/>
    </row>
    <row r="632" spans="1:63" x14ac:dyDescent="0.25">
      <c r="A632" s="198"/>
      <c r="B632" s="193"/>
      <c r="C632" s="196"/>
      <c r="D632" s="196"/>
      <c r="E632" s="196"/>
      <c r="I632" s="197"/>
      <c r="Q632" s="198"/>
      <c r="S632" s="198"/>
      <c r="T632" s="196"/>
      <c r="U632" s="199"/>
      <c r="V632" s="193"/>
      <c r="W632" s="198"/>
      <c r="X632" s="198"/>
      <c r="Y632" s="196"/>
      <c r="Z632" s="200"/>
      <c r="AA632" s="196"/>
      <c r="AB632" s="198"/>
      <c r="AC632" s="196"/>
      <c r="AD632" s="199"/>
      <c r="AG632" s="196"/>
      <c r="AH632" s="196"/>
      <c r="AI632" s="198"/>
      <c r="AL632" s="196"/>
      <c r="AN632" s="196"/>
      <c r="AO632" s="198"/>
      <c r="AP632" s="196"/>
      <c r="AQ632" s="196"/>
      <c r="AR632" s="196"/>
      <c r="AS632" s="196"/>
      <c r="AT632" s="196"/>
      <c r="AU632" s="196"/>
      <c r="AV632" s="198"/>
      <c r="AW632" s="197"/>
      <c r="AY632" s="196"/>
      <c r="BC632" s="196"/>
      <c r="BD632" s="196"/>
      <c r="BE632" s="196"/>
      <c r="BF632" s="196"/>
      <c r="BG632" s="196"/>
      <c r="BH632" s="196"/>
      <c r="BI632" s="196"/>
      <c r="BJ632" s="196"/>
      <c r="BK632" s="196"/>
    </row>
    <row r="633" spans="1:63" x14ac:dyDescent="0.25">
      <c r="A633" s="198"/>
      <c r="B633" s="193"/>
      <c r="C633" s="196"/>
      <c r="D633" s="196"/>
      <c r="E633" s="196"/>
      <c r="I633" s="197"/>
      <c r="Q633" s="198"/>
      <c r="S633" s="198"/>
      <c r="T633" s="196"/>
      <c r="U633" s="199"/>
      <c r="V633" s="193"/>
      <c r="W633" s="198"/>
      <c r="X633" s="198"/>
      <c r="Y633" s="196"/>
      <c r="Z633" s="200"/>
      <c r="AA633" s="196"/>
      <c r="AB633" s="198"/>
      <c r="AC633" s="196"/>
      <c r="AD633" s="199"/>
      <c r="AG633" s="196"/>
      <c r="AH633" s="196"/>
      <c r="AI633" s="198"/>
      <c r="AL633" s="196"/>
      <c r="AN633" s="196"/>
      <c r="AO633" s="198"/>
      <c r="AP633" s="196"/>
      <c r="AQ633" s="196"/>
      <c r="AR633" s="196"/>
      <c r="AS633" s="196"/>
      <c r="AT633" s="196"/>
      <c r="AU633" s="196"/>
      <c r="AV633" s="198"/>
      <c r="AW633" s="197"/>
      <c r="AY633" s="196"/>
      <c r="BC633" s="196"/>
      <c r="BD633" s="196"/>
      <c r="BE633" s="196"/>
      <c r="BF633" s="196"/>
      <c r="BG633" s="196"/>
      <c r="BH633" s="196"/>
      <c r="BI633" s="196"/>
      <c r="BJ633" s="196"/>
      <c r="BK633" s="196"/>
    </row>
    <row r="634" spans="1:63" x14ac:dyDescent="0.25">
      <c r="A634" s="198"/>
      <c r="B634" s="193"/>
      <c r="C634" s="196"/>
      <c r="D634" s="196"/>
      <c r="E634" s="196"/>
      <c r="I634" s="197"/>
      <c r="Q634" s="198"/>
      <c r="S634" s="198"/>
      <c r="T634" s="196"/>
      <c r="U634" s="199"/>
      <c r="V634" s="193"/>
      <c r="W634" s="198"/>
      <c r="X634" s="198"/>
      <c r="Y634" s="196"/>
      <c r="Z634" s="200"/>
      <c r="AA634" s="196"/>
      <c r="AB634" s="198"/>
      <c r="AC634" s="196"/>
      <c r="AD634" s="199"/>
      <c r="AG634" s="196"/>
      <c r="AH634" s="196"/>
      <c r="AI634" s="198"/>
      <c r="AL634" s="196"/>
      <c r="AN634" s="196"/>
      <c r="AO634" s="198"/>
      <c r="AP634" s="196"/>
      <c r="AQ634" s="196"/>
      <c r="AR634" s="196"/>
      <c r="AS634" s="196"/>
      <c r="AT634" s="196"/>
      <c r="AU634" s="196"/>
      <c r="AV634" s="198"/>
      <c r="AW634" s="197"/>
      <c r="AY634" s="196"/>
      <c r="BC634" s="196"/>
      <c r="BD634" s="196"/>
      <c r="BE634" s="196"/>
      <c r="BF634" s="196"/>
      <c r="BG634" s="196"/>
      <c r="BH634" s="196"/>
      <c r="BI634" s="196"/>
      <c r="BJ634" s="196"/>
      <c r="BK634" s="196"/>
    </row>
    <row r="635" spans="1:63" x14ac:dyDescent="0.25">
      <c r="A635" s="198"/>
      <c r="B635" s="193"/>
      <c r="C635" s="196"/>
      <c r="D635" s="196"/>
      <c r="E635" s="196"/>
      <c r="I635" s="197"/>
      <c r="Q635" s="198"/>
      <c r="S635" s="198"/>
      <c r="T635" s="196"/>
      <c r="U635" s="199"/>
      <c r="V635" s="193"/>
      <c r="W635" s="198"/>
      <c r="X635" s="198"/>
      <c r="Y635" s="196"/>
      <c r="Z635" s="200"/>
      <c r="AA635" s="196"/>
      <c r="AB635" s="198"/>
      <c r="AC635" s="196"/>
      <c r="AD635" s="199"/>
      <c r="AG635" s="196"/>
      <c r="AH635" s="196"/>
      <c r="AI635" s="198"/>
      <c r="AL635" s="196"/>
      <c r="AN635" s="196"/>
      <c r="AO635" s="198"/>
      <c r="AP635" s="196"/>
      <c r="AQ635" s="196"/>
      <c r="AR635" s="196"/>
      <c r="AS635" s="196"/>
      <c r="AT635" s="196"/>
      <c r="AU635" s="196"/>
      <c r="AV635" s="198"/>
      <c r="AW635" s="197"/>
      <c r="AY635" s="196"/>
      <c r="BC635" s="196"/>
      <c r="BD635" s="196"/>
      <c r="BE635" s="196"/>
      <c r="BF635" s="196"/>
      <c r="BG635" s="196"/>
      <c r="BH635" s="196"/>
      <c r="BI635" s="196"/>
      <c r="BJ635" s="196"/>
      <c r="BK635" s="196"/>
    </row>
    <row r="636" spans="1:63" x14ac:dyDescent="0.25">
      <c r="A636" s="198"/>
      <c r="B636" s="193"/>
      <c r="C636" s="196"/>
      <c r="D636" s="196"/>
      <c r="E636" s="196"/>
      <c r="I636" s="197"/>
      <c r="Q636" s="198"/>
      <c r="S636" s="198"/>
      <c r="T636" s="196"/>
      <c r="U636" s="199"/>
      <c r="V636" s="193"/>
      <c r="W636" s="198"/>
      <c r="X636" s="198"/>
      <c r="Y636" s="196"/>
      <c r="Z636" s="200"/>
      <c r="AA636" s="196"/>
      <c r="AB636" s="198"/>
      <c r="AC636" s="196"/>
      <c r="AD636" s="199"/>
      <c r="AG636" s="196"/>
      <c r="AH636" s="196"/>
      <c r="AI636" s="198"/>
      <c r="AL636" s="196"/>
      <c r="AN636" s="196"/>
      <c r="AO636" s="198"/>
      <c r="AP636" s="196"/>
      <c r="AQ636" s="196"/>
      <c r="AR636" s="196"/>
      <c r="AS636" s="196"/>
      <c r="AT636" s="196"/>
      <c r="AU636" s="196"/>
      <c r="AV636" s="198"/>
      <c r="AW636" s="197"/>
      <c r="AY636" s="196"/>
      <c r="BC636" s="196"/>
      <c r="BD636" s="196"/>
      <c r="BE636" s="196"/>
      <c r="BF636" s="196"/>
      <c r="BG636" s="196"/>
      <c r="BH636" s="196"/>
      <c r="BI636" s="196"/>
      <c r="BJ636" s="196"/>
      <c r="BK636" s="196"/>
    </row>
    <row r="637" spans="1:63" x14ac:dyDescent="0.25">
      <c r="A637" s="198"/>
      <c r="B637" s="193"/>
      <c r="C637" s="196"/>
      <c r="D637" s="196"/>
      <c r="E637" s="196"/>
      <c r="I637" s="197"/>
      <c r="Q637" s="198"/>
      <c r="S637" s="198"/>
      <c r="T637" s="196"/>
      <c r="U637" s="199"/>
      <c r="V637" s="193"/>
      <c r="W637" s="198"/>
      <c r="X637" s="198"/>
      <c r="Y637" s="196"/>
      <c r="Z637" s="200"/>
      <c r="AA637" s="196"/>
      <c r="AB637" s="198"/>
      <c r="AC637" s="196"/>
      <c r="AD637" s="199"/>
      <c r="AG637" s="196"/>
      <c r="AH637" s="196"/>
      <c r="AI637" s="198"/>
      <c r="AL637" s="196"/>
      <c r="AN637" s="196"/>
      <c r="AO637" s="198"/>
      <c r="AP637" s="196"/>
      <c r="AQ637" s="196"/>
      <c r="AR637" s="196"/>
      <c r="AS637" s="196"/>
      <c r="AT637" s="196"/>
      <c r="AU637" s="196"/>
      <c r="AV637" s="198"/>
      <c r="AW637" s="197"/>
      <c r="AY637" s="196"/>
      <c r="BC637" s="196"/>
      <c r="BD637" s="196"/>
      <c r="BE637" s="196"/>
      <c r="BF637" s="196"/>
      <c r="BG637" s="196"/>
      <c r="BH637" s="196"/>
      <c r="BI637" s="196"/>
      <c r="BJ637" s="196"/>
      <c r="BK637" s="196"/>
    </row>
    <row r="638" spans="1:63" x14ac:dyDescent="0.25">
      <c r="A638" s="198"/>
      <c r="B638" s="193"/>
      <c r="C638" s="196"/>
      <c r="D638" s="196"/>
      <c r="E638" s="196"/>
      <c r="I638" s="197"/>
      <c r="Q638" s="198"/>
      <c r="S638" s="198"/>
      <c r="T638" s="196"/>
      <c r="U638" s="199"/>
      <c r="V638" s="193"/>
      <c r="W638" s="198"/>
      <c r="X638" s="198"/>
      <c r="Y638" s="196"/>
      <c r="Z638" s="200"/>
      <c r="AA638" s="196"/>
      <c r="AB638" s="198"/>
      <c r="AC638" s="196"/>
      <c r="AD638" s="199"/>
      <c r="AG638" s="196"/>
      <c r="AH638" s="196"/>
      <c r="AI638" s="198"/>
      <c r="AL638" s="196"/>
      <c r="AN638" s="196"/>
      <c r="AO638" s="198"/>
      <c r="AP638" s="196"/>
      <c r="AQ638" s="196"/>
      <c r="AR638" s="196"/>
      <c r="AS638" s="196"/>
      <c r="AT638" s="196"/>
      <c r="AU638" s="196"/>
      <c r="AV638" s="198"/>
      <c r="AW638" s="197"/>
      <c r="AY638" s="196"/>
      <c r="BC638" s="196"/>
      <c r="BD638" s="196"/>
      <c r="BE638" s="196"/>
      <c r="BF638" s="196"/>
      <c r="BG638" s="196"/>
      <c r="BH638" s="196"/>
      <c r="BI638" s="196"/>
      <c r="BJ638" s="196"/>
      <c r="BK638" s="196"/>
    </row>
    <row r="639" spans="1:63" x14ac:dyDescent="0.25">
      <c r="A639" s="198"/>
      <c r="B639" s="193"/>
      <c r="C639" s="196"/>
      <c r="D639" s="196"/>
      <c r="E639" s="196"/>
      <c r="I639" s="197"/>
      <c r="Q639" s="198"/>
      <c r="S639" s="198"/>
      <c r="T639" s="196"/>
      <c r="U639" s="199"/>
      <c r="V639" s="193"/>
      <c r="W639" s="198"/>
      <c r="X639" s="198"/>
      <c r="Y639" s="196"/>
      <c r="Z639" s="200"/>
      <c r="AA639" s="196"/>
      <c r="AB639" s="198"/>
      <c r="AC639" s="196"/>
      <c r="AD639" s="199"/>
      <c r="AG639" s="196"/>
      <c r="AH639" s="196"/>
      <c r="AI639" s="198"/>
      <c r="AL639" s="196"/>
      <c r="AN639" s="196"/>
      <c r="AO639" s="198"/>
      <c r="AP639" s="196"/>
      <c r="AQ639" s="196"/>
      <c r="AR639" s="196"/>
      <c r="AS639" s="196"/>
      <c r="AT639" s="196"/>
      <c r="AU639" s="196"/>
      <c r="AV639" s="198"/>
      <c r="AW639" s="197"/>
      <c r="AY639" s="196"/>
      <c r="BC639" s="196"/>
      <c r="BD639" s="196"/>
      <c r="BE639" s="196"/>
      <c r="BF639" s="196"/>
      <c r="BG639" s="196"/>
      <c r="BH639" s="196"/>
      <c r="BI639" s="196"/>
      <c r="BJ639" s="196"/>
      <c r="BK639" s="196"/>
    </row>
    <row r="640" spans="1:63" x14ac:dyDescent="0.25">
      <c r="A640" s="198"/>
      <c r="B640" s="193"/>
      <c r="C640" s="196"/>
      <c r="D640" s="196"/>
      <c r="E640" s="196"/>
      <c r="I640" s="197"/>
      <c r="Q640" s="198"/>
      <c r="S640" s="198"/>
      <c r="T640" s="196"/>
      <c r="U640" s="199"/>
      <c r="V640" s="193"/>
      <c r="W640" s="198"/>
      <c r="X640" s="198"/>
      <c r="Y640" s="196"/>
      <c r="Z640" s="200"/>
      <c r="AA640" s="196"/>
      <c r="AB640" s="198"/>
      <c r="AC640" s="196"/>
      <c r="AD640" s="199"/>
      <c r="AG640" s="196"/>
      <c r="AH640" s="196"/>
      <c r="AI640" s="198"/>
      <c r="AL640" s="196"/>
      <c r="AN640" s="196"/>
      <c r="AO640" s="198"/>
      <c r="AP640" s="196"/>
      <c r="AQ640" s="196"/>
      <c r="AR640" s="196"/>
      <c r="AS640" s="196"/>
      <c r="AT640" s="196"/>
      <c r="AU640" s="196"/>
      <c r="AV640" s="198"/>
      <c r="AW640" s="197"/>
      <c r="AY640" s="196"/>
      <c r="BC640" s="196"/>
      <c r="BD640" s="196"/>
      <c r="BE640" s="196"/>
      <c r="BF640" s="196"/>
      <c r="BG640" s="196"/>
      <c r="BH640" s="196"/>
      <c r="BI640" s="196"/>
      <c r="BJ640" s="196"/>
      <c r="BK640" s="196"/>
    </row>
    <row r="641" spans="1:63" x14ac:dyDescent="0.25">
      <c r="A641" s="198"/>
      <c r="B641" s="193"/>
      <c r="C641" s="196"/>
      <c r="D641" s="196"/>
      <c r="E641" s="196"/>
      <c r="I641" s="197"/>
      <c r="Q641" s="198"/>
      <c r="S641" s="198"/>
      <c r="T641" s="196"/>
      <c r="U641" s="199"/>
      <c r="V641" s="193"/>
      <c r="W641" s="198"/>
      <c r="X641" s="198"/>
      <c r="Y641" s="196"/>
      <c r="Z641" s="200"/>
      <c r="AA641" s="196"/>
      <c r="AB641" s="198"/>
      <c r="AC641" s="196"/>
      <c r="AD641" s="199"/>
      <c r="AG641" s="196"/>
      <c r="AH641" s="196"/>
      <c r="AI641" s="198"/>
      <c r="AL641" s="196"/>
      <c r="AN641" s="196"/>
      <c r="AO641" s="198"/>
      <c r="AP641" s="196"/>
      <c r="AQ641" s="196"/>
      <c r="AR641" s="196"/>
      <c r="AS641" s="196"/>
      <c r="AT641" s="196"/>
      <c r="AU641" s="196"/>
      <c r="AV641" s="198"/>
      <c r="AW641" s="197"/>
      <c r="AY641" s="196"/>
      <c r="BC641" s="196"/>
      <c r="BD641" s="196"/>
      <c r="BE641" s="196"/>
      <c r="BF641" s="196"/>
      <c r="BG641" s="196"/>
      <c r="BH641" s="196"/>
      <c r="BI641" s="196"/>
      <c r="BJ641" s="196"/>
      <c r="BK641" s="196"/>
    </row>
    <row r="642" spans="1:63" x14ac:dyDescent="0.25">
      <c r="A642" s="198"/>
      <c r="B642" s="193"/>
      <c r="C642" s="196"/>
      <c r="D642" s="196"/>
      <c r="E642" s="196"/>
      <c r="I642" s="197"/>
      <c r="Q642" s="198"/>
      <c r="S642" s="198"/>
      <c r="T642" s="196"/>
      <c r="U642" s="199"/>
      <c r="V642" s="193"/>
      <c r="W642" s="198"/>
      <c r="X642" s="198"/>
      <c r="Y642" s="196"/>
      <c r="Z642" s="200"/>
      <c r="AA642" s="196"/>
      <c r="AB642" s="198"/>
      <c r="AC642" s="196"/>
      <c r="AD642" s="199"/>
      <c r="AG642" s="196"/>
      <c r="AH642" s="196"/>
      <c r="AI642" s="198"/>
      <c r="AL642" s="196"/>
      <c r="AN642" s="196"/>
      <c r="AO642" s="198"/>
      <c r="AP642" s="196"/>
      <c r="AQ642" s="196"/>
      <c r="AR642" s="196"/>
      <c r="AS642" s="196"/>
      <c r="AT642" s="196"/>
      <c r="AU642" s="196"/>
      <c r="AV642" s="198"/>
      <c r="AW642" s="197"/>
      <c r="AY642" s="196"/>
      <c r="BC642" s="196"/>
      <c r="BD642" s="196"/>
      <c r="BE642" s="196"/>
      <c r="BF642" s="196"/>
      <c r="BG642" s="196"/>
      <c r="BH642" s="196"/>
      <c r="BI642" s="196"/>
      <c r="BJ642" s="196"/>
      <c r="BK642" s="196"/>
    </row>
    <row r="643" spans="1:63" x14ac:dyDescent="0.25">
      <c r="A643" s="198"/>
      <c r="B643" s="193"/>
      <c r="C643" s="196"/>
      <c r="D643" s="196"/>
      <c r="E643" s="196"/>
      <c r="I643" s="197"/>
      <c r="Q643" s="198"/>
      <c r="S643" s="198"/>
      <c r="T643" s="196"/>
      <c r="U643" s="199"/>
      <c r="V643" s="193"/>
      <c r="W643" s="198"/>
      <c r="X643" s="198"/>
      <c r="Y643" s="196"/>
      <c r="Z643" s="200"/>
      <c r="AA643" s="196"/>
      <c r="AB643" s="198"/>
      <c r="AC643" s="196"/>
      <c r="AD643" s="199"/>
      <c r="AG643" s="196"/>
      <c r="AH643" s="196"/>
      <c r="AI643" s="198"/>
      <c r="AL643" s="196"/>
      <c r="AN643" s="196"/>
      <c r="AO643" s="198"/>
      <c r="AP643" s="196"/>
      <c r="AQ643" s="196"/>
      <c r="AR643" s="196"/>
      <c r="AS643" s="196"/>
      <c r="AT643" s="196"/>
      <c r="AU643" s="196"/>
      <c r="AV643" s="198"/>
      <c r="AW643" s="197"/>
      <c r="AY643" s="196"/>
      <c r="BC643" s="196"/>
      <c r="BD643" s="196"/>
      <c r="BE643" s="196"/>
      <c r="BF643" s="196"/>
      <c r="BG643" s="196"/>
      <c r="BH643" s="196"/>
      <c r="BI643" s="196"/>
      <c r="BJ643" s="196"/>
      <c r="BK643" s="196"/>
    </row>
    <row r="644" spans="1:63" x14ac:dyDescent="0.25">
      <c r="A644" s="198"/>
      <c r="B644" s="193"/>
      <c r="C644" s="196"/>
      <c r="D644" s="196"/>
      <c r="E644" s="196"/>
      <c r="I644" s="197"/>
      <c r="Q644" s="198"/>
      <c r="S644" s="198"/>
      <c r="T644" s="196"/>
      <c r="U644" s="199"/>
      <c r="V644" s="193"/>
      <c r="W644" s="198"/>
      <c r="X644" s="198"/>
      <c r="Y644" s="196"/>
      <c r="Z644" s="200"/>
      <c r="AA644" s="196"/>
      <c r="AB644" s="198"/>
      <c r="AC644" s="196"/>
      <c r="AD644" s="199"/>
      <c r="AG644" s="196"/>
      <c r="AH644" s="196"/>
      <c r="AI644" s="198"/>
      <c r="AL644" s="196"/>
      <c r="AN644" s="196"/>
      <c r="AO644" s="198"/>
      <c r="AP644" s="196"/>
      <c r="AQ644" s="196"/>
      <c r="AR644" s="196"/>
      <c r="AS644" s="196"/>
      <c r="AT644" s="196"/>
      <c r="AU644" s="196"/>
      <c r="AV644" s="198"/>
      <c r="AW644" s="197"/>
      <c r="AY644" s="196"/>
      <c r="BC644" s="196"/>
      <c r="BD644" s="196"/>
      <c r="BE644" s="196"/>
      <c r="BF644" s="196"/>
      <c r="BG644" s="196"/>
      <c r="BH644" s="196"/>
      <c r="BI644" s="196"/>
      <c r="BJ644" s="196"/>
      <c r="BK644" s="196"/>
    </row>
    <row r="645" spans="1:63" x14ac:dyDescent="0.25">
      <c r="A645" s="198"/>
      <c r="B645" s="193"/>
      <c r="C645" s="196"/>
      <c r="D645" s="196"/>
      <c r="E645" s="196"/>
      <c r="I645" s="197"/>
      <c r="Q645" s="198"/>
      <c r="S645" s="198"/>
      <c r="T645" s="196"/>
      <c r="U645" s="199"/>
      <c r="V645" s="193"/>
      <c r="W645" s="198"/>
      <c r="X645" s="198"/>
      <c r="Y645" s="196"/>
      <c r="Z645" s="200"/>
      <c r="AA645" s="196"/>
      <c r="AB645" s="198"/>
      <c r="AC645" s="196"/>
      <c r="AD645" s="199"/>
      <c r="AG645" s="196"/>
      <c r="AH645" s="196"/>
      <c r="AI645" s="198"/>
      <c r="AL645" s="196"/>
      <c r="AN645" s="196"/>
      <c r="AO645" s="198"/>
      <c r="AP645" s="196"/>
      <c r="AQ645" s="196"/>
      <c r="AR645" s="196"/>
      <c r="AS645" s="196"/>
      <c r="AT645" s="196"/>
      <c r="AU645" s="196"/>
      <c r="AV645" s="198"/>
      <c r="AW645" s="197"/>
      <c r="AY645" s="196"/>
      <c r="BC645" s="196"/>
      <c r="BD645" s="196"/>
      <c r="BE645" s="196"/>
      <c r="BF645" s="196"/>
      <c r="BG645" s="196"/>
      <c r="BH645" s="196"/>
      <c r="BI645" s="196"/>
      <c r="BJ645" s="196"/>
      <c r="BK645" s="196"/>
    </row>
    <row r="646" spans="1:63" x14ac:dyDescent="0.25">
      <c r="A646" s="198"/>
      <c r="B646" s="193"/>
      <c r="C646" s="196"/>
      <c r="D646" s="196"/>
      <c r="E646" s="196"/>
      <c r="I646" s="197"/>
      <c r="Q646" s="198"/>
      <c r="S646" s="198"/>
      <c r="T646" s="196"/>
      <c r="U646" s="199"/>
      <c r="V646" s="193"/>
      <c r="W646" s="198"/>
      <c r="X646" s="198"/>
      <c r="Y646" s="196"/>
      <c r="Z646" s="200"/>
      <c r="AA646" s="196"/>
      <c r="AB646" s="198"/>
      <c r="AC646" s="196"/>
      <c r="AD646" s="199"/>
      <c r="AG646" s="196"/>
      <c r="AH646" s="196"/>
      <c r="AI646" s="198"/>
      <c r="AL646" s="196"/>
      <c r="AN646" s="196"/>
      <c r="AO646" s="198"/>
      <c r="AP646" s="196"/>
      <c r="AQ646" s="196"/>
      <c r="AR646" s="196"/>
      <c r="AS646" s="196"/>
      <c r="AT646" s="196"/>
      <c r="AU646" s="196"/>
      <c r="AV646" s="198"/>
      <c r="AW646" s="197"/>
      <c r="AY646" s="196"/>
      <c r="BC646" s="196"/>
      <c r="BD646" s="196"/>
      <c r="BE646" s="196"/>
      <c r="BF646" s="196"/>
      <c r="BG646" s="196"/>
      <c r="BH646" s="196"/>
      <c r="BI646" s="196"/>
      <c r="BJ646" s="196"/>
      <c r="BK646" s="196"/>
    </row>
    <row r="647" spans="1:63" x14ac:dyDescent="0.25">
      <c r="A647" s="198"/>
      <c r="B647" s="193"/>
      <c r="C647" s="196"/>
      <c r="D647" s="196"/>
      <c r="E647" s="196"/>
      <c r="I647" s="197"/>
      <c r="Q647" s="198"/>
      <c r="S647" s="198"/>
      <c r="T647" s="196"/>
      <c r="U647" s="199"/>
      <c r="V647" s="193"/>
      <c r="W647" s="198"/>
      <c r="X647" s="198"/>
      <c r="Y647" s="196"/>
      <c r="Z647" s="200"/>
      <c r="AA647" s="196"/>
      <c r="AB647" s="198"/>
      <c r="AC647" s="196"/>
      <c r="AD647" s="199"/>
      <c r="AG647" s="196"/>
      <c r="AH647" s="196"/>
      <c r="AI647" s="198"/>
      <c r="AL647" s="196"/>
      <c r="AN647" s="196"/>
      <c r="AO647" s="198"/>
      <c r="AP647" s="196"/>
      <c r="AQ647" s="196"/>
      <c r="AR647" s="196"/>
      <c r="AS647" s="196"/>
      <c r="AT647" s="196"/>
      <c r="AU647" s="196"/>
      <c r="AV647" s="198"/>
      <c r="AW647" s="197"/>
      <c r="AY647" s="196"/>
      <c r="BC647" s="196"/>
      <c r="BD647" s="196"/>
      <c r="BE647" s="196"/>
      <c r="BF647" s="196"/>
      <c r="BG647" s="196"/>
      <c r="BH647" s="196"/>
      <c r="BI647" s="196"/>
      <c r="BJ647" s="196"/>
      <c r="BK647" s="196"/>
    </row>
    <row r="648" spans="1:63" x14ac:dyDescent="0.25">
      <c r="A648" s="198"/>
      <c r="B648" s="193"/>
      <c r="C648" s="196"/>
      <c r="D648" s="196"/>
      <c r="E648" s="196"/>
      <c r="I648" s="197"/>
      <c r="Q648" s="198"/>
      <c r="S648" s="198"/>
      <c r="T648" s="196"/>
      <c r="U648" s="199"/>
      <c r="V648" s="193"/>
      <c r="W648" s="198"/>
      <c r="X648" s="198"/>
      <c r="Y648" s="196"/>
      <c r="Z648" s="200"/>
      <c r="AA648" s="196"/>
      <c r="AB648" s="198"/>
      <c r="AC648" s="196"/>
      <c r="AD648" s="199"/>
      <c r="AG648" s="196"/>
      <c r="AH648" s="196"/>
      <c r="AI648" s="198"/>
      <c r="AL648" s="196"/>
      <c r="AN648" s="196"/>
      <c r="AO648" s="198"/>
      <c r="AP648" s="196"/>
      <c r="AQ648" s="196"/>
      <c r="AR648" s="196"/>
      <c r="AS648" s="196"/>
      <c r="AT648" s="196"/>
      <c r="AU648" s="196"/>
      <c r="AV648" s="198"/>
      <c r="AW648" s="197"/>
      <c r="AY648" s="196"/>
      <c r="BC648" s="196"/>
      <c r="BD648" s="196"/>
      <c r="BE648" s="196"/>
      <c r="BF648" s="196"/>
      <c r="BG648" s="196"/>
      <c r="BH648" s="196"/>
      <c r="BI648" s="196"/>
      <c r="BJ648" s="196"/>
      <c r="BK648" s="196"/>
    </row>
    <row r="649" spans="1:63" x14ac:dyDescent="0.25">
      <c r="A649" s="198"/>
      <c r="B649" s="193"/>
      <c r="C649" s="196"/>
      <c r="D649" s="196"/>
      <c r="E649" s="196"/>
      <c r="I649" s="197"/>
      <c r="Q649" s="198"/>
      <c r="S649" s="198"/>
      <c r="T649" s="196"/>
      <c r="U649" s="199"/>
      <c r="V649" s="193"/>
      <c r="W649" s="198"/>
      <c r="X649" s="198"/>
      <c r="Y649" s="196"/>
      <c r="Z649" s="200"/>
      <c r="AA649" s="196"/>
      <c r="AB649" s="198"/>
      <c r="AC649" s="196"/>
      <c r="AD649" s="199"/>
      <c r="AG649" s="196"/>
      <c r="AH649" s="196"/>
      <c r="AI649" s="198"/>
      <c r="AL649" s="196"/>
      <c r="AN649" s="196"/>
      <c r="AO649" s="198"/>
      <c r="AP649" s="196"/>
      <c r="AQ649" s="196"/>
      <c r="AR649" s="196"/>
      <c r="AS649" s="196"/>
      <c r="AT649" s="196"/>
      <c r="AU649" s="196"/>
      <c r="AV649" s="198"/>
      <c r="AW649" s="197"/>
      <c r="AY649" s="196"/>
      <c r="BC649" s="196"/>
      <c r="BD649" s="196"/>
      <c r="BE649" s="196"/>
      <c r="BF649" s="196"/>
      <c r="BG649" s="196"/>
      <c r="BH649" s="196"/>
      <c r="BI649" s="196"/>
      <c r="BJ649" s="196"/>
      <c r="BK649" s="196"/>
    </row>
    <row r="650" spans="1:63" x14ac:dyDescent="0.25">
      <c r="A650" s="198"/>
      <c r="B650" s="193"/>
      <c r="C650" s="196"/>
      <c r="D650" s="196"/>
      <c r="E650" s="196"/>
      <c r="I650" s="197"/>
      <c r="Q650" s="198"/>
      <c r="S650" s="198"/>
      <c r="T650" s="196"/>
      <c r="U650" s="199"/>
      <c r="V650" s="193"/>
      <c r="W650" s="198"/>
      <c r="X650" s="198"/>
      <c r="Y650" s="196"/>
      <c r="Z650" s="200"/>
      <c r="AA650" s="196"/>
      <c r="AB650" s="198"/>
      <c r="AC650" s="196"/>
      <c r="AD650" s="199"/>
      <c r="AG650" s="196"/>
      <c r="AH650" s="196"/>
      <c r="AI650" s="198"/>
      <c r="AL650" s="196"/>
      <c r="AN650" s="196"/>
      <c r="AO650" s="198"/>
      <c r="AP650" s="196"/>
      <c r="AQ650" s="196"/>
      <c r="AR650" s="196"/>
      <c r="AS650" s="196"/>
      <c r="AT650" s="196"/>
      <c r="AU650" s="196"/>
      <c r="AV650" s="198"/>
      <c r="AW650" s="197"/>
      <c r="AY650" s="196"/>
      <c r="BC650" s="196"/>
      <c r="BD650" s="196"/>
      <c r="BE650" s="196"/>
      <c r="BF650" s="196"/>
      <c r="BG650" s="196"/>
      <c r="BH650" s="196"/>
      <c r="BI650" s="196"/>
      <c r="BJ650" s="196"/>
      <c r="BK650" s="196"/>
    </row>
    <row r="651" spans="1:63" x14ac:dyDescent="0.25">
      <c r="A651" s="198"/>
      <c r="B651" s="193"/>
      <c r="C651" s="196"/>
      <c r="D651" s="196"/>
      <c r="E651" s="196"/>
      <c r="I651" s="197"/>
      <c r="Q651" s="198"/>
      <c r="S651" s="198"/>
      <c r="T651" s="196"/>
      <c r="U651" s="199"/>
      <c r="V651" s="193"/>
      <c r="W651" s="198"/>
      <c r="X651" s="198"/>
      <c r="Y651" s="196"/>
      <c r="Z651" s="200"/>
      <c r="AA651" s="196"/>
      <c r="AB651" s="198"/>
      <c r="AC651" s="196"/>
      <c r="AD651" s="199"/>
      <c r="AG651" s="196"/>
      <c r="AH651" s="196"/>
      <c r="AI651" s="198"/>
      <c r="AL651" s="196"/>
      <c r="AN651" s="196"/>
      <c r="AO651" s="198"/>
      <c r="AP651" s="196"/>
      <c r="AQ651" s="196"/>
      <c r="AR651" s="196"/>
      <c r="AS651" s="196"/>
      <c r="AT651" s="196"/>
      <c r="AU651" s="196"/>
      <c r="AV651" s="198"/>
      <c r="AW651" s="197"/>
      <c r="AY651" s="196"/>
      <c r="BC651" s="196"/>
      <c r="BD651" s="196"/>
      <c r="BE651" s="196"/>
      <c r="BF651" s="196"/>
      <c r="BG651" s="196"/>
      <c r="BH651" s="196"/>
      <c r="BI651" s="196"/>
      <c r="BJ651" s="196"/>
      <c r="BK651" s="196"/>
    </row>
    <row r="652" spans="1:63" x14ac:dyDescent="0.25">
      <c r="A652" s="198"/>
      <c r="B652" s="193"/>
      <c r="C652" s="196"/>
      <c r="D652" s="196"/>
      <c r="E652" s="196"/>
      <c r="I652" s="197"/>
      <c r="Q652" s="198"/>
      <c r="S652" s="198"/>
      <c r="T652" s="196"/>
      <c r="U652" s="199"/>
      <c r="V652" s="193"/>
      <c r="W652" s="198"/>
      <c r="X652" s="198"/>
      <c r="Y652" s="196"/>
      <c r="Z652" s="200"/>
      <c r="AA652" s="196"/>
      <c r="AB652" s="198"/>
      <c r="AC652" s="196"/>
      <c r="AD652" s="199"/>
      <c r="AG652" s="196"/>
      <c r="AH652" s="196"/>
      <c r="AI652" s="198"/>
      <c r="AL652" s="196"/>
      <c r="AN652" s="196"/>
      <c r="AO652" s="198"/>
      <c r="AP652" s="196"/>
      <c r="AQ652" s="196"/>
      <c r="AR652" s="196"/>
      <c r="AS652" s="196"/>
      <c r="AT652" s="196"/>
      <c r="AU652" s="196"/>
      <c r="AV652" s="198"/>
      <c r="AW652" s="197"/>
      <c r="AY652" s="196"/>
      <c r="BC652" s="196"/>
      <c r="BD652" s="196"/>
      <c r="BE652" s="196"/>
      <c r="BF652" s="196"/>
      <c r="BG652" s="196"/>
      <c r="BH652" s="196"/>
      <c r="BI652" s="196"/>
      <c r="BJ652" s="196"/>
      <c r="BK652" s="196"/>
    </row>
    <row r="653" spans="1:63" x14ac:dyDescent="0.25">
      <c r="A653" s="198"/>
      <c r="B653" s="193"/>
      <c r="C653" s="196"/>
      <c r="D653" s="196"/>
      <c r="E653" s="196"/>
      <c r="I653" s="197"/>
      <c r="Q653" s="198"/>
      <c r="S653" s="198"/>
      <c r="T653" s="196"/>
      <c r="U653" s="199"/>
      <c r="V653" s="193"/>
      <c r="W653" s="198"/>
      <c r="X653" s="198"/>
      <c r="Y653" s="196"/>
      <c r="Z653" s="200"/>
      <c r="AA653" s="196"/>
      <c r="AB653" s="198"/>
      <c r="AC653" s="196"/>
      <c r="AD653" s="199"/>
      <c r="AG653" s="196"/>
      <c r="AH653" s="196"/>
      <c r="AI653" s="198"/>
      <c r="AL653" s="196"/>
      <c r="AN653" s="196"/>
      <c r="AO653" s="198"/>
      <c r="AP653" s="196"/>
      <c r="AQ653" s="196"/>
      <c r="AR653" s="196"/>
      <c r="AS653" s="196"/>
      <c r="AT653" s="196"/>
      <c r="AU653" s="196"/>
      <c r="AV653" s="198"/>
      <c r="AW653" s="197"/>
      <c r="AY653" s="196"/>
      <c r="BC653" s="196"/>
      <c r="BD653" s="196"/>
      <c r="BE653" s="196"/>
      <c r="BF653" s="196"/>
      <c r="BG653" s="196"/>
      <c r="BH653" s="196"/>
      <c r="BI653" s="196"/>
      <c r="BJ653" s="196"/>
      <c r="BK653" s="196"/>
    </row>
    <row r="654" spans="1:63" x14ac:dyDescent="0.25">
      <c r="A654" s="198"/>
      <c r="B654" s="193"/>
      <c r="C654" s="196"/>
      <c r="D654" s="196"/>
      <c r="E654" s="196"/>
      <c r="I654" s="197"/>
      <c r="Q654" s="198"/>
      <c r="S654" s="198"/>
      <c r="T654" s="196"/>
      <c r="U654" s="199"/>
      <c r="V654" s="193"/>
      <c r="W654" s="198"/>
      <c r="X654" s="198"/>
      <c r="Y654" s="196"/>
      <c r="Z654" s="200"/>
      <c r="AA654" s="196"/>
      <c r="AB654" s="198"/>
      <c r="AC654" s="196"/>
      <c r="AD654" s="199"/>
      <c r="AG654" s="196"/>
      <c r="AH654" s="196"/>
      <c r="AI654" s="198"/>
      <c r="AL654" s="196"/>
      <c r="AN654" s="196"/>
      <c r="AO654" s="198"/>
      <c r="AP654" s="196"/>
      <c r="AQ654" s="196"/>
      <c r="AR654" s="196"/>
      <c r="AS654" s="196"/>
      <c r="AT654" s="196"/>
      <c r="AU654" s="196"/>
      <c r="AV654" s="198"/>
      <c r="AW654" s="197"/>
      <c r="AY654" s="196"/>
      <c r="BC654" s="196"/>
      <c r="BD654" s="196"/>
      <c r="BE654" s="196"/>
      <c r="BF654" s="196"/>
      <c r="BG654" s="196"/>
      <c r="BH654" s="196"/>
      <c r="BI654" s="196"/>
      <c r="BJ654" s="196"/>
      <c r="BK654" s="196"/>
    </row>
    <row r="655" spans="1:63" x14ac:dyDescent="0.25">
      <c r="A655" s="198"/>
      <c r="B655" s="193"/>
      <c r="C655" s="196"/>
      <c r="D655" s="196"/>
      <c r="E655" s="196"/>
      <c r="I655" s="197"/>
      <c r="Q655" s="198"/>
      <c r="S655" s="198"/>
      <c r="T655" s="196"/>
      <c r="U655" s="199"/>
      <c r="V655" s="193"/>
      <c r="W655" s="198"/>
      <c r="X655" s="198"/>
      <c r="Y655" s="196"/>
      <c r="Z655" s="200"/>
      <c r="AA655" s="196"/>
      <c r="AB655" s="198"/>
      <c r="AC655" s="196"/>
      <c r="AD655" s="199"/>
      <c r="AG655" s="196"/>
      <c r="AH655" s="196"/>
      <c r="AI655" s="198"/>
      <c r="AL655" s="196"/>
      <c r="AN655" s="196"/>
      <c r="AO655" s="198"/>
      <c r="AP655" s="196"/>
      <c r="AQ655" s="196"/>
      <c r="AR655" s="196"/>
      <c r="AS655" s="196"/>
      <c r="AT655" s="196"/>
      <c r="AU655" s="196"/>
      <c r="AV655" s="198"/>
      <c r="AW655" s="197"/>
      <c r="AY655" s="196"/>
      <c r="BC655" s="196"/>
      <c r="BD655" s="196"/>
      <c r="BE655" s="196"/>
      <c r="BF655" s="196"/>
      <c r="BG655" s="196"/>
      <c r="BH655" s="196"/>
      <c r="BI655" s="196"/>
      <c r="BJ655" s="196"/>
      <c r="BK655" s="196"/>
    </row>
    <row r="656" spans="1:63" x14ac:dyDescent="0.25">
      <c r="A656" s="198"/>
      <c r="B656" s="193"/>
      <c r="C656" s="196"/>
      <c r="D656" s="196"/>
      <c r="E656" s="196"/>
      <c r="I656" s="197"/>
      <c r="Q656" s="198"/>
      <c r="S656" s="198"/>
      <c r="T656" s="196"/>
      <c r="U656" s="199"/>
      <c r="V656" s="193"/>
      <c r="W656" s="198"/>
      <c r="X656" s="198"/>
      <c r="Y656" s="196"/>
      <c r="Z656" s="200"/>
      <c r="AA656" s="196"/>
      <c r="AB656" s="198"/>
      <c r="AC656" s="196"/>
      <c r="AD656" s="199"/>
      <c r="AG656" s="196"/>
      <c r="AH656" s="196"/>
      <c r="AI656" s="198"/>
      <c r="AL656" s="196"/>
      <c r="AN656" s="196"/>
      <c r="AO656" s="198"/>
      <c r="AP656" s="196"/>
      <c r="AQ656" s="196"/>
      <c r="AR656" s="196"/>
      <c r="AS656" s="196"/>
      <c r="AT656" s="196"/>
      <c r="AU656" s="196"/>
      <c r="AV656" s="198"/>
      <c r="AW656" s="197"/>
      <c r="AY656" s="196"/>
      <c r="BC656" s="196"/>
      <c r="BD656" s="196"/>
      <c r="BE656" s="196"/>
      <c r="BF656" s="196"/>
      <c r="BG656" s="196"/>
      <c r="BH656" s="196"/>
      <c r="BI656" s="196"/>
      <c r="BJ656" s="196"/>
      <c r="BK656" s="196"/>
    </row>
    <row r="657" spans="1:63" x14ac:dyDescent="0.25">
      <c r="A657" s="198"/>
      <c r="B657" s="193"/>
      <c r="C657" s="196"/>
      <c r="D657" s="196"/>
      <c r="E657" s="196"/>
      <c r="I657" s="197"/>
      <c r="Q657" s="198"/>
      <c r="S657" s="198"/>
      <c r="T657" s="196"/>
      <c r="U657" s="199"/>
      <c r="V657" s="193"/>
      <c r="W657" s="198"/>
      <c r="X657" s="198"/>
      <c r="Y657" s="196"/>
      <c r="Z657" s="200"/>
      <c r="AA657" s="196"/>
      <c r="AB657" s="198"/>
      <c r="AC657" s="196"/>
      <c r="AD657" s="199"/>
      <c r="AG657" s="196"/>
      <c r="AH657" s="196"/>
      <c r="AI657" s="198"/>
      <c r="AL657" s="196"/>
      <c r="AN657" s="196"/>
      <c r="AO657" s="198"/>
      <c r="AP657" s="196"/>
      <c r="AQ657" s="196"/>
      <c r="AR657" s="196"/>
      <c r="AS657" s="196"/>
      <c r="AT657" s="196"/>
      <c r="AU657" s="196"/>
      <c r="AV657" s="198"/>
      <c r="AW657" s="197"/>
      <c r="AY657" s="196"/>
      <c r="BC657" s="196"/>
      <c r="BD657" s="196"/>
      <c r="BE657" s="196"/>
      <c r="BF657" s="196"/>
      <c r="BG657" s="196"/>
      <c r="BH657" s="196"/>
      <c r="BI657" s="196"/>
      <c r="BJ657" s="196"/>
      <c r="BK657" s="196"/>
    </row>
    <row r="658" spans="1:63" x14ac:dyDescent="0.25">
      <c r="A658" s="198"/>
      <c r="B658" s="193"/>
      <c r="C658" s="196"/>
      <c r="D658" s="196"/>
      <c r="E658" s="196"/>
      <c r="I658" s="197"/>
      <c r="Q658" s="198"/>
      <c r="S658" s="198"/>
      <c r="T658" s="196"/>
      <c r="U658" s="199"/>
      <c r="V658" s="193"/>
      <c r="W658" s="198"/>
      <c r="X658" s="198"/>
      <c r="Y658" s="196"/>
      <c r="Z658" s="200"/>
      <c r="AA658" s="196"/>
      <c r="AB658" s="198"/>
      <c r="AC658" s="196"/>
      <c r="AD658" s="199"/>
      <c r="AG658" s="196"/>
      <c r="AH658" s="196"/>
      <c r="AI658" s="198"/>
      <c r="AL658" s="196"/>
      <c r="AN658" s="196"/>
      <c r="AO658" s="198"/>
      <c r="AP658" s="196"/>
      <c r="AQ658" s="196"/>
      <c r="AR658" s="196"/>
      <c r="AS658" s="196"/>
      <c r="AT658" s="196"/>
      <c r="AU658" s="196"/>
      <c r="AV658" s="198"/>
      <c r="AW658" s="197"/>
      <c r="AY658" s="196"/>
      <c r="BC658" s="196"/>
      <c r="BD658" s="196"/>
      <c r="BE658" s="196"/>
      <c r="BF658" s="196"/>
      <c r="BG658" s="196"/>
      <c r="BH658" s="196"/>
      <c r="BI658" s="196"/>
      <c r="BJ658" s="196"/>
      <c r="BK658" s="196"/>
    </row>
    <row r="659" spans="1:63" x14ac:dyDescent="0.25">
      <c r="A659" s="198"/>
      <c r="B659" s="193"/>
      <c r="C659" s="196"/>
      <c r="D659" s="196"/>
      <c r="E659" s="196"/>
      <c r="I659" s="197"/>
      <c r="Q659" s="198"/>
      <c r="S659" s="198"/>
      <c r="T659" s="196"/>
      <c r="U659" s="199"/>
      <c r="V659" s="193"/>
      <c r="W659" s="198"/>
      <c r="X659" s="198"/>
      <c r="Y659" s="196"/>
      <c r="Z659" s="200"/>
      <c r="AA659" s="196"/>
      <c r="AB659" s="198"/>
      <c r="AC659" s="196"/>
      <c r="AD659" s="199"/>
      <c r="AG659" s="196"/>
      <c r="AH659" s="196"/>
      <c r="AI659" s="198"/>
      <c r="AL659" s="196"/>
      <c r="AN659" s="196"/>
      <c r="AO659" s="198"/>
      <c r="AP659" s="196"/>
      <c r="AQ659" s="196"/>
      <c r="AR659" s="196"/>
      <c r="AS659" s="196"/>
      <c r="AT659" s="196"/>
      <c r="AU659" s="196"/>
      <c r="AV659" s="198"/>
      <c r="AW659" s="197"/>
      <c r="AY659" s="196"/>
      <c r="BC659" s="196"/>
      <c r="BD659" s="196"/>
      <c r="BE659" s="196"/>
      <c r="BF659" s="196"/>
      <c r="BG659" s="196"/>
      <c r="BH659" s="196"/>
      <c r="BI659" s="196"/>
      <c r="BJ659" s="196"/>
      <c r="BK659" s="196"/>
    </row>
    <row r="660" spans="1:63" x14ac:dyDescent="0.25">
      <c r="A660" s="198"/>
      <c r="B660" s="193"/>
      <c r="C660" s="196"/>
      <c r="D660" s="196"/>
      <c r="E660" s="196"/>
      <c r="I660" s="197"/>
      <c r="Q660" s="198"/>
      <c r="S660" s="198"/>
      <c r="T660" s="196"/>
      <c r="U660" s="199"/>
      <c r="V660" s="193"/>
      <c r="W660" s="198"/>
      <c r="X660" s="198"/>
      <c r="Y660" s="196"/>
      <c r="Z660" s="200"/>
      <c r="AA660" s="196"/>
      <c r="AB660" s="198"/>
      <c r="AC660" s="196"/>
      <c r="AD660" s="199"/>
      <c r="AG660" s="196"/>
      <c r="AH660" s="196"/>
      <c r="AI660" s="198"/>
      <c r="AL660" s="196"/>
      <c r="AN660" s="196"/>
      <c r="AO660" s="198"/>
      <c r="AP660" s="196"/>
      <c r="AQ660" s="196"/>
      <c r="AR660" s="196"/>
      <c r="AS660" s="196"/>
      <c r="AT660" s="196"/>
      <c r="AU660" s="196"/>
      <c r="AV660" s="198"/>
      <c r="AW660" s="197"/>
      <c r="AY660" s="196"/>
      <c r="BC660" s="196"/>
      <c r="BD660" s="196"/>
      <c r="BE660" s="196"/>
      <c r="BF660" s="196"/>
      <c r="BG660" s="196"/>
      <c r="BH660" s="196"/>
      <c r="BI660" s="196"/>
      <c r="BJ660" s="196"/>
      <c r="BK660" s="196"/>
    </row>
    <row r="661" spans="1:63" x14ac:dyDescent="0.25">
      <c r="A661" s="198"/>
      <c r="B661" s="193"/>
      <c r="C661" s="196"/>
      <c r="D661" s="196"/>
      <c r="E661" s="196"/>
      <c r="I661" s="197"/>
      <c r="Q661" s="198"/>
      <c r="S661" s="198"/>
      <c r="T661" s="196"/>
      <c r="U661" s="199"/>
      <c r="V661" s="193"/>
      <c r="W661" s="198"/>
      <c r="X661" s="198"/>
      <c r="Y661" s="196"/>
      <c r="Z661" s="200"/>
      <c r="AA661" s="196"/>
      <c r="AB661" s="198"/>
      <c r="AC661" s="196"/>
      <c r="AD661" s="199"/>
      <c r="AG661" s="196"/>
      <c r="AH661" s="196"/>
      <c r="AI661" s="198"/>
      <c r="AL661" s="196"/>
      <c r="AN661" s="196"/>
      <c r="AO661" s="198"/>
      <c r="AP661" s="196"/>
      <c r="AQ661" s="196"/>
      <c r="AR661" s="196"/>
      <c r="AS661" s="196"/>
      <c r="AT661" s="196"/>
      <c r="AU661" s="196"/>
      <c r="AV661" s="198"/>
      <c r="AW661" s="197"/>
      <c r="AY661" s="196"/>
      <c r="BC661" s="196"/>
      <c r="BD661" s="196"/>
      <c r="BE661" s="196"/>
      <c r="BF661" s="196"/>
      <c r="BG661" s="196"/>
      <c r="BH661" s="196"/>
      <c r="BI661" s="196"/>
      <c r="BJ661" s="196"/>
      <c r="BK661" s="196"/>
    </row>
    <row r="662" spans="1:63" x14ac:dyDescent="0.25">
      <c r="A662" s="198"/>
      <c r="B662" s="193"/>
      <c r="C662" s="196"/>
      <c r="D662" s="196"/>
      <c r="E662" s="196"/>
      <c r="I662" s="197"/>
      <c r="Q662" s="198"/>
      <c r="S662" s="198"/>
      <c r="T662" s="196"/>
      <c r="U662" s="199"/>
      <c r="V662" s="193"/>
      <c r="W662" s="198"/>
      <c r="X662" s="198"/>
      <c r="Y662" s="196"/>
      <c r="Z662" s="200"/>
      <c r="AA662" s="196"/>
      <c r="AB662" s="198"/>
      <c r="AC662" s="196"/>
      <c r="AD662" s="199"/>
      <c r="AG662" s="196"/>
      <c r="AH662" s="196"/>
      <c r="AI662" s="198"/>
      <c r="AL662" s="196"/>
      <c r="AN662" s="196"/>
      <c r="AO662" s="198"/>
      <c r="AP662" s="196"/>
      <c r="AQ662" s="196"/>
      <c r="AR662" s="196"/>
      <c r="AS662" s="196"/>
      <c r="AT662" s="196"/>
      <c r="AU662" s="196"/>
      <c r="AV662" s="198"/>
      <c r="AW662" s="197"/>
      <c r="AY662" s="196"/>
      <c r="BC662" s="196"/>
      <c r="BD662" s="196"/>
      <c r="BE662" s="196"/>
      <c r="BF662" s="196"/>
      <c r="BG662" s="196"/>
      <c r="BH662" s="196"/>
      <c r="BI662" s="196"/>
      <c r="BJ662" s="196"/>
      <c r="BK662" s="196"/>
    </row>
    <row r="663" spans="1:63" x14ac:dyDescent="0.25">
      <c r="A663" s="198"/>
      <c r="B663" s="193"/>
      <c r="C663" s="196"/>
      <c r="D663" s="196"/>
      <c r="E663" s="196"/>
      <c r="I663" s="197"/>
      <c r="Q663" s="198"/>
      <c r="S663" s="198"/>
      <c r="T663" s="196"/>
      <c r="U663" s="199"/>
      <c r="V663" s="193"/>
      <c r="W663" s="198"/>
      <c r="X663" s="198"/>
      <c r="Y663" s="196"/>
      <c r="Z663" s="200"/>
      <c r="AA663" s="196"/>
      <c r="AB663" s="198"/>
      <c r="AC663" s="196"/>
      <c r="AD663" s="199"/>
      <c r="AG663" s="196"/>
      <c r="AH663" s="196"/>
      <c r="AI663" s="198"/>
      <c r="AL663" s="196"/>
      <c r="AN663" s="196"/>
      <c r="AO663" s="198"/>
      <c r="AP663" s="196"/>
      <c r="AQ663" s="196"/>
      <c r="AR663" s="196"/>
      <c r="AS663" s="196"/>
      <c r="AT663" s="196"/>
      <c r="AU663" s="196"/>
      <c r="AV663" s="198"/>
      <c r="AW663" s="197"/>
      <c r="AY663" s="196"/>
      <c r="BC663" s="196"/>
      <c r="BD663" s="196"/>
      <c r="BE663" s="196"/>
      <c r="BF663" s="196"/>
      <c r="BG663" s="196"/>
      <c r="BH663" s="196"/>
      <c r="BI663" s="196"/>
      <c r="BJ663" s="196"/>
      <c r="BK663" s="196"/>
    </row>
    <row r="664" spans="1:63" x14ac:dyDescent="0.25">
      <c r="A664" s="198"/>
      <c r="B664" s="193"/>
      <c r="C664" s="196"/>
      <c r="D664" s="196"/>
      <c r="E664" s="196"/>
      <c r="I664" s="197"/>
      <c r="Q664" s="198"/>
      <c r="S664" s="198"/>
      <c r="T664" s="196"/>
      <c r="U664" s="199"/>
      <c r="V664" s="193"/>
      <c r="W664" s="198"/>
      <c r="X664" s="198"/>
      <c r="Y664" s="196"/>
      <c r="Z664" s="200"/>
      <c r="AA664" s="196"/>
      <c r="AB664" s="198"/>
      <c r="AC664" s="196"/>
      <c r="AD664" s="199"/>
      <c r="AG664" s="196"/>
      <c r="AH664" s="196"/>
      <c r="AI664" s="198"/>
      <c r="AL664" s="196"/>
      <c r="AN664" s="196"/>
      <c r="AO664" s="198"/>
      <c r="AP664" s="196"/>
      <c r="AQ664" s="196"/>
      <c r="AR664" s="196"/>
      <c r="AS664" s="196"/>
      <c r="AT664" s="196"/>
      <c r="AU664" s="196"/>
      <c r="AV664" s="198"/>
      <c r="AW664" s="197"/>
      <c r="AY664" s="196"/>
      <c r="BC664" s="196"/>
      <c r="BD664" s="196"/>
      <c r="BE664" s="196"/>
      <c r="BF664" s="196"/>
      <c r="BG664" s="196"/>
      <c r="BH664" s="196"/>
      <c r="BI664" s="196"/>
      <c r="BJ664" s="196"/>
      <c r="BK664" s="196"/>
    </row>
    <row r="665" spans="1:63" x14ac:dyDescent="0.25">
      <c r="A665" s="198"/>
      <c r="B665" s="193"/>
      <c r="C665" s="196"/>
      <c r="D665" s="196"/>
      <c r="E665" s="196"/>
      <c r="I665" s="197"/>
      <c r="Q665" s="198"/>
      <c r="S665" s="198"/>
      <c r="T665" s="196"/>
      <c r="U665" s="199"/>
      <c r="V665" s="193"/>
      <c r="W665" s="198"/>
      <c r="X665" s="198"/>
      <c r="Y665" s="196"/>
      <c r="Z665" s="200"/>
      <c r="AA665" s="196"/>
      <c r="AB665" s="198"/>
      <c r="AC665" s="196"/>
      <c r="AD665" s="199"/>
      <c r="AG665" s="196"/>
      <c r="AH665" s="196"/>
      <c r="AI665" s="198"/>
      <c r="AL665" s="196"/>
      <c r="AN665" s="196"/>
      <c r="AO665" s="198"/>
      <c r="AP665" s="196"/>
      <c r="AQ665" s="196"/>
      <c r="AR665" s="196"/>
      <c r="AS665" s="196"/>
      <c r="AT665" s="196"/>
      <c r="AU665" s="196"/>
      <c r="AV665" s="198"/>
      <c r="AW665" s="197"/>
      <c r="AY665" s="196"/>
      <c r="BC665" s="196"/>
      <c r="BD665" s="196"/>
      <c r="BE665" s="196"/>
      <c r="BF665" s="196"/>
      <c r="BG665" s="196"/>
      <c r="BH665" s="196"/>
      <c r="BI665" s="196"/>
      <c r="BJ665" s="196"/>
      <c r="BK665" s="196"/>
    </row>
    <row r="666" spans="1:63" x14ac:dyDescent="0.25">
      <c r="A666" s="198"/>
      <c r="B666" s="193"/>
      <c r="C666" s="196"/>
      <c r="D666" s="196"/>
      <c r="E666" s="196"/>
      <c r="I666" s="197"/>
      <c r="Q666" s="198"/>
      <c r="S666" s="198"/>
      <c r="T666" s="196"/>
      <c r="U666" s="199"/>
      <c r="V666" s="193"/>
      <c r="W666" s="198"/>
      <c r="X666" s="198"/>
      <c r="Y666" s="196"/>
      <c r="Z666" s="200"/>
      <c r="AA666" s="196"/>
      <c r="AB666" s="198"/>
      <c r="AC666" s="196"/>
      <c r="AD666" s="199"/>
      <c r="AG666" s="196"/>
      <c r="AH666" s="196"/>
      <c r="AI666" s="198"/>
      <c r="AL666" s="196"/>
      <c r="AN666" s="196"/>
      <c r="AO666" s="198"/>
      <c r="AP666" s="196"/>
      <c r="AQ666" s="196"/>
      <c r="AR666" s="196"/>
      <c r="AS666" s="196"/>
      <c r="AT666" s="196"/>
      <c r="AU666" s="196"/>
      <c r="AV666" s="198"/>
      <c r="AW666" s="197"/>
      <c r="AY666" s="196"/>
      <c r="BC666" s="196"/>
      <c r="BD666" s="196"/>
      <c r="BE666" s="196"/>
      <c r="BF666" s="196"/>
      <c r="BG666" s="196"/>
      <c r="BH666" s="196"/>
      <c r="BI666" s="196"/>
      <c r="BJ666" s="196"/>
      <c r="BK666" s="196"/>
    </row>
    <row r="667" spans="1:63" x14ac:dyDescent="0.25">
      <c r="A667" s="198"/>
      <c r="B667" s="193"/>
      <c r="C667" s="196"/>
      <c r="D667" s="196"/>
      <c r="E667" s="196"/>
      <c r="I667" s="197"/>
      <c r="Q667" s="198"/>
      <c r="S667" s="198"/>
      <c r="T667" s="196"/>
      <c r="U667" s="199"/>
      <c r="V667" s="193"/>
      <c r="W667" s="198"/>
      <c r="X667" s="198"/>
      <c r="Y667" s="196"/>
      <c r="Z667" s="200"/>
      <c r="AA667" s="196"/>
      <c r="AB667" s="198"/>
      <c r="AC667" s="196"/>
      <c r="AD667" s="199"/>
      <c r="AG667" s="196"/>
      <c r="AH667" s="196"/>
      <c r="AI667" s="198"/>
      <c r="AL667" s="196"/>
      <c r="AN667" s="196"/>
      <c r="AO667" s="198"/>
      <c r="AP667" s="196"/>
      <c r="AQ667" s="196"/>
      <c r="AR667" s="196"/>
      <c r="AS667" s="196"/>
      <c r="AT667" s="196"/>
      <c r="AU667" s="196"/>
      <c r="AV667" s="198"/>
      <c r="AW667" s="197"/>
      <c r="AY667" s="196"/>
      <c r="BC667" s="196"/>
      <c r="BD667" s="196"/>
      <c r="BE667" s="196"/>
      <c r="BF667" s="196"/>
      <c r="BG667" s="196"/>
      <c r="BH667" s="196"/>
      <c r="BI667" s="196"/>
      <c r="BJ667" s="196"/>
      <c r="BK667" s="196"/>
    </row>
    <row r="668" spans="1:63" x14ac:dyDescent="0.25">
      <c r="A668" s="198"/>
      <c r="B668" s="193"/>
      <c r="C668" s="196"/>
      <c r="D668" s="196"/>
      <c r="E668" s="196"/>
      <c r="I668" s="197"/>
      <c r="Q668" s="198"/>
      <c r="S668" s="198"/>
      <c r="T668" s="196"/>
      <c r="U668" s="199"/>
      <c r="V668" s="193"/>
      <c r="W668" s="198"/>
      <c r="X668" s="198"/>
      <c r="Y668" s="196"/>
      <c r="Z668" s="200"/>
      <c r="AA668" s="196"/>
      <c r="AB668" s="198"/>
      <c r="AC668" s="196"/>
      <c r="AD668" s="199"/>
      <c r="AG668" s="196"/>
      <c r="AH668" s="196"/>
      <c r="AI668" s="198"/>
      <c r="AL668" s="196"/>
      <c r="AN668" s="196"/>
      <c r="AO668" s="198"/>
      <c r="AP668" s="196"/>
      <c r="AQ668" s="196"/>
      <c r="AR668" s="196"/>
      <c r="AS668" s="196"/>
      <c r="AT668" s="196"/>
      <c r="AU668" s="196"/>
      <c r="AV668" s="198"/>
      <c r="AW668" s="197"/>
      <c r="AY668" s="196"/>
      <c r="BC668" s="196"/>
      <c r="BD668" s="196"/>
      <c r="BE668" s="196"/>
      <c r="BF668" s="196"/>
      <c r="BG668" s="196"/>
      <c r="BH668" s="196"/>
      <c r="BI668" s="196"/>
      <c r="BJ668" s="196"/>
      <c r="BK668" s="196"/>
    </row>
    <row r="669" spans="1:63" x14ac:dyDescent="0.25">
      <c r="A669" s="198"/>
      <c r="B669" s="193"/>
      <c r="C669" s="196"/>
      <c r="D669" s="196"/>
      <c r="E669" s="196"/>
      <c r="I669" s="197"/>
      <c r="Q669" s="198"/>
      <c r="S669" s="198"/>
      <c r="T669" s="196"/>
      <c r="U669" s="199"/>
      <c r="V669" s="193"/>
      <c r="W669" s="198"/>
      <c r="X669" s="198"/>
      <c r="Y669" s="196"/>
      <c r="Z669" s="200"/>
      <c r="AA669" s="196"/>
      <c r="AB669" s="198"/>
      <c r="AC669" s="196"/>
      <c r="AD669" s="199"/>
      <c r="AG669" s="196"/>
      <c r="AH669" s="196"/>
      <c r="AI669" s="198"/>
      <c r="AL669" s="196"/>
      <c r="AN669" s="196"/>
      <c r="AO669" s="198"/>
      <c r="AP669" s="196"/>
      <c r="AQ669" s="196"/>
      <c r="AR669" s="196"/>
      <c r="AS669" s="196"/>
      <c r="AT669" s="196"/>
      <c r="AU669" s="196"/>
      <c r="AV669" s="198"/>
      <c r="AW669" s="197"/>
      <c r="AY669" s="196"/>
      <c r="BC669" s="196"/>
      <c r="BD669" s="196"/>
      <c r="BE669" s="196"/>
      <c r="BF669" s="196"/>
      <c r="BG669" s="196"/>
      <c r="BH669" s="196"/>
      <c r="BI669" s="196"/>
      <c r="BJ669" s="196"/>
      <c r="BK669" s="196"/>
    </row>
    <row r="670" spans="1:63" x14ac:dyDescent="0.25">
      <c r="A670" s="198"/>
      <c r="B670" s="193"/>
      <c r="C670" s="196"/>
      <c r="D670" s="196"/>
      <c r="E670" s="196"/>
      <c r="I670" s="197"/>
      <c r="Q670" s="198"/>
      <c r="S670" s="198"/>
      <c r="T670" s="196"/>
      <c r="U670" s="199"/>
      <c r="V670" s="193"/>
      <c r="W670" s="198"/>
      <c r="X670" s="198"/>
      <c r="Y670" s="196"/>
      <c r="Z670" s="200"/>
      <c r="AA670" s="196"/>
      <c r="AB670" s="198"/>
      <c r="AC670" s="196"/>
      <c r="AD670" s="199"/>
      <c r="AG670" s="196"/>
      <c r="AH670" s="196"/>
      <c r="AI670" s="198"/>
      <c r="AL670" s="196"/>
      <c r="AN670" s="196"/>
      <c r="AO670" s="198"/>
      <c r="AP670" s="196"/>
      <c r="AQ670" s="196"/>
      <c r="AR670" s="196"/>
      <c r="AS670" s="196"/>
      <c r="AT670" s="196"/>
      <c r="AU670" s="196"/>
      <c r="AV670" s="198"/>
      <c r="AW670" s="197"/>
      <c r="AY670" s="196"/>
      <c r="BC670" s="196"/>
      <c r="BD670" s="196"/>
      <c r="BE670" s="196"/>
      <c r="BF670" s="196"/>
      <c r="BG670" s="196"/>
      <c r="BH670" s="196"/>
      <c r="BI670" s="196"/>
      <c r="BJ670" s="196"/>
      <c r="BK670" s="196"/>
    </row>
    <row r="671" spans="1:63" x14ac:dyDescent="0.25">
      <c r="A671" s="198"/>
      <c r="B671" s="193"/>
      <c r="C671" s="196"/>
      <c r="D671" s="196"/>
      <c r="E671" s="196"/>
      <c r="I671" s="197"/>
      <c r="Q671" s="198"/>
      <c r="S671" s="198"/>
      <c r="T671" s="196"/>
      <c r="U671" s="199"/>
      <c r="V671" s="193"/>
      <c r="W671" s="198"/>
      <c r="X671" s="198"/>
      <c r="Y671" s="196"/>
      <c r="Z671" s="200"/>
      <c r="AA671" s="196"/>
      <c r="AB671" s="198"/>
      <c r="AC671" s="196"/>
      <c r="AD671" s="199"/>
      <c r="AG671" s="196"/>
      <c r="AH671" s="196"/>
      <c r="AI671" s="198"/>
      <c r="AL671" s="196"/>
      <c r="AN671" s="196"/>
      <c r="AO671" s="198"/>
      <c r="AP671" s="196"/>
      <c r="AQ671" s="196"/>
      <c r="AR671" s="196"/>
      <c r="AS671" s="196"/>
      <c r="AT671" s="196"/>
      <c r="AU671" s="196"/>
      <c r="AV671" s="198"/>
      <c r="AW671" s="197"/>
      <c r="AY671" s="196"/>
      <c r="BC671" s="196"/>
      <c r="BD671" s="196"/>
      <c r="BE671" s="196"/>
      <c r="BF671" s="196"/>
      <c r="BG671" s="196"/>
      <c r="BH671" s="196"/>
      <c r="BI671" s="196"/>
      <c r="BJ671" s="196"/>
      <c r="BK671" s="196"/>
    </row>
    <row r="672" spans="1:63" x14ac:dyDescent="0.25">
      <c r="A672" s="198"/>
      <c r="B672" s="193"/>
      <c r="C672" s="196"/>
      <c r="D672" s="196"/>
      <c r="E672" s="196"/>
      <c r="I672" s="197"/>
      <c r="Q672" s="198"/>
      <c r="S672" s="198"/>
      <c r="T672" s="196"/>
      <c r="U672" s="199"/>
      <c r="V672" s="193"/>
      <c r="W672" s="198"/>
      <c r="X672" s="198"/>
      <c r="Y672" s="196"/>
      <c r="Z672" s="200"/>
      <c r="AA672" s="196"/>
      <c r="AB672" s="198"/>
      <c r="AC672" s="196"/>
      <c r="AD672" s="199"/>
      <c r="AG672" s="196"/>
      <c r="AH672" s="196"/>
      <c r="AI672" s="198"/>
      <c r="AL672" s="196"/>
      <c r="AN672" s="196"/>
      <c r="AO672" s="198"/>
      <c r="AP672" s="196"/>
      <c r="AQ672" s="196"/>
      <c r="AR672" s="196"/>
      <c r="AS672" s="196"/>
      <c r="AT672" s="196"/>
      <c r="AU672" s="196"/>
      <c r="AV672" s="198"/>
      <c r="AW672" s="197"/>
      <c r="AY672" s="196"/>
      <c r="BC672" s="196"/>
      <c r="BD672" s="196"/>
      <c r="BE672" s="196"/>
      <c r="BF672" s="196"/>
      <c r="BG672" s="196"/>
      <c r="BH672" s="196"/>
      <c r="BI672" s="196"/>
      <c r="BJ672" s="196"/>
      <c r="BK672" s="196"/>
    </row>
    <row r="673" spans="1:63" x14ac:dyDescent="0.25">
      <c r="A673" s="198"/>
      <c r="B673" s="193"/>
      <c r="C673" s="196"/>
      <c r="D673" s="196"/>
      <c r="E673" s="196"/>
      <c r="I673" s="197"/>
      <c r="Q673" s="198"/>
      <c r="S673" s="198"/>
      <c r="T673" s="196"/>
      <c r="U673" s="199"/>
      <c r="V673" s="193"/>
      <c r="W673" s="198"/>
      <c r="X673" s="198"/>
      <c r="Y673" s="196"/>
      <c r="Z673" s="200"/>
      <c r="AA673" s="196"/>
      <c r="AB673" s="198"/>
      <c r="AC673" s="196"/>
      <c r="AD673" s="199"/>
      <c r="AG673" s="196"/>
      <c r="AH673" s="196"/>
      <c r="AI673" s="198"/>
      <c r="AL673" s="196"/>
      <c r="AN673" s="196"/>
      <c r="AO673" s="198"/>
      <c r="AP673" s="196"/>
      <c r="AQ673" s="196"/>
      <c r="AR673" s="196"/>
      <c r="AS673" s="196"/>
      <c r="AT673" s="196"/>
      <c r="AU673" s="196"/>
      <c r="AV673" s="198"/>
      <c r="AW673" s="197"/>
      <c r="AY673" s="196"/>
      <c r="BC673" s="196"/>
      <c r="BD673" s="196"/>
      <c r="BE673" s="196"/>
      <c r="BF673" s="196"/>
      <c r="BG673" s="196"/>
      <c r="BH673" s="196"/>
      <c r="BI673" s="196"/>
      <c r="BJ673" s="196"/>
      <c r="BK673" s="196"/>
    </row>
    <row r="674" spans="1:63" x14ac:dyDescent="0.25">
      <c r="A674" s="198"/>
      <c r="B674" s="193"/>
      <c r="C674" s="196"/>
      <c r="D674" s="196"/>
      <c r="E674" s="196"/>
      <c r="I674" s="197"/>
      <c r="Q674" s="198"/>
      <c r="S674" s="198"/>
      <c r="T674" s="196"/>
      <c r="U674" s="199"/>
      <c r="V674" s="193"/>
      <c r="W674" s="198"/>
      <c r="X674" s="198"/>
      <c r="Y674" s="196"/>
      <c r="Z674" s="200"/>
      <c r="AA674" s="196"/>
      <c r="AB674" s="198"/>
      <c r="AC674" s="196"/>
      <c r="AD674" s="199"/>
      <c r="AG674" s="196"/>
      <c r="AH674" s="196"/>
      <c r="AI674" s="198"/>
      <c r="AL674" s="196"/>
      <c r="AN674" s="196"/>
      <c r="AO674" s="198"/>
      <c r="AP674" s="196"/>
      <c r="AQ674" s="196"/>
      <c r="AR674" s="196"/>
      <c r="AS674" s="196"/>
      <c r="AT674" s="196"/>
      <c r="AU674" s="196"/>
      <c r="AV674" s="198"/>
      <c r="AW674" s="197"/>
      <c r="AY674" s="196"/>
      <c r="BC674" s="196"/>
      <c r="BD674" s="196"/>
      <c r="BE674" s="196"/>
      <c r="BF674" s="196"/>
      <c r="BG674" s="196"/>
      <c r="BH674" s="196"/>
      <c r="BI674" s="196"/>
      <c r="BJ674" s="196"/>
      <c r="BK674" s="196"/>
    </row>
    <row r="675" spans="1:63" x14ac:dyDescent="0.25">
      <c r="A675" s="198"/>
      <c r="B675" s="193"/>
      <c r="C675" s="196"/>
      <c r="D675" s="196"/>
      <c r="E675" s="196"/>
      <c r="I675" s="197"/>
      <c r="Q675" s="198"/>
      <c r="S675" s="198"/>
      <c r="T675" s="196"/>
      <c r="U675" s="199"/>
      <c r="V675" s="193"/>
      <c r="W675" s="198"/>
      <c r="X675" s="198"/>
      <c r="Y675" s="196"/>
      <c r="Z675" s="200"/>
      <c r="AA675" s="196"/>
      <c r="AB675" s="198"/>
      <c r="AC675" s="196"/>
      <c r="AD675" s="199"/>
      <c r="AG675" s="196"/>
      <c r="AH675" s="196"/>
      <c r="AI675" s="198"/>
      <c r="AL675" s="196"/>
      <c r="AN675" s="196"/>
      <c r="AO675" s="198"/>
      <c r="AP675" s="196"/>
      <c r="AQ675" s="196"/>
      <c r="AR675" s="196"/>
      <c r="AS675" s="196"/>
      <c r="AT675" s="196"/>
      <c r="AU675" s="196"/>
      <c r="AV675" s="198"/>
      <c r="AW675" s="197"/>
      <c r="AY675" s="196"/>
      <c r="BC675" s="196"/>
      <c r="BD675" s="196"/>
      <c r="BE675" s="196"/>
      <c r="BF675" s="196"/>
      <c r="BG675" s="196"/>
      <c r="BH675" s="196"/>
      <c r="BI675" s="196"/>
      <c r="BJ675" s="196"/>
      <c r="BK675" s="196"/>
    </row>
    <row r="676" spans="1:63" x14ac:dyDescent="0.25">
      <c r="A676" s="198"/>
      <c r="B676" s="193"/>
      <c r="C676" s="196"/>
      <c r="D676" s="196"/>
      <c r="E676" s="196"/>
      <c r="I676" s="197"/>
      <c r="Q676" s="198"/>
      <c r="S676" s="198"/>
      <c r="T676" s="196"/>
      <c r="U676" s="199"/>
      <c r="V676" s="193"/>
      <c r="W676" s="198"/>
      <c r="X676" s="198"/>
      <c r="Y676" s="196"/>
      <c r="Z676" s="200"/>
      <c r="AA676" s="196"/>
      <c r="AB676" s="198"/>
      <c r="AC676" s="196"/>
      <c r="AD676" s="199"/>
      <c r="AG676" s="196"/>
      <c r="AH676" s="196"/>
      <c r="AI676" s="198"/>
      <c r="AL676" s="196"/>
      <c r="AN676" s="196"/>
      <c r="AO676" s="198"/>
      <c r="AP676" s="196"/>
      <c r="AQ676" s="196"/>
      <c r="AR676" s="196"/>
      <c r="AS676" s="196"/>
      <c r="AT676" s="196"/>
      <c r="AU676" s="196"/>
      <c r="AV676" s="198"/>
      <c r="AW676" s="197"/>
      <c r="AY676" s="196"/>
      <c r="BC676" s="196"/>
      <c r="BD676" s="196"/>
      <c r="BE676" s="196"/>
      <c r="BF676" s="196"/>
      <c r="BG676" s="196"/>
      <c r="BH676" s="196"/>
      <c r="BI676" s="196"/>
      <c r="BJ676" s="196"/>
      <c r="BK676" s="196"/>
    </row>
    <row r="677" spans="1:63" x14ac:dyDescent="0.25">
      <c r="A677" s="198"/>
      <c r="B677" s="193"/>
      <c r="C677" s="196"/>
      <c r="D677" s="196"/>
      <c r="E677" s="196"/>
      <c r="I677" s="197"/>
      <c r="Q677" s="198"/>
      <c r="S677" s="198"/>
      <c r="T677" s="196"/>
      <c r="U677" s="199"/>
      <c r="V677" s="193"/>
      <c r="W677" s="198"/>
      <c r="X677" s="198"/>
      <c r="Y677" s="196"/>
      <c r="Z677" s="200"/>
      <c r="AA677" s="196"/>
      <c r="AB677" s="198"/>
      <c r="AC677" s="196"/>
      <c r="AD677" s="199"/>
      <c r="AG677" s="196"/>
      <c r="AH677" s="196"/>
      <c r="AI677" s="198"/>
      <c r="AL677" s="196"/>
      <c r="AN677" s="196"/>
      <c r="AO677" s="198"/>
      <c r="AP677" s="196"/>
      <c r="AQ677" s="196"/>
      <c r="AR677" s="196"/>
      <c r="AS677" s="196"/>
      <c r="AT677" s="196"/>
      <c r="AU677" s="196"/>
      <c r="AV677" s="198"/>
      <c r="AW677" s="197"/>
      <c r="AY677" s="196"/>
      <c r="BC677" s="196"/>
      <c r="BD677" s="196"/>
      <c r="BE677" s="196"/>
      <c r="BF677" s="196"/>
      <c r="BG677" s="196"/>
      <c r="BH677" s="196"/>
      <c r="BI677" s="196"/>
      <c r="BJ677" s="196"/>
      <c r="BK677" s="196"/>
    </row>
    <row r="678" spans="1:63" x14ac:dyDescent="0.25">
      <c r="A678" s="198"/>
      <c r="B678" s="193"/>
      <c r="C678" s="196"/>
      <c r="D678" s="196"/>
      <c r="E678" s="196"/>
      <c r="I678" s="197"/>
      <c r="Q678" s="198"/>
      <c r="S678" s="198"/>
      <c r="T678" s="196"/>
      <c r="U678" s="199"/>
      <c r="V678" s="193"/>
      <c r="W678" s="198"/>
      <c r="X678" s="198"/>
      <c r="Y678" s="196"/>
      <c r="Z678" s="200"/>
      <c r="AA678" s="196"/>
      <c r="AB678" s="198"/>
      <c r="AC678" s="196"/>
      <c r="AD678" s="199"/>
      <c r="AG678" s="196"/>
      <c r="AH678" s="196"/>
      <c r="AI678" s="198"/>
      <c r="AL678" s="196"/>
      <c r="AN678" s="196"/>
      <c r="AO678" s="198"/>
      <c r="AP678" s="196"/>
      <c r="AQ678" s="196"/>
      <c r="AR678" s="196"/>
      <c r="AS678" s="196"/>
      <c r="AT678" s="196"/>
      <c r="AU678" s="196"/>
      <c r="AV678" s="198"/>
      <c r="AW678" s="197"/>
      <c r="AY678" s="196"/>
      <c r="BC678" s="196"/>
      <c r="BD678" s="196"/>
      <c r="BE678" s="196"/>
      <c r="BF678" s="196"/>
      <c r="BG678" s="196"/>
      <c r="BH678" s="196"/>
      <c r="BI678" s="196"/>
      <c r="BJ678" s="196"/>
      <c r="BK678" s="196"/>
    </row>
    <row r="679" spans="1:63" x14ac:dyDescent="0.25">
      <c r="A679" s="198"/>
      <c r="B679" s="193"/>
      <c r="C679" s="196"/>
      <c r="D679" s="196"/>
      <c r="E679" s="196"/>
      <c r="I679" s="197"/>
      <c r="Q679" s="198"/>
      <c r="S679" s="198"/>
      <c r="T679" s="196"/>
      <c r="U679" s="199"/>
      <c r="V679" s="193"/>
      <c r="W679" s="198"/>
      <c r="X679" s="198"/>
      <c r="Y679" s="196"/>
      <c r="Z679" s="200"/>
      <c r="AA679" s="196"/>
      <c r="AB679" s="198"/>
      <c r="AC679" s="196"/>
      <c r="AD679" s="199"/>
      <c r="AG679" s="196"/>
      <c r="AH679" s="196"/>
      <c r="AI679" s="198"/>
      <c r="AL679" s="196"/>
      <c r="AN679" s="196"/>
      <c r="AO679" s="198"/>
      <c r="AP679" s="196"/>
      <c r="AQ679" s="196"/>
      <c r="AR679" s="196"/>
      <c r="AS679" s="196"/>
      <c r="AT679" s="196"/>
      <c r="AU679" s="196"/>
      <c r="AV679" s="198"/>
      <c r="AW679" s="197"/>
      <c r="AY679" s="196"/>
      <c r="BC679" s="196"/>
      <c r="BD679" s="196"/>
      <c r="BE679" s="196"/>
      <c r="BF679" s="196"/>
      <c r="BG679" s="196"/>
      <c r="BH679" s="196"/>
      <c r="BI679" s="196"/>
      <c r="BJ679" s="196"/>
      <c r="BK679" s="196"/>
    </row>
    <row r="680" spans="1:63" x14ac:dyDescent="0.25">
      <c r="A680" s="198"/>
      <c r="B680" s="193"/>
      <c r="C680" s="196"/>
      <c r="D680" s="196"/>
      <c r="E680" s="196"/>
      <c r="I680" s="197"/>
      <c r="Q680" s="198"/>
      <c r="S680" s="198"/>
      <c r="T680" s="196"/>
      <c r="U680" s="199"/>
      <c r="V680" s="193"/>
      <c r="W680" s="198"/>
      <c r="X680" s="198"/>
      <c r="Y680" s="196"/>
      <c r="Z680" s="200"/>
      <c r="AA680" s="196"/>
      <c r="AB680" s="198"/>
      <c r="AC680" s="196"/>
      <c r="AD680" s="199"/>
      <c r="AG680" s="196"/>
      <c r="AH680" s="196"/>
      <c r="AI680" s="198"/>
      <c r="AL680" s="196"/>
      <c r="AN680" s="196"/>
      <c r="AO680" s="198"/>
      <c r="AP680" s="196"/>
      <c r="AQ680" s="196"/>
      <c r="AR680" s="196"/>
      <c r="AS680" s="196"/>
      <c r="AT680" s="196"/>
      <c r="AU680" s="196"/>
      <c r="AV680" s="198"/>
      <c r="AW680" s="197"/>
      <c r="AY680" s="196"/>
      <c r="BC680" s="196"/>
      <c r="BD680" s="196"/>
      <c r="BE680" s="196"/>
      <c r="BF680" s="196"/>
      <c r="BG680" s="196"/>
      <c r="BH680" s="196"/>
      <c r="BI680" s="196"/>
      <c r="BJ680" s="196"/>
      <c r="BK680" s="196"/>
    </row>
    <row r="681" spans="1:63" x14ac:dyDescent="0.25">
      <c r="A681" s="198"/>
      <c r="B681" s="193"/>
      <c r="C681" s="196"/>
      <c r="D681" s="196"/>
      <c r="E681" s="196"/>
      <c r="I681" s="197"/>
      <c r="Q681" s="198"/>
      <c r="S681" s="198"/>
      <c r="T681" s="196"/>
      <c r="U681" s="199"/>
      <c r="V681" s="193"/>
      <c r="W681" s="198"/>
      <c r="X681" s="198"/>
      <c r="Y681" s="196"/>
      <c r="Z681" s="200"/>
      <c r="AA681" s="196"/>
      <c r="AB681" s="198"/>
      <c r="AC681" s="196"/>
      <c r="AD681" s="199"/>
      <c r="AG681" s="196"/>
      <c r="AH681" s="196"/>
      <c r="AI681" s="198"/>
      <c r="AL681" s="196"/>
      <c r="AN681" s="196"/>
      <c r="AO681" s="198"/>
      <c r="AP681" s="196"/>
      <c r="AQ681" s="196"/>
      <c r="AR681" s="196"/>
      <c r="AS681" s="196"/>
      <c r="AT681" s="196"/>
      <c r="AU681" s="196"/>
      <c r="AV681" s="198"/>
      <c r="AW681" s="197"/>
      <c r="AY681" s="196"/>
      <c r="BC681" s="196"/>
      <c r="BD681" s="196"/>
      <c r="BE681" s="196"/>
      <c r="BF681" s="196"/>
      <c r="BG681" s="196"/>
      <c r="BH681" s="196"/>
      <c r="BI681" s="196"/>
      <c r="BJ681" s="196"/>
      <c r="BK681" s="196"/>
    </row>
    <row r="682" spans="1:63" x14ac:dyDescent="0.25">
      <c r="A682" s="198"/>
      <c r="B682" s="193"/>
      <c r="C682" s="196"/>
      <c r="D682" s="196"/>
      <c r="E682" s="196"/>
      <c r="I682" s="197"/>
      <c r="Q682" s="198"/>
      <c r="S682" s="198"/>
      <c r="T682" s="196"/>
      <c r="U682" s="199"/>
      <c r="V682" s="193"/>
      <c r="W682" s="198"/>
      <c r="X682" s="198"/>
      <c r="Y682" s="196"/>
      <c r="Z682" s="200"/>
      <c r="AA682" s="196"/>
      <c r="AB682" s="198"/>
      <c r="AC682" s="196"/>
      <c r="AD682" s="199"/>
      <c r="AG682" s="196"/>
      <c r="AH682" s="196"/>
      <c r="AI682" s="198"/>
      <c r="AL682" s="196"/>
      <c r="AN682" s="196"/>
      <c r="AO682" s="198"/>
      <c r="AP682" s="196"/>
      <c r="AQ682" s="196"/>
      <c r="AR682" s="196"/>
      <c r="AS682" s="196"/>
      <c r="AT682" s="196"/>
      <c r="AU682" s="196"/>
      <c r="AV682" s="198"/>
      <c r="AW682" s="197"/>
      <c r="AY682" s="196"/>
      <c r="BC682" s="196"/>
      <c r="BD682" s="196"/>
      <c r="BE682" s="196"/>
      <c r="BF682" s="196"/>
      <c r="BG682" s="196"/>
      <c r="BH682" s="196"/>
      <c r="BI682" s="196"/>
      <c r="BJ682" s="196"/>
      <c r="BK682" s="196"/>
    </row>
    <row r="683" spans="1:63" x14ac:dyDescent="0.25">
      <c r="A683" s="198"/>
      <c r="B683" s="193"/>
      <c r="C683" s="196"/>
      <c r="D683" s="196"/>
      <c r="E683" s="196"/>
      <c r="I683" s="197"/>
      <c r="Q683" s="198"/>
      <c r="S683" s="198"/>
      <c r="T683" s="196"/>
      <c r="U683" s="199"/>
      <c r="V683" s="193"/>
      <c r="W683" s="198"/>
      <c r="X683" s="198"/>
      <c r="Y683" s="196"/>
      <c r="Z683" s="200"/>
      <c r="AA683" s="196"/>
      <c r="AB683" s="198"/>
      <c r="AC683" s="196"/>
      <c r="AD683" s="199"/>
      <c r="AG683" s="196"/>
      <c r="AH683" s="196"/>
      <c r="AI683" s="198"/>
      <c r="AL683" s="196"/>
      <c r="AN683" s="196"/>
      <c r="AO683" s="198"/>
      <c r="AP683" s="196"/>
      <c r="AQ683" s="196"/>
      <c r="AR683" s="196"/>
      <c r="AS683" s="196"/>
      <c r="AT683" s="196"/>
      <c r="AU683" s="196"/>
      <c r="AV683" s="198"/>
      <c r="AW683" s="197"/>
      <c r="AY683" s="196"/>
      <c r="BC683" s="196"/>
      <c r="BD683" s="196"/>
      <c r="BE683" s="196"/>
      <c r="BF683" s="196"/>
      <c r="BG683" s="196"/>
      <c r="BH683" s="196"/>
      <c r="BI683" s="196"/>
      <c r="BJ683" s="196"/>
      <c r="BK683" s="196"/>
    </row>
    <row r="684" spans="1:63" x14ac:dyDescent="0.25">
      <c r="A684" s="198"/>
      <c r="B684" s="193"/>
      <c r="C684" s="196"/>
      <c r="D684" s="196"/>
      <c r="E684" s="196"/>
      <c r="I684" s="197"/>
      <c r="Q684" s="198"/>
      <c r="S684" s="198"/>
      <c r="T684" s="196"/>
      <c r="U684" s="199"/>
      <c r="V684" s="193"/>
      <c r="W684" s="198"/>
      <c r="X684" s="198"/>
      <c r="Y684" s="196"/>
      <c r="Z684" s="200"/>
      <c r="AA684" s="196"/>
      <c r="AB684" s="198"/>
      <c r="AC684" s="196"/>
      <c r="AD684" s="199"/>
      <c r="AG684" s="196"/>
      <c r="AH684" s="196"/>
      <c r="AI684" s="198"/>
      <c r="AL684" s="196"/>
      <c r="AN684" s="196"/>
      <c r="AO684" s="198"/>
      <c r="AP684" s="196"/>
      <c r="AQ684" s="196"/>
      <c r="AR684" s="196"/>
      <c r="AS684" s="196"/>
      <c r="AT684" s="196"/>
      <c r="AU684" s="196"/>
      <c r="AV684" s="198"/>
      <c r="AW684" s="197"/>
      <c r="AY684" s="196"/>
      <c r="BC684" s="196"/>
      <c r="BD684" s="196"/>
      <c r="BE684" s="196"/>
      <c r="BF684" s="196"/>
      <c r="BG684" s="196"/>
      <c r="BH684" s="196"/>
      <c r="BI684" s="196"/>
      <c r="BJ684" s="196"/>
      <c r="BK684" s="196"/>
    </row>
    <row r="685" spans="1:63" x14ac:dyDescent="0.25">
      <c r="A685" s="198"/>
      <c r="B685" s="193"/>
      <c r="C685" s="196"/>
      <c r="D685" s="196"/>
      <c r="E685" s="196"/>
      <c r="I685" s="197"/>
      <c r="Q685" s="198"/>
      <c r="S685" s="198"/>
      <c r="T685" s="196"/>
      <c r="U685" s="199"/>
      <c r="V685" s="193"/>
      <c r="W685" s="198"/>
      <c r="X685" s="198"/>
      <c r="Y685" s="196"/>
      <c r="Z685" s="200"/>
      <c r="AA685" s="196"/>
      <c r="AB685" s="198"/>
      <c r="AC685" s="196"/>
      <c r="AD685" s="199"/>
      <c r="AG685" s="196"/>
      <c r="AH685" s="196"/>
      <c r="AI685" s="198"/>
      <c r="AL685" s="196"/>
      <c r="AN685" s="196"/>
      <c r="AO685" s="198"/>
      <c r="AP685" s="196"/>
      <c r="AQ685" s="196"/>
      <c r="AR685" s="196"/>
      <c r="AS685" s="196"/>
      <c r="AT685" s="196"/>
      <c r="AU685" s="196"/>
      <c r="AV685" s="198"/>
      <c r="AW685" s="197"/>
      <c r="AY685" s="196"/>
      <c r="BC685" s="196"/>
      <c r="BD685" s="196"/>
      <c r="BE685" s="196"/>
      <c r="BF685" s="196"/>
      <c r="BG685" s="196"/>
      <c r="BH685" s="196"/>
      <c r="BI685" s="196"/>
      <c r="BJ685" s="196"/>
      <c r="BK685" s="196"/>
    </row>
    <row r="686" spans="1:63" x14ac:dyDescent="0.25">
      <c r="A686" s="198"/>
      <c r="B686" s="193"/>
      <c r="C686" s="196"/>
      <c r="D686" s="196"/>
      <c r="E686" s="196"/>
      <c r="I686" s="197"/>
      <c r="Q686" s="198"/>
      <c r="S686" s="198"/>
      <c r="T686" s="196"/>
      <c r="U686" s="199"/>
      <c r="V686" s="193"/>
      <c r="W686" s="198"/>
      <c r="X686" s="198"/>
      <c r="Y686" s="196"/>
      <c r="Z686" s="200"/>
      <c r="AA686" s="196"/>
      <c r="AB686" s="198"/>
      <c r="AC686" s="196"/>
      <c r="AD686" s="199"/>
      <c r="AG686" s="196"/>
      <c r="AH686" s="196"/>
      <c r="AI686" s="198"/>
      <c r="AL686" s="196"/>
      <c r="AN686" s="196"/>
      <c r="AO686" s="198"/>
      <c r="AP686" s="196"/>
      <c r="AQ686" s="196"/>
      <c r="AR686" s="196"/>
      <c r="AS686" s="196"/>
      <c r="AT686" s="196"/>
      <c r="AU686" s="196"/>
      <c r="AV686" s="198"/>
      <c r="AW686" s="197"/>
      <c r="AY686" s="196"/>
      <c r="BC686" s="196"/>
      <c r="BD686" s="196"/>
      <c r="BE686" s="196"/>
      <c r="BF686" s="196"/>
      <c r="BG686" s="196"/>
      <c r="BH686" s="196"/>
      <c r="BI686" s="196"/>
      <c r="BJ686" s="196"/>
      <c r="BK686" s="196"/>
    </row>
    <row r="687" spans="1:63" x14ac:dyDescent="0.25">
      <c r="A687" s="198"/>
      <c r="B687" s="193"/>
      <c r="C687" s="196"/>
      <c r="D687" s="196"/>
      <c r="E687" s="196"/>
      <c r="I687" s="197"/>
      <c r="Q687" s="198"/>
      <c r="S687" s="198"/>
      <c r="T687" s="196"/>
      <c r="U687" s="199"/>
      <c r="V687" s="193"/>
      <c r="W687" s="198"/>
      <c r="X687" s="198"/>
      <c r="Y687" s="196"/>
      <c r="Z687" s="200"/>
      <c r="AA687" s="196"/>
      <c r="AB687" s="198"/>
      <c r="AC687" s="196"/>
      <c r="AD687" s="199"/>
      <c r="AG687" s="196"/>
      <c r="AH687" s="196"/>
      <c r="AI687" s="198"/>
      <c r="AL687" s="196"/>
      <c r="AN687" s="196"/>
      <c r="AO687" s="198"/>
      <c r="AP687" s="196"/>
      <c r="AQ687" s="196"/>
      <c r="AR687" s="196"/>
      <c r="AS687" s="196"/>
      <c r="AT687" s="196"/>
      <c r="AU687" s="196"/>
      <c r="AV687" s="198"/>
      <c r="AW687" s="197"/>
      <c r="AY687" s="196"/>
      <c r="BC687" s="196"/>
      <c r="BD687" s="196"/>
      <c r="BE687" s="196"/>
      <c r="BF687" s="196"/>
      <c r="BG687" s="196"/>
      <c r="BH687" s="196"/>
      <c r="BI687" s="196"/>
      <c r="BJ687" s="196"/>
      <c r="BK687" s="196"/>
    </row>
    <row r="688" spans="1:63" x14ac:dyDescent="0.25">
      <c r="A688" s="198"/>
      <c r="B688" s="193"/>
      <c r="C688" s="196"/>
      <c r="D688" s="196"/>
      <c r="E688" s="196"/>
      <c r="I688" s="197"/>
      <c r="Q688" s="198"/>
      <c r="S688" s="198"/>
      <c r="T688" s="196"/>
      <c r="U688" s="199"/>
      <c r="V688" s="193"/>
      <c r="W688" s="198"/>
      <c r="X688" s="198"/>
      <c r="Y688" s="196"/>
      <c r="Z688" s="200"/>
      <c r="AA688" s="196"/>
      <c r="AB688" s="198"/>
      <c r="AC688" s="196"/>
      <c r="AD688" s="199"/>
      <c r="AG688" s="196"/>
      <c r="AH688" s="196"/>
      <c r="AI688" s="198"/>
      <c r="AL688" s="196"/>
      <c r="AN688" s="196"/>
      <c r="AO688" s="198"/>
      <c r="AP688" s="196"/>
      <c r="AQ688" s="196"/>
      <c r="AR688" s="196"/>
      <c r="AS688" s="196"/>
      <c r="AT688" s="196"/>
      <c r="AU688" s="196"/>
      <c r="AV688" s="198"/>
      <c r="AW688" s="197"/>
      <c r="AY688" s="196"/>
      <c r="BC688" s="196"/>
      <c r="BD688" s="196"/>
      <c r="BE688" s="196"/>
      <c r="BF688" s="196"/>
      <c r="BG688" s="196"/>
      <c r="BH688" s="196"/>
      <c r="BI688" s="196"/>
      <c r="BJ688" s="196"/>
      <c r="BK688" s="196"/>
    </row>
    <row r="689" spans="1:63" x14ac:dyDescent="0.25">
      <c r="A689" s="198"/>
      <c r="B689" s="193"/>
      <c r="C689" s="196"/>
      <c r="D689" s="196"/>
      <c r="E689" s="196"/>
      <c r="I689" s="197"/>
      <c r="Q689" s="198"/>
      <c r="S689" s="198"/>
      <c r="T689" s="196"/>
      <c r="U689" s="199"/>
      <c r="V689" s="193"/>
      <c r="W689" s="198"/>
      <c r="X689" s="198"/>
      <c r="Y689" s="196"/>
      <c r="Z689" s="200"/>
      <c r="AA689" s="196"/>
      <c r="AB689" s="198"/>
      <c r="AC689" s="196"/>
      <c r="AD689" s="199"/>
      <c r="AG689" s="196"/>
      <c r="AH689" s="196"/>
      <c r="AI689" s="198"/>
      <c r="AL689" s="196"/>
      <c r="AN689" s="196"/>
      <c r="AO689" s="198"/>
      <c r="AP689" s="196"/>
      <c r="AQ689" s="196"/>
      <c r="AR689" s="196"/>
      <c r="AS689" s="196"/>
      <c r="AT689" s="196"/>
      <c r="AU689" s="196"/>
      <c r="AV689" s="198"/>
      <c r="AW689" s="197"/>
      <c r="AY689" s="196"/>
      <c r="BC689" s="196"/>
      <c r="BD689" s="196"/>
      <c r="BE689" s="196"/>
      <c r="BF689" s="196"/>
      <c r="BG689" s="196"/>
      <c r="BH689" s="196"/>
      <c r="BI689" s="196"/>
      <c r="BJ689" s="196"/>
      <c r="BK689" s="196"/>
    </row>
    <row r="690" spans="1:63" x14ac:dyDescent="0.25">
      <c r="A690" s="198"/>
      <c r="B690" s="193"/>
      <c r="C690" s="196"/>
      <c r="D690" s="196"/>
      <c r="E690" s="196"/>
      <c r="I690" s="197"/>
      <c r="Q690" s="198"/>
      <c r="S690" s="198"/>
      <c r="T690" s="196"/>
      <c r="U690" s="199"/>
      <c r="V690" s="193"/>
      <c r="W690" s="198"/>
      <c r="X690" s="198"/>
      <c r="Y690" s="196"/>
      <c r="Z690" s="200"/>
      <c r="AA690" s="196"/>
      <c r="AB690" s="198"/>
      <c r="AC690" s="196"/>
      <c r="AD690" s="199"/>
      <c r="AG690" s="196"/>
      <c r="AH690" s="196"/>
      <c r="AI690" s="198"/>
      <c r="AL690" s="196"/>
      <c r="AN690" s="196"/>
      <c r="AO690" s="198"/>
      <c r="AP690" s="196"/>
      <c r="AQ690" s="196"/>
      <c r="AR690" s="196"/>
      <c r="AS690" s="196"/>
      <c r="AT690" s="196"/>
      <c r="AU690" s="196"/>
      <c r="AV690" s="198"/>
      <c r="AW690" s="197"/>
      <c r="AY690" s="196"/>
      <c r="BC690" s="196"/>
      <c r="BD690" s="196"/>
      <c r="BE690" s="196"/>
      <c r="BF690" s="196"/>
      <c r="BG690" s="196"/>
      <c r="BH690" s="196"/>
      <c r="BI690" s="196"/>
      <c r="BJ690" s="196"/>
      <c r="BK690" s="196"/>
    </row>
    <row r="691" spans="1:63" x14ac:dyDescent="0.25">
      <c r="A691" s="198"/>
      <c r="B691" s="193"/>
      <c r="C691" s="196"/>
      <c r="D691" s="196"/>
      <c r="E691" s="196"/>
      <c r="I691" s="197"/>
      <c r="Q691" s="198"/>
      <c r="S691" s="198"/>
      <c r="T691" s="196"/>
      <c r="U691" s="199"/>
      <c r="V691" s="193"/>
      <c r="W691" s="198"/>
      <c r="X691" s="198"/>
      <c r="Y691" s="196"/>
      <c r="Z691" s="200"/>
      <c r="AA691" s="196"/>
      <c r="AB691" s="198"/>
      <c r="AC691" s="196"/>
      <c r="AD691" s="199"/>
      <c r="AG691" s="196"/>
      <c r="AH691" s="196"/>
      <c r="AI691" s="198"/>
      <c r="AL691" s="196"/>
      <c r="AN691" s="196"/>
      <c r="AO691" s="198"/>
      <c r="AP691" s="196"/>
      <c r="AQ691" s="196"/>
      <c r="AR691" s="196"/>
      <c r="AS691" s="196"/>
      <c r="AT691" s="196"/>
      <c r="AU691" s="196"/>
      <c r="AV691" s="198"/>
      <c r="AW691" s="197"/>
      <c r="AY691" s="196"/>
      <c r="BC691" s="196"/>
      <c r="BD691" s="196"/>
      <c r="BE691" s="196"/>
      <c r="BF691" s="196"/>
      <c r="BG691" s="196"/>
      <c r="BH691" s="196"/>
      <c r="BI691" s="196"/>
      <c r="BJ691" s="196"/>
      <c r="BK691" s="196"/>
    </row>
    <row r="692" spans="1:63" x14ac:dyDescent="0.25">
      <c r="A692" s="198"/>
      <c r="B692" s="193"/>
      <c r="C692" s="196"/>
      <c r="D692" s="196"/>
      <c r="E692" s="196"/>
      <c r="I692" s="197"/>
      <c r="Q692" s="198"/>
      <c r="S692" s="198"/>
      <c r="T692" s="196"/>
      <c r="U692" s="199"/>
      <c r="V692" s="193"/>
      <c r="W692" s="198"/>
      <c r="X692" s="198"/>
      <c r="Y692" s="196"/>
      <c r="Z692" s="200"/>
      <c r="AA692" s="196"/>
      <c r="AB692" s="198"/>
      <c r="AC692" s="196"/>
      <c r="AD692" s="199"/>
      <c r="AG692" s="196"/>
      <c r="AH692" s="196"/>
      <c r="AI692" s="198"/>
      <c r="AL692" s="196"/>
      <c r="AN692" s="196"/>
      <c r="AO692" s="198"/>
      <c r="AP692" s="196"/>
      <c r="AQ692" s="196"/>
      <c r="AR692" s="196"/>
      <c r="AS692" s="196"/>
      <c r="AT692" s="196"/>
      <c r="AU692" s="196"/>
      <c r="AV692" s="198"/>
      <c r="AW692" s="197"/>
      <c r="AY692" s="196"/>
      <c r="BC692" s="196"/>
      <c r="BD692" s="196"/>
      <c r="BE692" s="196"/>
      <c r="BF692" s="196"/>
      <c r="BG692" s="196"/>
      <c r="BH692" s="196"/>
      <c r="BI692" s="196"/>
      <c r="BJ692" s="196"/>
      <c r="BK692" s="196"/>
    </row>
    <row r="693" spans="1:63" x14ac:dyDescent="0.25">
      <c r="A693" s="198"/>
      <c r="B693" s="193"/>
      <c r="C693" s="196"/>
      <c r="D693" s="196"/>
      <c r="E693" s="196"/>
      <c r="I693" s="197"/>
      <c r="Q693" s="198"/>
      <c r="S693" s="198"/>
      <c r="T693" s="196"/>
      <c r="U693" s="199"/>
      <c r="V693" s="193"/>
      <c r="W693" s="198"/>
      <c r="X693" s="198"/>
      <c r="Y693" s="196"/>
      <c r="Z693" s="200"/>
      <c r="AA693" s="196"/>
      <c r="AB693" s="198"/>
      <c r="AC693" s="196"/>
      <c r="AD693" s="199"/>
      <c r="AG693" s="196"/>
      <c r="AH693" s="196"/>
      <c r="AI693" s="198"/>
      <c r="AL693" s="196"/>
      <c r="AN693" s="196"/>
      <c r="AO693" s="198"/>
      <c r="AP693" s="196"/>
      <c r="AQ693" s="196"/>
      <c r="AR693" s="196"/>
      <c r="AS693" s="196"/>
      <c r="AT693" s="196"/>
      <c r="AU693" s="196"/>
      <c r="AV693" s="198"/>
      <c r="AW693" s="197"/>
      <c r="AY693" s="196"/>
      <c r="BC693" s="196"/>
      <c r="BD693" s="196"/>
      <c r="BE693" s="196"/>
      <c r="BF693" s="196"/>
      <c r="BG693" s="196"/>
      <c r="BH693" s="196"/>
      <c r="BI693" s="196"/>
      <c r="BJ693" s="196"/>
      <c r="BK693" s="196"/>
    </row>
    <row r="694" spans="1:63" x14ac:dyDescent="0.25">
      <c r="A694" s="198"/>
      <c r="B694" s="193"/>
      <c r="C694" s="196"/>
      <c r="D694" s="196"/>
      <c r="E694" s="196"/>
      <c r="I694" s="197"/>
      <c r="Q694" s="198"/>
      <c r="S694" s="198"/>
      <c r="T694" s="196"/>
      <c r="U694" s="199"/>
      <c r="V694" s="193"/>
      <c r="W694" s="198"/>
      <c r="X694" s="198"/>
      <c r="Y694" s="196"/>
      <c r="Z694" s="200"/>
      <c r="AA694" s="196"/>
      <c r="AB694" s="198"/>
      <c r="AC694" s="196"/>
      <c r="AD694" s="199"/>
      <c r="AG694" s="196"/>
      <c r="AH694" s="196"/>
      <c r="AI694" s="198"/>
      <c r="AL694" s="196"/>
      <c r="AN694" s="196"/>
      <c r="AO694" s="198"/>
      <c r="AP694" s="196"/>
      <c r="AQ694" s="196"/>
      <c r="AR694" s="196"/>
      <c r="AS694" s="196"/>
      <c r="AT694" s="196"/>
      <c r="AU694" s="196"/>
      <c r="AV694" s="198"/>
      <c r="AW694" s="197"/>
      <c r="AY694" s="196"/>
      <c r="BC694" s="196"/>
      <c r="BD694" s="196"/>
      <c r="BE694" s="196"/>
      <c r="BF694" s="196"/>
      <c r="BG694" s="196"/>
      <c r="BH694" s="196"/>
      <c r="BI694" s="196"/>
      <c r="BJ694" s="196"/>
      <c r="BK694" s="196"/>
    </row>
    <row r="695" spans="1:63" x14ac:dyDescent="0.25">
      <c r="A695" s="198"/>
      <c r="B695" s="193"/>
      <c r="C695" s="196"/>
      <c r="D695" s="196"/>
      <c r="E695" s="196"/>
      <c r="I695" s="197"/>
      <c r="Q695" s="198"/>
      <c r="S695" s="198"/>
      <c r="T695" s="196"/>
      <c r="U695" s="199"/>
      <c r="V695" s="193"/>
      <c r="W695" s="198"/>
      <c r="X695" s="198"/>
      <c r="Y695" s="196"/>
      <c r="Z695" s="200"/>
      <c r="AA695" s="196"/>
      <c r="AB695" s="198"/>
      <c r="AC695" s="196"/>
      <c r="AD695" s="199"/>
      <c r="AG695" s="196"/>
      <c r="AH695" s="196"/>
      <c r="AI695" s="198"/>
      <c r="AL695" s="196"/>
      <c r="AN695" s="196"/>
      <c r="AO695" s="198"/>
      <c r="AP695" s="196"/>
      <c r="AQ695" s="196"/>
      <c r="AR695" s="196"/>
      <c r="AS695" s="196"/>
      <c r="AT695" s="196"/>
      <c r="AU695" s="196"/>
      <c r="AV695" s="198"/>
      <c r="AW695" s="197"/>
      <c r="AY695" s="196"/>
      <c r="BC695" s="196"/>
      <c r="BD695" s="196"/>
      <c r="BE695" s="196"/>
      <c r="BF695" s="196"/>
      <c r="BG695" s="196"/>
      <c r="BH695" s="196"/>
      <c r="BI695" s="196"/>
      <c r="BJ695" s="196"/>
      <c r="BK695" s="196"/>
    </row>
    <row r="696" spans="1:63" x14ac:dyDescent="0.25">
      <c r="A696" s="198"/>
      <c r="B696" s="193"/>
      <c r="C696" s="196"/>
      <c r="D696" s="196"/>
      <c r="E696" s="196"/>
      <c r="I696" s="197"/>
      <c r="Q696" s="198"/>
      <c r="S696" s="198"/>
      <c r="T696" s="196"/>
      <c r="U696" s="199"/>
      <c r="V696" s="193"/>
      <c r="W696" s="198"/>
      <c r="X696" s="198"/>
      <c r="Y696" s="196"/>
      <c r="Z696" s="200"/>
      <c r="AA696" s="196"/>
      <c r="AB696" s="198"/>
      <c r="AC696" s="196"/>
      <c r="AD696" s="199"/>
      <c r="AG696" s="196"/>
      <c r="AH696" s="196"/>
      <c r="AI696" s="198"/>
      <c r="AL696" s="196"/>
      <c r="AN696" s="196"/>
      <c r="AO696" s="198"/>
      <c r="AP696" s="196"/>
      <c r="AQ696" s="196"/>
      <c r="AR696" s="196"/>
      <c r="AS696" s="196"/>
      <c r="AT696" s="196"/>
      <c r="AU696" s="196"/>
      <c r="AV696" s="198"/>
      <c r="AW696" s="197"/>
      <c r="AY696" s="196"/>
      <c r="BC696" s="196"/>
      <c r="BD696" s="196"/>
      <c r="BE696" s="196"/>
      <c r="BF696" s="196"/>
      <c r="BG696" s="196"/>
      <c r="BH696" s="196"/>
      <c r="BI696" s="196"/>
      <c r="BJ696" s="196"/>
      <c r="BK696" s="196"/>
    </row>
    <row r="697" spans="1:63" x14ac:dyDescent="0.25">
      <c r="A697" s="198"/>
      <c r="B697" s="193"/>
      <c r="C697" s="196"/>
      <c r="D697" s="196"/>
      <c r="E697" s="196"/>
      <c r="I697" s="197"/>
      <c r="Q697" s="198"/>
      <c r="S697" s="198"/>
      <c r="T697" s="196"/>
      <c r="U697" s="199"/>
      <c r="V697" s="193"/>
      <c r="W697" s="198"/>
      <c r="X697" s="198"/>
      <c r="Y697" s="196"/>
      <c r="Z697" s="200"/>
      <c r="AA697" s="196"/>
      <c r="AB697" s="198"/>
      <c r="AC697" s="196"/>
      <c r="AD697" s="199"/>
      <c r="AG697" s="196"/>
      <c r="AH697" s="196"/>
      <c r="AI697" s="198"/>
      <c r="AL697" s="196"/>
      <c r="AN697" s="196"/>
      <c r="AO697" s="198"/>
      <c r="AP697" s="196"/>
      <c r="AQ697" s="196"/>
      <c r="AR697" s="196"/>
      <c r="AS697" s="196"/>
      <c r="AT697" s="196"/>
      <c r="AU697" s="196"/>
      <c r="AV697" s="198"/>
      <c r="AW697" s="197"/>
      <c r="AY697" s="196"/>
      <c r="BC697" s="196"/>
      <c r="BD697" s="196"/>
      <c r="BE697" s="196"/>
      <c r="BF697" s="196"/>
      <c r="BG697" s="196"/>
      <c r="BH697" s="196"/>
      <c r="BI697" s="196"/>
      <c r="BJ697" s="196"/>
      <c r="BK697" s="196"/>
    </row>
    <row r="698" spans="1:63" x14ac:dyDescent="0.25">
      <c r="A698" s="198"/>
      <c r="B698" s="193"/>
      <c r="C698" s="196"/>
      <c r="D698" s="196"/>
      <c r="E698" s="196"/>
      <c r="I698" s="197"/>
      <c r="Q698" s="198"/>
      <c r="S698" s="198"/>
      <c r="T698" s="196"/>
      <c r="U698" s="199"/>
      <c r="V698" s="193"/>
      <c r="W698" s="198"/>
      <c r="X698" s="198"/>
      <c r="Y698" s="196"/>
      <c r="Z698" s="200"/>
      <c r="AA698" s="196"/>
      <c r="AB698" s="198"/>
      <c r="AC698" s="196"/>
      <c r="AD698" s="199"/>
      <c r="AG698" s="196"/>
      <c r="AH698" s="196"/>
      <c r="AI698" s="198"/>
      <c r="AL698" s="196"/>
      <c r="AN698" s="196"/>
      <c r="AO698" s="198"/>
      <c r="AP698" s="196"/>
      <c r="AQ698" s="196"/>
      <c r="AR698" s="196"/>
      <c r="AS698" s="196"/>
      <c r="AT698" s="196"/>
      <c r="AU698" s="196"/>
      <c r="AV698" s="198"/>
      <c r="AW698" s="197"/>
      <c r="AY698" s="196"/>
      <c r="BC698" s="196"/>
      <c r="BD698" s="196"/>
      <c r="BE698" s="196"/>
      <c r="BF698" s="196"/>
      <c r="BG698" s="196"/>
      <c r="BH698" s="196"/>
      <c r="BI698" s="196"/>
      <c r="BJ698" s="196"/>
      <c r="BK698" s="196"/>
    </row>
    <row r="699" spans="1:63" x14ac:dyDescent="0.25">
      <c r="A699" s="198"/>
      <c r="B699" s="193"/>
      <c r="C699" s="196"/>
      <c r="D699" s="196"/>
      <c r="E699" s="196"/>
      <c r="I699" s="197"/>
      <c r="Q699" s="198"/>
      <c r="S699" s="198"/>
      <c r="T699" s="196"/>
      <c r="U699" s="199"/>
      <c r="V699" s="193"/>
      <c r="W699" s="198"/>
      <c r="X699" s="198"/>
      <c r="Y699" s="196"/>
      <c r="Z699" s="200"/>
      <c r="AA699" s="196"/>
      <c r="AB699" s="198"/>
      <c r="AC699" s="196"/>
      <c r="AD699" s="199"/>
      <c r="AG699" s="196"/>
      <c r="AH699" s="196"/>
      <c r="AI699" s="198"/>
      <c r="AL699" s="196"/>
      <c r="AN699" s="196"/>
      <c r="AO699" s="198"/>
      <c r="AP699" s="196"/>
      <c r="AQ699" s="196"/>
      <c r="AR699" s="196"/>
      <c r="AS699" s="196"/>
      <c r="AT699" s="196"/>
      <c r="AU699" s="196"/>
      <c r="AV699" s="198"/>
      <c r="AW699" s="197"/>
      <c r="AY699" s="196"/>
      <c r="BC699" s="196"/>
      <c r="BD699" s="196"/>
      <c r="BE699" s="196"/>
      <c r="BF699" s="196"/>
      <c r="BG699" s="196"/>
      <c r="BH699" s="196"/>
      <c r="BI699" s="196"/>
      <c r="BJ699" s="196"/>
      <c r="BK699" s="196"/>
    </row>
    <row r="700" spans="1:63" x14ac:dyDescent="0.25">
      <c r="A700" s="198"/>
      <c r="B700" s="193"/>
      <c r="C700" s="196"/>
      <c r="D700" s="196"/>
      <c r="E700" s="196"/>
      <c r="I700" s="197"/>
      <c r="Q700" s="198"/>
      <c r="S700" s="198"/>
      <c r="T700" s="196"/>
      <c r="U700" s="199"/>
      <c r="V700" s="193"/>
      <c r="W700" s="198"/>
      <c r="X700" s="198"/>
      <c r="Y700" s="196"/>
      <c r="Z700" s="200"/>
      <c r="AA700" s="196"/>
      <c r="AB700" s="198"/>
      <c r="AC700" s="196"/>
      <c r="AD700" s="199"/>
      <c r="AG700" s="196"/>
      <c r="AH700" s="196"/>
      <c r="AI700" s="198"/>
      <c r="AL700" s="196"/>
      <c r="AN700" s="196"/>
      <c r="AO700" s="198"/>
      <c r="AP700" s="196"/>
      <c r="AQ700" s="196"/>
      <c r="AR700" s="196"/>
      <c r="AS700" s="196"/>
      <c r="AT700" s="196"/>
      <c r="AU700" s="196"/>
      <c r="AV700" s="198"/>
      <c r="AW700" s="197"/>
      <c r="AY700" s="196"/>
      <c r="BC700" s="196"/>
      <c r="BD700" s="196"/>
      <c r="BE700" s="196"/>
      <c r="BF700" s="196"/>
      <c r="BG700" s="196"/>
      <c r="BH700" s="196"/>
      <c r="BI700" s="196"/>
      <c r="BJ700" s="196"/>
      <c r="BK700" s="196"/>
    </row>
    <row r="701" spans="1:63" x14ac:dyDescent="0.25">
      <c r="A701" s="198"/>
      <c r="B701" s="193"/>
      <c r="C701" s="196"/>
      <c r="D701" s="196"/>
      <c r="E701" s="196"/>
      <c r="I701" s="197"/>
      <c r="Q701" s="198"/>
      <c r="S701" s="198"/>
      <c r="T701" s="196"/>
      <c r="U701" s="199"/>
      <c r="V701" s="193"/>
      <c r="W701" s="198"/>
      <c r="X701" s="198"/>
      <c r="Y701" s="196"/>
      <c r="Z701" s="200"/>
      <c r="AA701" s="196"/>
      <c r="AB701" s="198"/>
      <c r="AC701" s="196"/>
      <c r="AD701" s="199"/>
      <c r="AG701" s="196"/>
      <c r="AH701" s="196"/>
      <c r="AI701" s="198"/>
      <c r="AL701" s="196"/>
      <c r="AN701" s="196"/>
      <c r="AO701" s="198"/>
      <c r="AP701" s="196"/>
      <c r="AQ701" s="196"/>
      <c r="AR701" s="196"/>
      <c r="AS701" s="196"/>
      <c r="AT701" s="196"/>
      <c r="AU701" s="196"/>
      <c r="AV701" s="198"/>
      <c r="AW701" s="197"/>
      <c r="AY701" s="196"/>
      <c r="BC701" s="196"/>
      <c r="BD701" s="196"/>
      <c r="BE701" s="196"/>
      <c r="BF701" s="196"/>
      <c r="BG701" s="196"/>
      <c r="BH701" s="196"/>
      <c r="BI701" s="196"/>
      <c r="BJ701" s="196"/>
      <c r="BK701" s="196"/>
    </row>
    <row r="702" spans="1:63" x14ac:dyDescent="0.25">
      <c r="A702" s="198"/>
      <c r="B702" s="193"/>
      <c r="C702" s="196"/>
      <c r="D702" s="196"/>
      <c r="E702" s="196"/>
      <c r="I702" s="197"/>
      <c r="Q702" s="198"/>
      <c r="S702" s="198"/>
      <c r="T702" s="196"/>
      <c r="U702" s="199"/>
      <c r="V702" s="193"/>
      <c r="W702" s="198"/>
      <c r="X702" s="198"/>
      <c r="Y702" s="196"/>
      <c r="Z702" s="200"/>
      <c r="AA702" s="196"/>
      <c r="AB702" s="198"/>
      <c r="AC702" s="196"/>
      <c r="AD702" s="199"/>
      <c r="AG702" s="196"/>
      <c r="AH702" s="196"/>
      <c r="AI702" s="198"/>
      <c r="AL702" s="196"/>
      <c r="AN702" s="196"/>
      <c r="AO702" s="198"/>
      <c r="AP702" s="196"/>
      <c r="AQ702" s="196"/>
      <c r="AR702" s="196"/>
      <c r="AS702" s="196"/>
      <c r="AT702" s="196"/>
      <c r="AU702" s="196"/>
      <c r="AV702" s="198"/>
      <c r="AW702" s="197"/>
      <c r="AY702" s="196"/>
      <c r="BC702" s="196"/>
      <c r="BD702" s="196"/>
      <c r="BE702" s="196"/>
      <c r="BF702" s="196"/>
      <c r="BG702" s="196"/>
      <c r="BH702" s="196"/>
      <c r="BI702" s="196"/>
      <c r="BJ702" s="196"/>
      <c r="BK702" s="196"/>
    </row>
    <row r="703" spans="1:63" x14ac:dyDescent="0.25">
      <c r="A703" s="198"/>
      <c r="B703" s="193"/>
      <c r="C703" s="196"/>
      <c r="D703" s="196"/>
      <c r="E703" s="196"/>
      <c r="I703" s="197"/>
      <c r="Q703" s="198"/>
      <c r="S703" s="198"/>
      <c r="T703" s="196"/>
      <c r="U703" s="199"/>
      <c r="V703" s="193"/>
      <c r="W703" s="198"/>
      <c r="X703" s="198"/>
      <c r="Y703" s="196"/>
      <c r="Z703" s="200"/>
      <c r="AA703" s="196"/>
      <c r="AB703" s="198"/>
      <c r="AC703" s="196"/>
      <c r="AD703" s="199"/>
      <c r="AG703" s="196"/>
      <c r="AH703" s="196"/>
      <c r="AI703" s="198"/>
      <c r="AL703" s="196"/>
      <c r="AN703" s="196"/>
      <c r="AO703" s="198"/>
      <c r="AP703" s="196"/>
      <c r="AQ703" s="196"/>
      <c r="AR703" s="196"/>
      <c r="AS703" s="196"/>
      <c r="AT703" s="196"/>
      <c r="AU703" s="196"/>
      <c r="AV703" s="198"/>
      <c r="AW703" s="197"/>
      <c r="AY703" s="196"/>
      <c r="BC703" s="196"/>
      <c r="BD703" s="196"/>
      <c r="BE703" s="196"/>
      <c r="BF703" s="196"/>
      <c r="BG703" s="196"/>
      <c r="BH703" s="196"/>
      <c r="BI703" s="196"/>
      <c r="BJ703" s="196"/>
      <c r="BK703" s="196"/>
    </row>
    <row r="704" spans="1:63" x14ac:dyDescent="0.25">
      <c r="A704" s="198"/>
      <c r="B704" s="193"/>
      <c r="C704" s="196"/>
      <c r="D704" s="196"/>
      <c r="E704" s="196"/>
      <c r="I704" s="197"/>
      <c r="Q704" s="198"/>
      <c r="S704" s="198"/>
      <c r="T704" s="196"/>
      <c r="U704" s="199"/>
      <c r="V704" s="193"/>
      <c r="W704" s="198"/>
      <c r="X704" s="198"/>
      <c r="Y704" s="196"/>
      <c r="Z704" s="200"/>
      <c r="AA704" s="196"/>
      <c r="AB704" s="198"/>
      <c r="AC704" s="196"/>
      <c r="AD704" s="199"/>
      <c r="AG704" s="196"/>
      <c r="AH704" s="196"/>
      <c r="AI704" s="198"/>
      <c r="AL704" s="196"/>
      <c r="AN704" s="196"/>
      <c r="AO704" s="198"/>
      <c r="AP704" s="196"/>
      <c r="AQ704" s="196"/>
      <c r="AR704" s="196"/>
      <c r="AS704" s="196"/>
      <c r="AT704" s="196"/>
      <c r="AU704" s="196"/>
      <c r="AV704" s="198"/>
      <c r="AW704" s="197"/>
      <c r="AY704" s="196"/>
      <c r="BC704" s="196"/>
      <c r="BD704" s="196"/>
      <c r="BE704" s="196"/>
      <c r="BF704" s="196"/>
      <c r="BG704" s="196"/>
      <c r="BH704" s="196"/>
      <c r="BI704" s="196"/>
      <c r="BJ704" s="196"/>
      <c r="BK704" s="196"/>
    </row>
    <row r="705" spans="1:63" x14ac:dyDescent="0.25">
      <c r="A705" s="198"/>
      <c r="B705" s="193"/>
      <c r="C705" s="196"/>
      <c r="D705" s="196"/>
      <c r="E705" s="196"/>
      <c r="I705" s="197"/>
      <c r="Q705" s="198"/>
      <c r="S705" s="198"/>
      <c r="T705" s="196"/>
      <c r="U705" s="199"/>
      <c r="V705" s="193"/>
      <c r="W705" s="198"/>
      <c r="X705" s="198"/>
      <c r="Y705" s="196"/>
      <c r="Z705" s="200"/>
      <c r="AA705" s="196"/>
      <c r="AB705" s="198"/>
      <c r="AC705" s="196"/>
      <c r="AD705" s="199"/>
      <c r="AG705" s="196"/>
      <c r="AH705" s="196"/>
      <c r="AI705" s="198"/>
      <c r="AL705" s="196"/>
      <c r="AN705" s="196"/>
      <c r="AO705" s="198"/>
      <c r="AP705" s="196"/>
      <c r="AQ705" s="196"/>
      <c r="AR705" s="196"/>
      <c r="AS705" s="196"/>
      <c r="AT705" s="196"/>
      <c r="AU705" s="196"/>
      <c r="AV705" s="198"/>
      <c r="AW705" s="197"/>
      <c r="AY705" s="196"/>
      <c r="BC705" s="196"/>
      <c r="BD705" s="196"/>
      <c r="BE705" s="196"/>
      <c r="BF705" s="196"/>
      <c r="BG705" s="196"/>
      <c r="BH705" s="196"/>
      <c r="BI705" s="196"/>
      <c r="BJ705" s="196"/>
      <c r="BK705" s="196"/>
    </row>
    <row r="706" spans="1:63" x14ac:dyDescent="0.25">
      <c r="A706" s="198"/>
      <c r="B706" s="193"/>
      <c r="C706" s="196"/>
      <c r="D706" s="196"/>
      <c r="E706" s="196"/>
      <c r="I706" s="197"/>
      <c r="Q706" s="198"/>
      <c r="S706" s="198"/>
      <c r="T706" s="196"/>
      <c r="U706" s="199"/>
      <c r="V706" s="193"/>
      <c r="W706" s="198"/>
      <c r="X706" s="198"/>
      <c r="Y706" s="196"/>
      <c r="Z706" s="200"/>
      <c r="AA706" s="196"/>
      <c r="AB706" s="198"/>
      <c r="AC706" s="196"/>
      <c r="AD706" s="199"/>
      <c r="AG706" s="196"/>
      <c r="AH706" s="196"/>
      <c r="AI706" s="198"/>
      <c r="AL706" s="196"/>
      <c r="AN706" s="196"/>
      <c r="AO706" s="198"/>
      <c r="AP706" s="196"/>
      <c r="AQ706" s="196"/>
      <c r="AR706" s="196"/>
      <c r="AS706" s="196"/>
      <c r="AT706" s="196"/>
      <c r="AU706" s="196"/>
      <c r="AV706" s="198"/>
      <c r="AW706" s="197"/>
      <c r="AY706" s="196"/>
      <c r="BC706" s="196"/>
      <c r="BD706" s="196"/>
      <c r="BE706" s="196"/>
      <c r="BF706" s="196"/>
      <c r="BG706" s="196"/>
      <c r="BH706" s="196"/>
      <c r="BI706" s="196"/>
      <c r="BJ706" s="196"/>
      <c r="BK706" s="196"/>
    </row>
    <row r="707" spans="1:63" x14ac:dyDescent="0.25">
      <c r="A707" s="198"/>
      <c r="B707" s="193"/>
      <c r="C707" s="196"/>
      <c r="D707" s="196"/>
      <c r="E707" s="196"/>
      <c r="I707" s="197"/>
      <c r="Q707" s="198"/>
      <c r="S707" s="198"/>
      <c r="T707" s="196"/>
      <c r="U707" s="199"/>
      <c r="V707" s="193"/>
      <c r="W707" s="198"/>
      <c r="X707" s="198"/>
      <c r="Y707" s="196"/>
      <c r="Z707" s="200"/>
      <c r="AA707" s="196"/>
      <c r="AB707" s="198"/>
      <c r="AC707" s="196"/>
      <c r="AD707" s="199"/>
      <c r="AG707" s="196"/>
      <c r="AH707" s="196"/>
      <c r="AI707" s="198"/>
      <c r="AL707" s="196"/>
      <c r="AN707" s="196"/>
      <c r="AO707" s="198"/>
      <c r="AP707" s="196"/>
      <c r="AQ707" s="196"/>
      <c r="AR707" s="196"/>
      <c r="AS707" s="196"/>
      <c r="AT707" s="196"/>
      <c r="AU707" s="196"/>
      <c r="AV707" s="198"/>
      <c r="AW707" s="197"/>
      <c r="AY707" s="196"/>
      <c r="BC707" s="196"/>
      <c r="BD707" s="196"/>
      <c r="BE707" s="196"/>
      <c r="BF707" s="196"/>
      <c r="BG707" s="196"/>
      <c r="BH707" s="196"/>
      <c r="BI707" s="196"/>
      <c r="BJ707" s="196"/>
      <c r="BK707" s="196"/>
    </row>
    <row r="708" spans="1:63" x14ac:dyDescent="0.25">
      <c r="A708" s="198"/>
      <c r="B708" s="193"/>
      <c r="C708" s="196"/>
      <c r="D708" s="196"/>
      <c r="E708" s="196"/>
      <c r="I708" s="197"/>
      <c r="Q708" s="198"/>
      <c r="S708" s="198"/>
      <c r="T708" s="196"/>
      <c r="U708" s="199"/>
      <c r="V708" s="193"/>
      <c r="W708" s="198"/>
      <c r="X708" s="198"/>
      <c r="Y708" s="196"/>
      <c r="Z708" s="200"/>
      <c r="AA708" s="196"/>
      <c r="AB708" s="198"/>
      <c r="AC708" s="196"/>
      <c r="AD708" s="199"/>
      <c r="AG708" s="196"/>
      <c r="AH708" s="196"/>
      <c r="AI708" s="198"/>
      <c r="AL708" s="196"/>
      <c r="AN708" s="196"/>
      <c r="AO708" s="198"/>
      <c r="AP708" s="196"/>
      <c r="AQ708" s="196"/>
      <c r="AR708" s="196"/>
      <c r="AS708" s="196"/>
      <c r="AT708" s="196"/>
      <c r="AU708" s="196"/>
      <c r="AV708" s="198"/>
      <c r="AW708" s="197"/>
      <c r="AY708" s="196"/>
      <c r="BC708" s="196"/>
      <c r="BD708" s="196"/>
      <c r="BE708" s="196"/>
      <c r="BF708" s="196"/>
      <c r="BG708" s="196"/>
      <c r="BH708" s="196"/>
      <c r="BI708" s="196"/>
      <c r="BJ708" s="196"/>
      <c r="BK708" s="196"/>
    </row>
    <row r="709" spans="1:63" x14ac:dyDescent="0.25">
      <c r="A709" s="198"/>
      <c r="B709" s="193"/>
      <c r="C709" s="196"/>
      <c r="D709" s="196"/>
      <c r="E709" s="196"/>
      <c r="I709" s="197"/>
      <c r="Q709" s="198"/>
      <c r="S709" s="198"/>
      <c r="T709" s="196"/>
      <c r="U709" s="199"/>
      <c r="V709" s="193"/>
      <c r="W709" s="198"/>
      <c r="X709" s="198"/>
      <c r="Y709" s="196"/>
      <c r="Z709" s="200"/>
      <c r="AA709" s="196"/>
      <c r="AB709" s="198"/>
      <c r="AC709" s="196"/>
      <c r="AD709" s="199"/>
      <c r="AG709" s="196"/>
      <c r="AH709" s="196"/>
      <c r="AI709" s="198"/>
      <c r="AL709" s="196"/>
      <c r="AN709" s="196"/>
      <c r="AO709" s="198"/>
      <c r="AP709" s="196"/>
      <c r="AQ709" s="196"/>
      <c r="AR709" s="196"/>
      <c r="AS709" s="196"/>
      <c r="AT709" s="196"/>
      <c r="AU709" s="196"/>
      <c r="AV709" s="198"/>
      <c r="AW709" s="197"/>
      <c r="AY709" s="196"/>
      <c r="BC709" s="196"/>
      <c r="BD709" s="196"/>
      <c r="BE709" s="196"/>
      <c r="BF709" s="196"/>
      <c r="BG709" s="196"/>
      <c r="BH709" s="196"/>
      <c r="BI709" s="196"/>
      <c r="BJ709" s="196"/>
      <c r="BK709" s="196"/>
    </row>
    <row r="710" spans="1:63" x14ac:dyDescent="0.25">
      <c r="A710" s="198"/>
      <c r="B710" s="193"/>
      <c r="C710" s="196"/>
      <c r="D710" s="196"/>
      <c r="E710" s="196"/>
      <c r="I710" s="197"/>
      <c r="Q710" s="198"/>
      <c r="S710" s="198"/>
      <c r="T710" s="196"/>
      <c r="U710" s="199"/>
      <c r="V710" s="193"/>
      <c r="W710" s="198"/>
      <c r="X710" s="198"/>
      <c r="Y710" s="196"/>
      <c r="Z710" s="200"/>
      <c r="AA710" s="196"/>
      <c r="AB710" s="198"/>
      <c r="AC710" s="196"/>
      <c r="AD710" s="199"/>
      <c r="AG710" s="196"/>
      <c r="AH710" s="196"/>
      <c r="AI710" s="198"/>
      <c r="AL710" s="196"/>
      <c r="AN710" s="196"/>
      <c r="AO710" s="198"/>
      <c r="AP710" s="196"/>
      <c r="AQ710" s="196"/>
      <c r="AR710" s="196"/>
      <c r="AS710" s="196"/>
      <c r="AT710" s="196"/>
      <c r="AU710" s="196"/>
      <c r="AV710" s="198"/>
      <c r="AW710" s="197"/>
      <c r="AY710" s="196"/>
      <c r="BC710" s="196"/>
      <c r="BD710" s="196"/>
      <c r="BE710" s="196"/>
      <c r="BF710" s="196"/>
      <c r="BG710" s="196"/>
      <c r="BH710" s="196"/>
      <c r="BI710" s="196"/>
      <c r="BJ710" s="196"/>
      <c r="BK710" s="196"/>
    </row>
    <row r="711" spans="1:63" x14ac:dyDescent="0.25">
      <c r="A711" s="198"/>
      <c r="B711" s="193"/>
      <c r="C711" s="196"/>
      <c r="D711" s="196"/>
      <c r="E711" s="196"/>
      <c r="I711" s="197"/>
      <c r="Q711" s="198"/>
      <c r="S711" s="198"/>
      <c r="T711" s="196"/>
      <c r="U711" s="199"/>
      <c r="V711" s="193"/>
      <c r="W711" s="198"/>
      <c r="X711" s="198"/>
      <c r="Y711" s="196"/>
      <c r="Z711" s="200"/>
      <c r="AA711" s="196"/>
      <c r="AB711" s="198"/>
      <c r="AC711" s="196"/>
      <c r="AD711" s="199"/>
      <c r="AG711" s="196"/>
      <c r="AH711" s="196"/>
      <c r="AI711" s="198"/>
      <c r="AL711" s="196"/>
      <c r="AN711" s="196"/>
      <c r="AO711" s="198"/>
      <c r="AP711" s="196"/>
      <c r="AQ711" s="196"/>
      <c r="AR711" s="196"/>
      <c r="AS711" s="196"/>
      <c r="AT711" s="196"/>
      <c r="AU711" s="196"/>
      <c r="AV711" s="198"/>
      <c r="AW711" s="197"/>
      <c r="AY711" s="196"/>
      <c r="BC711" s="196"/>
      <c r="BD711" s="196"/>
      <c r="BE711" s="196"/>
      <c r="BF711" s="196"/>
      <c r="BG711" s="196"/>
      <c r="BH711" s="196"/>
      <c r="BI711" s="196"/>
      <c r="BJ711" s="196"/>
      <c r="BK711" s="196"/>
    </row>
    <row r="712" spans="1:63" x14ac:dyDescent="0.25">
      <c r="A712" s="198"/>
      <c r="B712" s="193"/>
      <c r="C712" s="196"/>
      <c r="D712" s="196"/>
      <c r="E712" s="196"/>
      <c r="I712" s="197"/>
      <c r="Q712" s="198"/>
      <c r="S712" s="198"/>
      <c r="T712" s="196"/>
      <c r="U712" s="199"/>
      <c r="V712" s="193"/>
      <c r="W712" s="198"/>
      <c r="X712" s="198"/>
      <c r="Y712" s="196"/>
      <c r="Z712" s="200"/>
      <c r="AA712" s="196"/>
      <c r="AB712" s="198"/>
      <c r="AC712" s="196"/>
      <c r="AD712" s="199"/>
      <c r="AG712" s="196"/>
      <c r="AH712" s="196"/>
      <c r="AI712" s="198"/>
      <c r="AL712" s="196"/>
      <c r="AN712" s="196"/>
      <c r="AO712" s="198"/>
      <c r="AP712" s="196"/>
      <c r="AQ712" s="196"/>
      <c r="AR712" s="196"/>
      <c r="AS712" s="196"/>
      <c r="AT712" s="196"/>
      <c r="AU712" s="196"/>
      <c r="AV712" s="198"/>
      <c r="AW712" s="197"/>
      <c r="AY712" s="196"/>
      <c r="BC712" s="196"/>
      <c r="BD712" s="196"/>
      <c r="BE712" s="196"/>
      <c r="BF712" s="196"/>
      <c r="BG712" s="196"/>
      <c r="BH712" s="196"/>
      <c r="BI712" s="196"/>
      <c r="BJ712" s="196"/>
      <c r="BK712" s="196"/>
    </row>
    <row r="713" spans="1:63" x14ac:dyDescent="0.25">
      <c r="A713" s="198"/>
      <c r="B713" s="193"/>
      <c r="C713" s="196"/>
      <c r="D713" s="196"/>
      <c r="E713" s="196"/>
      <c r="I713" s="197"/>
      <c r="Q713" s="198"/>
      <c r="S713" s="198"/>
      <c r="T713" s="196"/>
      <c r="U713" s="199"/>
      <c r="V713" s="193"/>
      <c r="W713" s="198"/>
      <c r="X713" s="198"/>
      <c r="Y713" s="196"/>
      <c r="Z713" s="200"/>
      <c r="AA713" s="196"/>
      <c r="AB713" s="198"/>
      <c r="AC713" s="196"/>
      <c r="AD713" s="199"/>
      <c r="AG713" s="196"/>
      <c r="AH713" s="196"/>
      <c r="AI713" s="198"/>
      <c r="AL713" s="196"/>
      <c r="AN713" s="196"/>
      <c r="AO713" s="198"/>
      <c r="AP713" s="196"/>
      <c r="AQ713" s="196"/>
      <c r="AR713" s="196"/>
      <c r="AS713" s="196"/>
      <c r="AT713" s="196"/>
      <c r="AU713" s="196"/>
      <c r="AV713" s="198"/>
      <c r="AW713" s="197"/>
      <c r="AY713" s="196"/>
      <c r="BC713" s="196"/>
      <c r="BD713" s="196"/>
      <c r="BE713" s="196"/>
      <c r="BF713" s="196"/>
      <c r="BG713" s="196"/>
      <c r="BH713" s="196"/>
      <c r="BI713" s="196"/>
      <c r="BJ713" s="196"/>
      <c r="BK713" s="196"/>
    </row>
    <row r="714" spans="1:63" x14ac:dyDescent="0.25">
      <c r="A714" s="198"/>
      <c r="B714" s="193"/>
      <c r="C714" s="196"/>
      <c r="D714" s="196"/>
      <c r="E714" s="196"/>
      <c r="I714" s="197"/>
      <c r="Q714" s="198"/>
      <c r="S714" s="198"/>
      <c r="T714" s="196"/>
      <c r="U714" s="199"/>
      <c r="V714" s="193"/>
      <c r="W714" s="198"/>
      <c r="X714" s="198"/>
      <c r="Y714" s="196"/>
      <c r="Z714" s="200"/>
      <c r="AA714" s="196"/>
      <c r="AB714" s="198"/>
      <c r="AC714" s="196"/>
      <c r="AD714" s="199"/>
      <c r="AG714" s="196"/>
      <c r="AH714" s="196"/>
      <c r="AI714" s="198"/>
      <c r="AL714" s="196"/>
      <c r="AN714" s="196"/>
      <c r="AO714" s="198"/>
      <c r="AP714" s="196"/>
      <c r="AQ714" s="196"/>
      <c r="AR714" s="196"/>
      <c r="AS714" s="196"/>
      <c r="AT714" s="196"/>
      <c r="AU714" s="196"/>
      <c r="AV714" s="198"/>
      <c r="AW714" s="197"/>
      <c r="AY714" s="196"/>
      <c r="BC714" s="196"/>
      <c r="BD714" s="196"/>
      <c r="BE714" s="196"/>
      <c r="BF714" s="196"/>
      <c r="BG714" s="196"/>
      <c r="BH714" s="196"/>
      <c r="BI714" s="196"/>
      <c r="BJ714" s="196"/>
      <c r="BK714" s="196"/>
    </row>
    <row r="715" spans="1:63" x14ac:dyDescent="0.25">
      <c r="A715" s="198"/>
      <c r="B715" s="193"/>
      <c r="C715" s="196"/>
      <c r="D715" s="196"/>
      <c r="E715" s="196"/>
      <c r="I715" s="197"/>
      <c r="Q715" s="198"/>
      <c r="S715" s="198"/>
      <c r="T715" s="196"/>
      <c r="U715" s="199"/>
      <c r="V715" s="193"/>
      <c r="W715" s="198"/>
      <c r="X715" s="198"/>
      <c r="Y715" s="196"/>
      <c r="Z715" s="200"/>
      <c r="AA715" s="196"/>
      <c r="AB715" s="198"/>
      <c r="AC715" s="196"/>
      <c r="AD715" s="199"/>
      <c r="AG715" s="196"/>
      <c r="AH715" s="196"/>
      <c r="AI715" s="198"/>
      <c r="AL715" s="196"/>
      <c r="AN715" s="196"/>
      <c r="AO715" s="198"/>
      <c r="AP715" s="196"/>
      <c r="AQ715" s="196"/>
      <c r="AR715" s="196"/>
      <c r="AS715" s="196"/>
      <c r="AT715" s="196"/>
      <c r="AU715" s="196"/>
      <c r="AV715" s="198"/>
      <c r="AW715" s="197"/>
      <c r="AY715" s="196"/>
      <c r="BC715" s="196"/>
      <c r="BD715" s="196"/>
      <c r="BE715" s="196"/>
      <c r="BF715" s="196"/>
      <c r="BG715" s="196"/>
      <c r="BH715" s="196"/>
      <c r="BI715" s="196"/>
      <c r="BJ715" s="196"/>
      <c r="BK715" s="196"/>
    </row>
    <row r="716" spans="1:63" x14ac:dyDescent="0.25">
      <c r="A716" s="198"/>
      <c r="B716" s="193"/>
      <c r="C716" s="196"/>
      <c r="D716" s="196"/>
      <c r="E716" s="196"/>
      <c r="I716" s="197"/>
      <c r="Q716" s="198"/>
      <c r="S716" s="198"/>
      <c r="T716" s="196"/>
      <c r="U716" s="199"/>
      <c r="V716" s="193"/>
      <c r="W716" s="198"/>
      <c r="X716" s="198"/>
      <c r="Y716" s="196"/>
      <c r="Z716" s="200"/>
      <c r="AA716" s="196"/>
      <c r="AB716" s="198"/>
      <c r="AC716" s="196"/>
      <c r="AD716" s="199"/>
      <c r="AG716" s="196"/>
      <c r="AH716" s="196"/>
      <c r="AI716" s="198"/>
      <c r="AL716" s="196"/>
      <c r="AN716" s="196"/>
      <c r="AO716" s="198"/>
      <c r="AP716" s="196"/>
      <c r="AQ716" s="196"/>
      <c r="AR716" s="196"/>
      <c r="AS716" s="196"/>
      <c r="AT716" s="196"/>
      <c r="AU716" s="196"/>
      <c r="AV716" s="198"/>
      <c r="AW716" s="197"/>
      <c r="AY716" s="196"/>
      <c r="BC716" s="196"/>
      <c r="BD716" s="196"/>
      <c r="BE716" s="196"/>
      <c r="BF716" s="196"/>
      <c r="BG716" s="196"/>
      <c r="BH716" s="196"/>
      <c r="BI716" s="196"/>
      <c r="BJ716" s="196"/>
      <c r="BK716" s="196"/>
    </row>
    <row r="717" spans="1:63" x14ac:dyDescent="0.25">
      <c r="A717" s="198"/>
      <c r="B717" s="193"/>
      <c r="C717" s="196"/>
      <c r="D717" s="196"/>
      <c r="E717" s="196"/>
      <c r="I717" s="197"/>
      <c r="Q717" s="198"/>
      <c r="S717" s="198"/>
      <c r="T717" s="196"/>
      <c r="U717" s="199"/>
      <c r="V717" s="193"/>
      <c r="W717" s="198"/>
      <c r="X717" s="198"/>
      <c r="Y717" s="196"/>
      <c r="Z717" s="200"/>
      <c r="AA717" s="196"/>
      <c r="AB717" s="198"/>
      <c r="AC717" s="196"/>
      <c r="AD717" s="199"/>
      <c r="AG717" s="196"/>
      <c r="AH717" s="196"/>
      <c r="AI717" s="198"/>
      <c r="AL717" s="196"/>
      <c r="AN717" s="196"/>
      <c r="AO717" s="198"/>
      <c r="AP717" s="196"/>
      <c r="AQ717" s="196"/>
      <c r="AR717" s="196"/>
      <c r="AS717" s="196"/>
      <c r="AT717" s="196"/>
      <c r="AU717" s="196"/>
      <c r="AV717" s="198"/>
      <c r="AW717" s="197"/>
      <c r="AY717" s="196"/>
      <c r="BC717" s="196"/>
      <c r="BD717" s="196"/>
      <c r="BE717" s="196"/>
      <c r="BF717" s="196"/>
      <c r="BG717" s="196"/>
      <c r="BH717" s="196"/>
      <c r="BI717" s="196"/>
      <c r="BJ717" s="196"/>
      <c r="BK717" s="196"/>
    </row>
    <row r="718" spans="1:63" x14ac:dyDescent="0.25">
      <c r="A718" s="198"/>
      <c r="B718" s="193"/>
      <c r="C718" s="196"/>
      <c r="D718" s="196"/>
      <c r="E718" s="196"/>
      <c r="I718" s="197"/>
      <c r="Q718" s="198"/>
      <c r="S718" s="198"/>
      <c r="T718" s="196"/>
      <c r="U718" s="199"/>
      <c r="V718" s="193"/>
      <c r="W718" s="198"/>
      <c r="X718" s="198"/>
      <c r="Y718" s="196"/>
      <c r="Z718" s="200"/>
      <c r="AA718" s="196"/>
      <c r="AB718" s="198"/>
      <c r="AC718" s="196"/>
      <c r="AD718" s="199"/>
      <c r="AG718" s="196"/>
      <c r="AH718" s="196"/>
      <c r="AI718" s="198"/>
      <c r="AL718" s="196"/>
      <c r="AN718" s="196"/>
      <c r="AO718" s="198"/>
      <c r="AP718" s="196"/>
      <c r="AQ718" s="196"/>
      <c r="AR718" s="196"/>
      <c r="AS718" s="196"/>
      <c r="AT718" s="196"/>
      <c r="AU718" s="196"/>
      <c r="AV718" s="198"/>
      <c r="AW718" s="197"/>
      <c r="AY718" s="196"/>
      <c r="BC718" s="196"/>
      <c r="BD718" s="196"/>
      <c r="BE718" s="196"/>
      <c r="BF718" s="196"/>
      <c r="BG718" s="196"/>
      <c r="BH718" s="196"/>
      <c r="BI718" s="196"/>
      <c r="BJ718" s="196"/>
      <c r="BK718" s="196"/>
    </row>
    <row r="719" spans="1:63" x14ac:dyDescent="0.25">
      <c r="A719" s="198"/>
      <c r="B719" s="193"/>
      <c r="C719" s="196"/>
      <c r="D719" s="196"/>
      <c r="E719" s="196"/>
      <c r="I719" s="197"/>
      <c r="Q719" s="198"/>
      <c r="S719" s="198"/>
      <c r="T719" s="196"/>
      <c r="U719" s="199"/>
      <c r="V719" s="193"/>
      <c r="W719" s="198"/>
      <c r="X719" s="198"/>
      <c r="Y719" s="196"/>
      <c r="Z719" s="200"/>
      <c r="AA719" s="196"/>
      <c r="AB719" s="198"/>
      <c r="AC719" s="196"/>
      <c r="AD719" s="199"/>
      <c r="AG719" s="196"/>
      <c r="AH719" s="196"/>
      <c r="AI719" s="198"/>
      <c r="AL719" s="196"/>
      <c r="AN719" s="196"/>
      <c r="AO719" s="198"/>
      <c r="AP719" s="196"/>
      <c r="AQ719" s="196"/>
      <c r="AR719" s="196"/>
      <c r="AS719" s="196"/>
      <c r="AT719" s="196"/>
      <c r="AU719" s="196"/>
      <c r="AV719" s="198"/>
      <c r="AW719" s="197"/>
      <c r="AY719" s="196"/>
      <c r="BC719" s="196"/>
      <c r="BD719" s="196"/>
      <c r="BE719" s="196"/>
      <c r="BF719" s="196"/>
      <c r="BG719" s="196"/>
      <c r="BH719" s="196"/>
      <c r="BI719" s="196"/>
      <c r="BJ719" s="196"/>
      <c r="BK719" s="196"/>
    </row>
    <row r="720" spans="1:63" x14ac:dyDescent="0.25">
      <c r="A720" s="198"/>
      <c r="B720" s="193"/>
      <c r="C720" s="196"/>
      <c r="D720" s="196"/>
      <c r="E720" s="196"/>
      <c r="I720" s="197"/>
      <c r="Q720" s="198"/>
      <c r="S720" s="198"/>
      <c r="T720" s="196"/>
      <c r="U720" s="199"/>
      <c r="V720" s="193"/>
      <c r="W720" s="198"/>
      <c r="X720" s="198"/>
      <c r="Y720" s="196"/>
      <c r="Z720" s="200"/>
      <c r="AA720" s="196"/>
      <c r="AB720" s="198"/>
      <c r="AC720" s="196"/>
      <c r="AD720" s="199"/>
      <c r="AG720" s="196"/>
      <c r="AH720" s="196"/>
      <c r="AI720" s="198"/>
      <c r="AL720" s="196"/>
      <c r="AN720" s="196"/>
      <c r="AO720" s="198"/>
      <c r="AP720" s="196"/>
      <c r="AQ720" s="196"/>
      <c r="AR720" s="196"/>
      <c r="AS720" s="196"/>
      <c r="AT720" s="196"/>
      <c r="AU720" s="196"/>
      <c r="AV720" s="198"/>
      <c r="AW720" s="197"/>
      <c r="AY720" s="196"/>
      <c r="BC720" s="196"/>
      <c r="BD720" s="196"/>
      <c r="BE720" s="196"/>
      <c r="BF720" s="196"/>
      <c r="BG720" s="196"/>
      <c r="BH720" s="196"/>
      <c r="BI720" s="196"/>
      <c r="BJ720" s="196"/>
      <c r="BK720" s="196"/>
    </row>
    <row r="721" spans="1:63" x14ac:dyDescent="0.25">
      <c r="A721" s="198"/>
      <c r="B721" s="193"/>
      <c r="C721" s="196"/>
      <c r="D721" s="196"/>
      <c r="E721" s="196"/>
      <c r="I721" s="197"/>
      <c r="Q721" s="198"/>
      <c r="S721" s="198"/>
      <c r="T721" s="196"/>
      <c r="U721" s="199"/>
      <c r="V721" s="193"/>
      <c r="W721" s="198"/>
      <c r="X721" s="198"/>
      <c r="Y721" s="196"/>
      <c r="Z721" s="200"/>
      <c r="AA721" s="196"/>
      <c r="AB721" s="198"/>
      <c r="AC721" s="196"/>
      <c r="AD721" s="199"/>
      <c r="AG721" s="196"/>
      <c r="AH721" s="196"/>
      <c r="AI721" s="198"/>
      <c r="AL721" s="196"/>
      <c r="AN721" s="196"/>
      <c r="AO721" s="198"/>
      <c r="AP721" s="196"/>
      <c r="AQ721" s="196"/>
      <c r="AR721" s="196"/>
      <c r="AS721" s="196"/>
      <c r="AT721" s="196"/>
      <c r="AU721" s="196"/>
      <c r="AV721" s="198"/>
      <c r="AW721" s="197"/>
      <c r="AY721" s="196"/>
      <c r="BC721" s="196"/>
      <c r="BD721" s="196"/>
      <c r="BE721" s="196"/>
      <c r="BF721" s="196"/>
      <c r="BG721" s="196"/>
      <c r="BH721" s="196"/>
      <c r="BI721" s="196"/>
      <c r="BJ721" s="196"/>
      <c r="BK721" s="196"/>
    </row>
    <row r="722" spans="1:63" x14ac:dyDescent="0.25">
      <c r="A722" s="198"/>
      <c r="B722" s="193"/>
      <c r="C722" s="196"/>
      <c r="D722" s="196"/>
      <c r="E722" s="196"/>
      <c r="I722" s="197"/>
      <c r="Q722" s="198"/>
      <c r="S722" s="198"/>
      <c r="T722" s="196"/>
      <c r="U722" s="199"/>
      <c r="V722" s="193"/>
      <c r="W722" s="198"/>
      <c r="X722" s="198"/>
      <c r="Y722" s="196"/>
      <c r="Z722" s="200"/>
      <c r="AA722" s="196"/>
      <c r="AB722" s="198"/>
      <c r="AC722" s="196"/>
      <c r="AD722" s="199"/>
      <c r="AG722" s="196"/>
      <c r="AH722" s="196"/>
      <c r="AI722" s="198"/>
      <c r="AL722" s="196"/>
      <c r="AN722" s="196"/>
      <c r="AO722" s="198"/>
      <c r="AP722" s="196"/>
      <c r="AQ722" s="196"/>
      <c r="AR722" s="196"/>
      <c r="AS722" s="196"/>
      <c r="AT722" s="196"/>
      <c r="AU722" s="196"/>
      <c r="AV722" s="198"/>
      <c r="AW722" s="197"/>
      <c r="AY722" s="196"/>
      <c r="BC722" s="196"/>
      <c r="BD722" s="196"/>
      <c r="BE722" s="196"/>
      <c r="BF722" s="196"/>
      <c r="BG722" s="196"/>
      <c r="BH722" s="196"/>
      <c r="BI722" s="196"/>
      <c r="BJ722" s="196"/>
      <c r="BK722" s="196"/>
    </row>
    <row r="723" spans="1:63" x14ac:dyDescent="0.25">
      <c r="A723" s="198"/>
      <c r="B723" s="193"/>
      <c r="C723" s="196"/>
      <c r="D723" s="196"/>
      <c r="E723" s="196"/>
      <c r="I723" s="197"/>
      <c r="Q723" s="198"/>
      <c r="S723" s="198"/>
      <c r="T723" s="196"/>
      <c r="U723" s="199"/>
      <c r="V723" s="193"/>
      <c r="W723" s="198"/>
      <c r="X723" s="198"/>
      <c r="Y723" s="196"/>
      <c r="Z723" s="200"/>
      <c r="AA723" s="196"/>
      <c r="AB723" s="198"/>
      <c r="AC723" s="196"/>
      <c r="AD723" s="199"/>
      <c r="AG723" s="196"/>
      <c r="AH723" s="196"/>
      <c r="AI723" s="198"/>
      <c r="AL723" s="196"/>
      <c r="AN723" s="196"/>
      <c r="AO723" s="198"/>
      <c r="AP723" s="196"/>
      <c r="AQ723" s="196"/>
      <c r="AR723" s="196"/>
      <c r="AS723" s="196"/>
      <c r="AT723" s="196"/>
      <c r="AU723" s="196"/>
      <c r="AV723" s="198"/>
      <c r="AW723" s="197"/>
      <c r="AY723" s="196"/>
      <c r="BC723" s="196"/>
      <c r="BD723" s="196"/>
      <c r="BE723" s="196"/>
      <c r="BF723" s="196"/>
      <c r="BG723" s="196"/>
      <c r="BH723" s="196"/>
      <c r="BI723" s="196"/>
      <c r="BJ723" s="196"/>
      <c r="BK723" s="196"/>
    </row>
    <row r="724" spans="1:63" x14ac:dyDescent="0.25">
      <c r="A724" s="198"/>
      <c r="B724" s="193"/>
      <c r="C724" s="196"/>
      <c r="D724" s="196"/>
      <c r="E724" s="196"/>
      <c r="I724" s="197"/>
      <c r="Q724" s="198"/>
      <c r="S724" s="198"/>
      <c r="T724" s="196"/>
      <c r="U724" s="199"/>
      <c r="V724" s="193"/>
      <c r="W724" s="198"/>
      <c r="X724" s="198"/>
      <c r="Y724" s="196"/>
      <c r="Z724" s="200"/>
      <c r="AA724" s="196"/>
      <c r="AB724" s="198"/>
      <c r="AC724" s="196"/>
      <c r="AD724" s="199"/>
      <c r="AG724" s="196"/>
      <c r="AH724" s="196"/>
      <c r="AI724" s="198"/>
      <c r="AL724" s="196"/>
      <c r="AN724" s="196"/>
      <c r="AO724" s="198"/>
      <c r="AP724" s="196"/>
      <c r="AQ724" s="196"/>
      <c r="AR724" s="196"/>
      <c r="AS724" s="196"/>
      <c r="AT724" s="196"/>
      <c r="AU724" s="196"/>
      <c r="AV724" s="198"/>
      <c r="AW724" s="197"/>
      <c r="AY724" s="196"/>
      <c r="BC724" s="196"/>
      <c r="BD724" s="196"/>
      <c r="BE724" s="196"/>
      <c r="BF724" s="196"/>
      <c r="BG724" s="196"/>
      <c r="BH724" s="196"/>
      <c r="BI724" s="196"/>
      <c r="BJ724" s="196"/>
      <c r="BK724" s="196"/>
    </row>
    <row r="725" spans="1:63" x14ac:dyDescent="0.25">
      <c r="A725" s="198"/>
      <c r="B725" s="193"/>
      <c r="C725" s="196"/>
      <c r="D725" s="196"/>
      <c r="E725" s="196"/>
      <c r="I725" s="197"/>
      <c r="Q725" s="198"/>
      <c r="S725" s="198"/>
      <c r="T725" s="196"/>
      <c r="U725" s="199"/>
      <c r="V725" s="193"/>
      <c r="W725" s="198"/>
      <c r="X725" s="198"/>
      <c r="Y725" s="196"/>
      <c r="Z725" s="200"/>
      <c r="AA725" s="196"/>
      <c r="AB725" s="198"/>
      <c r="AC725" s="196"/>
      <c r="AD725" s="199"/>
      <c r="AG725" s="196"/>
      <c r="AH725" s="196"/>
      <c r="AI725" s="198"/>
      <c r="AL725" s="196"/>
      <c r="AN725" s="196"/>
      <c r="AO725" s="198"/>
      <c r="AP725" s="196"/>
      <c r="AQ725" s="196"/>
      <c r="AR725" s="196"/>
      <c r="AS725" s="196"/>
      <c r="AT725" s="196"/>
      <c r="AU725" s="196"/>
      <c r="AV725" s="198"/>
      <c r="AW725" s="197"/>
      <c r="AY725" s="196"/>
      <c r="BC725" s="196"/>
      <c r="BD725" s="196"/>
      <c r="BE725" s="196"/>
      <c r="BF725" s="196"/>
      <c r="BG725" s="196"/>
      <c r="BH725" s="196"/>
      <c r="BI725" s="196"/>
      <c r="BJ725" s="196"/>
      <c r="BK725" s="196"/>
    </row>
    <row r="726" spans="1:63" x14ac:dyDescent="0.25">
      <c r="A726" s="198"/>
      <c r="B726" s="193"/>
      <c r="C726" s="196"/>
      <c r="D726" s="196"/>
      <c r="E726" s="196"/>
      <c r="I726" s="197"/>
      <c r="Q726" s="198"/>
      <c r="S726" s="198"/>
      <c r="T726" s="196"/>
      <c r="U726" s="199"/>
      <c r="V726" s="193"/>
      <c r="W726" s="198"/>
      <c r="X726" s="198"/>
      <c r="Y726" s="196"/>
      <c r="Z726" s="200"/>
      <c r="AA726" s="196"/>
      <c r="AB726" s="198"/>
      <c r="AC726" s="196"/>
      <c r="AD726" s="199"/>
      <c r="AG726" s="196"/>
      <c r="AH726" s="196"/>
      <c r="AI726" s="198"/>
      <c r="AL726" s="196"/>
      <c r="AN726" s="196"/>
      <c r="AO726" s="198"/>
      <c r="AP726" s="196"/>
      <c r="AQ726" s="196"/>
      <c r="AR726" s="196"/>
      <c r="AS726" s="196"/>
      <c r="AT726" s="196"/>
      <c r="AU726" s="196"/>
      <c r="AV726" s="198"/>
      <c r="AW726" s="197"/>
      <c r="AY726" s="196"/>
      <c r="BC726" s="196"/>
      <c r="BD726" s="196"/>
      <c r="BE726" s="196"/>
      <c r="BF726" s="196"/>
      <c r="BG726" s="196"/>
      <c r="BH726" s="196"/>
      <c r="BI726" s="196"/>
      <c r="BJ726" s="196"/>
      <c r="BK726" s="196"/>
    </row>
    <row r="727" spans="1:63" x14ac:dyDescent="0.25">
      <c r="A727" s="198"/>
      <c r="B727" s="193"/>
      <c r="C727" s="196"/>
      <c r="D727" s="196"/>
      <c r="E727" s="196"/>
      <c r="I727" s="197"/>
      <c r="Q727" s="198"/>
      <c r="S727" s="198"/>
      <c r="T727" s="196"/>
      <c r="U727" s="199"/>
      <c r="V727" s="193"/>
      <c r="W727" s="198"/>
      <c r="X727" s="198"/>
      <c r="Y727" s="196"/>
      <c r="Z727" s="200"/>
      <c r="AA727" s="196"/>
      <c r="AB727" s="198"/>
      <c r="AC727" s="196"/>
      <c r="AD727" s="199"/>
      <c r="AG727" s="196"/>
      <c r="AH727" s="196"/>
      <c r="AI727" s="198"/>
      <c r="AL727" s="196"/>
      <c r="AN727" s="196"/>
      <c r="AO727" s="198"/>
      <c r="AP727" s="196"/>
      <c r="AQ727" s="196"/>
      <c r="AR727" s="196"/>
      <c r="AS727" s="196"/>
      <c r="AT727" s="196"/>
      <c r="AU727" s="196"/>
      <c r="AV727" s="198"/>
      <c r="AW727" s="197"/>
      <c r="AY727" s="196"/>
      <c r="BC727" s="196"/>
      <c r="BD727" s="196"/>
      <c r="BE727" s="196"/>
      <c r="BF727" s="196"/>
      <c r="BG727" s="196"/>
      <c r="BH727" s="196"/>
      <c r="BI727" s="196"/>
      <c r="BJ727" s="196"/>
      <c r="BK727" s="196"/>
    </row>
    <row r="728" spans="1:63" x14ac:dyDescent="0.25">
      <c r="A728" s="198"/>
      <c r="B728" s="193"/>
      <c r="C728" s="196"/>
      <c r="D728" s="196"/>
      <c r="E728" s="196"/>
      <c r="I728" s="197"/>
      <c r="Q728" s="198"/>
      <c r="S728" s="198"/>
      <c r="T728" s="196"/>
      <c r="U728" s="199"/>
      <c r="V728" s="193"/>
      <c r="W728" s="198"/>
      <c r="X728" s="198"/>
      <c r="Y728" s="196"/>
      <c r="Z728" s="200"/>
      <c r="AA728" s="196"/>
      <c r="AB728" s="198"/>
      <c r="AC728" s="196"/>
      <c r="AD728" s="199"/>
      <c r="AG728" s="196"/>
      <c r="AH728" s="196"/>
      <c r="AI728" s="198"/>
      <c r="AL728" s="196"/>
      <c r="AN728" s="196"/>
      <c r="AO728" s="198"/>
      <c r="AP728" s="196"/>
      <c r="AQ728" s="196"/>
      <c r="AR728" s="196"/>
      <c r="AS728" s="196"/>
      <c r="AT728" s="196"/>
      <c r="AU728" s="196"/>
      <c r="AV728" s="198"/>
      <c r="AW728" s="197"/>
      <c r="AY728" s="196"/>
      <c r="BC728" s="196"/>
      <c r="BD728" s="196"/>
      <c r="BE728" s="196"/>
      <c r="BF728" s="196"/>
      <c r="BG728" s="196"/>
      <c r="BH728" s="196"/>
      <c r="BI728" s="196"/>
      <c r="BJ728" s="196"/>
      <c r="BK728" s="196"/>
    </row>
    <row r="729" spans="1:63" x14ac:dyDescent="0.25">
      <c r="A729" s="198"/>
      <c r="B729" s="193"/>
      <c r="C729" s="196"/>
      <c r="D729" s="196"/>
      <c r="E729" s="196"/>
      <c r="I729" s="197"/>
      <c r="Q729" s="198"/>
      <c r="S729" s="198"/>
      <c r="T729" s="196"/>
      <c r="U729" s="199"/>
      <c r="V729" s="193"/>
      <c r="W729" s="198"/>
      <c r="X729" s="198"/>
      <c r="Y729" s="196"/>
      <c r="Z729" s="200"/>
      <c r="AA729" s="196"/>
      <c r="AB729" s="198"/>
      <c r="AC729" s="196"/>
      <c r="AD729" s="199"/>
      <c r="AG729" s="196"/>
      <c r="AH729" s="196"/>
      <c r="AI729" s="198"/>
      <c r="AL729" s="196"/>
      <c r="AN729" s="196"/>
      <c r="AO729" s="198"/>
      <c r="AP729" s="196"/>
      <c r="AQ729" s="196"/>
      <c r="AR729" s="196"/>
      <c r="AS729" s="196"/>
      <c r="AT729" s="196"/>
      <c r="AU729" s="196"/>
      <c r="AV729" s="198"/>
      <c r="AW729" s="197"/>
      <c r="AY729" s="196"/>
      <c r="BC729" s="196"/>
      <c r="BD729" s="196"/>
      <c r="BE729" s="196"/>
      <c r="BF729" s="196"/>
      <c r="BG729" s="196"/>
      <c r="BH729" s="196"/>
      <c r="BI729" s="196"/>
      <c r="BJ729" s="196"/>
      <c r="BK729" s="196"/>
    </row>
    <row r="730" spans="1:63" x14ac:dyDescent="0.25">
      <c r="A730" s="198"/>
      <c r="B730" s="193"/>
      <c r="C730" s="196"/>
      <c r="D730" s="196"/>
      <c r="E730" s="196"/>
      <c r="I730" s="197"/>
      <c r="Q730" s="198"/>
      <c r="S730" s="198"/>
      <c r="T730" s="196"/>
      <c r="U730" s="199"/>
      <c r="V730" s="193"/>
      <c r="W730" s="198"/>
      <c r="X730" s="198"/>
      <c r="Y730" s="196"/>
      <c r="Z730" s="200"/>
      <c r="AA730" s="196"/>
      <c r="AB730" s="198"/>
      <c r="AC730" s="196"/>
      <c r="AD730" s="199"/>
      <c r="AG730" s="196"/>
      <c r="AH730" s="196"/>
      <c r="AI730" s="198"/>
      <c r="AL730" s="196"/>
      <c r="AN730" s="196"/>
      <c r="AO730" s="198"/>
      <c r="AP730" s="196"/>
      <c r="AQ730" s="196"/>
      <c r="AR730" s="196"/>
      <c r="AS730" s="196"/>
      <c r="AT730" s="196"/>
      <c r="AU730" s="196"/>
      <c r="AV730" s="198"/>
      <c r="AW730" s="197"/>
      <c r="AY730" s="196"/>
      <c r="BC730" s="196"/>
      <c r="BD730" s="196"/>
      <c r="BE730" s="196"/>
      <c r="BF730" s="196"/>
      <c r="BG730" s="196"/>
      <c r="BH730" s="196"/>
      <c r="BI730" s="196"/>
      <c r="BJ730" s="196"/>
      <c r="BK730" s="196"/>
    </row>
    <row r="731" spans="1:63" x14ac:dyDescent="0.25">
      <c r="A731" s="198"/>
      <c r="B731" s="193"/>
      <c r="C731" s="196"/>
      <c r="D731" s="196"/>
      <c r="E731" s="196"/>
      <c r="I731" s="197"/>
      <c r="Q731" s="198"/>
      <c r="S731" s="198"/>
      <c r="T731" s="196"/>
      <c r="U731" s="199"/>
      <c r="V731" s="193"/>
      <c r="W731" s="198"/>
      <c r="X731" s="198"/>
      <c r="Y731" s="196"/>
      <c r="Z731" s="200"/>
      <c r="AA731" s="196"/>
      <c r="AB731" s="198"/>
      <c r="AC731" s="196"/>
      <c r="AD731" s="199"/>
      <c r="AG731" s="196"/>
      <c r="AH731" s="196"/>
      <c r="AI731" s="198"/>
      <c r="AL731" s="196"/>
      <c r="AN731" s="196"/>
      <c r="AO731" s="198"/>
      <c r="AP731" s="196"/>
      <c r="AQ731" s="196"/>
      <c r="AR731" s="196"/>
      <c r="AS731" s="196"/>
      <c r="AT731" s="196"/>
      <c r="AU731" s="196"/>
      <c r="AV731" s="198"/>
      <c r="AW731" s="197"/>
      <c r="AY731" s="196"/>
      <c r="BC731" s="196"/>
      <c r="BD731" s="196"/>
      <c r="BE731" s="196"/>
      <c r="BF731" s="196"/>
      <c r="BG731" s="196"/>
      <c r="BH731" s="196"/>
      <c r="BI731" s="196"/>
      <c r="BJ731" s="196"/>
      <c r="BK731" s="196"/>
    </row>
    <row r="732" spans="1:63" x14ac:dyDescent="0.25">
      <c r="A732" s="198"/>
      <c r="B732" s="193"/>
      <c r="C732" s="196"/>
      <c r="D732" s="196"/>
      <c r="E732" s="196"/>
      <c r="I732" s="197"/>
      <c r="Q732" s="198"/>
      <c r="S732" s="198"/>
      <c r="T732" s="196"/>
      <c r="U732" s="199"/>
      <c r="V732" s="193"/>
      <c r="W732" s="198"/>
      <c r="X732" s="198"/>
      <c r="Y732" s="196"/>
      <c r="Z732" s="200"/>
      <c r="AA732" s="196"/>
      <c r="AB732" s="198"/>
      <c r="AC732" s="196"/>
      <c r="AD732" s="199"/>
      <c r="AG732" s="196"/>
      <c r="AH732" s="196"/>
      <c r="AI732" s="198"/>
      <c r="AL732" s="196"/>
      <c r="AN732" s="196"/>
      <c r="AO732" s="198"/>
      <c r="AP732" s="196"/>
      <c r="AQ732" s="196"/>
      <c r="AR732" s="196"/>
      <c r="AS732" s="196"/>
      <c r="AT732" s="196"/>
      <c r="AU732" s="196"/>
      <c r="AV732" s="198"/>
      <c r="AW732" s="197"/>
      <c r="AY732" s="196"/>
      <c r="BC732" s="196"/>
      <c r="BD732" s="196"/>
      <c r="BE732" s="196"/>
      <c r="BF732" s="196"/>
      <c r="BG732" s="196"/>
      <c r="BH732" s="196"/>
      <c r="BI732" s="196"/>
      <c r="BJ732" s="196"/>
      <c r="BK732" s="196"/>
    </row>
    <row r="733" spans="1:63" x14ac:dyDescent="0.25">
      <c r="A733" s="198"/>
      <c r="B733" s="193"/>
      <c r="C733" s="196"/>
      <c r="D733" s="196"/>
      <c r="E733" s="196"/>
      <c r="I733" s="197"/>
      <c r="Q733" s="198"/>
      <c r="S733" s="198"/>
      <c r="T733" s="196"/>
      <c r="U733" s="199"/>
      <c r="V733" s="193"/>
      <c r="W733" s="198"/>
      <c r="X733" s="198"/>
      <c r="Y733" s="196"/>
      <c r="Z733" s="200"/>
      <c r="AA733" s="196"/>
      <c r="AB733" s="198"/>
      <c r="AC733" s="196"/>
      <c r="AD733" s="199"/>
      <c r="AG733" s="196"/>
      <c r="AH733" s="196"/>
      <c r="AI733" s="198"/>
      <c r="AL733" s="196"/>
      <c r="AN733" s="196"/>
      <c r="AO733" s="198"/>
      <c r="AP733" s="196"/>
      <c r="AQ733" s="196"/>
      <c r="AR733" s="196"/>
      <c r="AS733" s="196"/>
      <c r="AT733" s="196"/>
      <c r="AU733" s="196"/>
      <c r="AV733" s="198"/>
      <c r="AW733" s="197"/>
      <c r="AY733" s="196"/>
      <c r="BC733" s="196"/>
      <c r="BD733" s="196"/>
      <c r="BE733" s="196"/>
      <c r="BF733" s="196"/>
      <c r="BG733" s="196"/>
      <c r="BH733" s="196"/>
      <c r="BI733" s="196"/>
      <c r="BJ733" s="196"/>
      <c r="BK733" s="196"/>
    </row>
    <row r="734" spans="1:63" x14ac:dyDescent="0.25">
      <c r="A734" s="198"/>
      <c r="B734" s="193"/>
      <c r="C734" s="196"/>
      <c r="D734" s="196"/>
      <c r="E734" s="196"/>
      <c r="I734" s="197"/>
      <c r="Q734" s="198"/>
      <c r="S734" s="198"/>
      <c r="T734" s="196"/>
      <c r="U734" s="199"/>
      <c r="V734" s="193"/>
      <c r="W734" s="198"/>
      <c r="X734" s="198"/>
      <c r="Y734" s="196"/>
      <c r="Z734" s="200"/>
      <c r="AA734" s="196"/>
      <c r="AB734" s="198"/>
      <c r="AC734" s="196"/>
      <c r="AD734" s="199"/>
      <c r="AG734" s="196"/>
      <c r="AH734" s="196"/>
      <c r="AI734" s="198"/>
      <c r="AL734" s="196"/>
      <c r="AN734" s="196"/>
      <c r="AO734" s="198"/>
      <c r="AP734" s="196"/>
      <c r="AQ734" s="196"/>
      <c r="AR734" s="196"/>
      <c r="AS734" s="196"/>
      <c r="AT734" s="196"/>
      <c r="AU734" s="196"/>
      <c r="AV734" s="198"/>
      <c r="AW734" s="197"/>
      <c r="AY734" s="196"/>
      <c r="BC734" s="196"/>
      <c r="BD734" s="196"/>
      <c r="BE734" s="196"/>
      <c r="BF734" s="196"/>
      <c r="BG734" s="196"/>
      <c r="BH734" s="196"/>
      <c r="BI734" s="196"/>
      <c r="BJ734" s="196"/>
      <c r="BK734" s="196"/>
    </row>
    <row r="735" spans="1:63" x14ac:dyDescent="0.25">
      <c r="A735" s="198"/>
      <c r="B735" s="193"/>
      <c r="C735" s="196"/>
      <c r="D735" s="196"/>
      <c r="E735" s="196"/>
      <c r="I735" s="197"/>
      <c r="Q735" s="198"/>
      <c r="S735" s="198"/>
      <c r="T735" s="196"/>
      <c r="U735" s="199"/>
      <c r="V735" s="193"/>
      <c r="W735" s="198"/>
      <c r="X735" s="198"/>
      <c r="Y735" s="196"/>
      <c r="Z735" s="200"/>
      <c r="AA735" s="196"/>
      <c r="AB735" s="198"/>
      <c r="AC735" s="196"/>
      <c r="AD735" s="199"/>
      <c r="AG735" s="196"/>
      <c r="AH735" s="196"/>
      <c r="AI735" s="198"/>
      <c r="AL735" s="196"/>
      <c r="AN735" s="196"/>
      <c r="AO735" s="198"/>
      <c r="AP735" s="196"/>
      <c r="AQ735" s="196"/>
      <c r="AR735" s="196"/>
      <c r="AS735" s="196"/>
      <c r="AT735" s="196"/>
      <c r="AU735" s="196"/>
      <c r="AV735" s="198"/>
      <c r="AW735" s="197"/>
      <c r="AY735" s="196"/>
      <c r="BC735" s="196"/>
      <c r="BD735" s="196"/>
      <c r="BE735" s="196"/>
      <c r="BF735" s="196"/>
      <c r="BG735" s="196"/>
      <c r="BH735" s="196"/>
      <c r="BI735" s="196"/>
      <c r="BJ735" s="196"/>
      <c r="BK735" s="196"/>
    </row>
    <row r="736" spans="1:63" x14ac:dyDescent="0.25">
      <c r="A736" s="198"/>
      <c r="B736" s="193"/>
      <c r="C736" s="196"/>
      <c r="D736" s="196"/>
      <c r="E736" s="196"/>
      <c r="I736" s="197"/>
      <c r="Q736" s="198"/>
      <c r="S736" s="198"/>
      <c r="T736" s="196"/>
      <c r="U736" s="199"/>
      <c r="V736" s="193"/>
      <c r="W736" s="198"/>
      <c r="X736" s="198"/>
      <c r="Y736" s="196"/>
      <c r="Z736" s="200"/>
      <c r="AA736" s="196"/>
      <c r="AB736" s="198"/>
      <c r="AC736" s="196"/>
      <c r="AD736" s="199"/>
      <c r="AG736" s="196"/>
      <c r="AH736" s="196"/>
      <c r="AI736" s="198"/>
      <c r="AL736" s="196"/>
      <c r="AN736" s="196"/>
      <c r="AO736" s="198"/>
      <c r="AP736" s="196"/>
      <c r="AQ736" s="196"/>
      <c r="AR736" s="196"/>
      <c r="AS736" s="196"/>
      <c r="AT736" s="196"/>
      <c r="AU736" s="196"/>
      <c r="AV736" s="198"/>
      <c r="AW736" s="197"/>
      <c r="AY736" s="196"/>
      <c r="BC736" s="196"/>
      <c r="BD736" s="196"/>
      <c r="BE736" s="196"/>
      <c r="BF736" s="196"/>
      <c r="BG736" s="196"/>
      <c r="BH736" s="196"/>
      <c r="BI736" s="196"/>
      <c r="BJ736" s="196"/>
      <c r="BK736" s="196"/>
    </row>
    <row r="737" spans="1:63" x14ac:dyDescent="0.25">
      <c r="A737" s="198"/>
      <c r="B737" s="193"/>
      <c r="C737" s="196"/>
      <c r="D737" s="196"/>
      <c r="E737" s="196"/>
      <c r="I737" s="197"/>
      <c r="Q737" s="198"/>
      <c r="S737" s="198"/>
      <c r="T737" s="196"/>
      <c r="U737" s="199"/>
      <c r="V737" s="193"/>
      <c r="W737" s="198"/>
      <c r="X737" s="198"/>
      <c r="Y737" s="196"/>
      <c r="Z737" s="200"/>
      <c r="AA737" s="196"/>
      <c r="AB737" s="198"/>
      <c r="AC737" s="196"/>
      <c r="AD737" s="199"/>
      <c r="AG737" s="196"/>
      <c r="AH737" s="196"/>
      <c r="AI737" s="198"/>
      <c r="AL737" s="196"/>
      <c r="AN737" s="196"/>
      <c r="AO737" s="198"/>
      <c r="AP737" s="196"/>
      <c r="AQ737" s="196"/>
      <c r="AR737" s="196"/>
      <c r="AS737" s="196"/>
      <c r="AT737" s="196"/>
      <c r="AU737" s="196"/>
      <c r="AV737" s="198"/>
      <c r="AW737" s="197"/>
      <c r="AY737" s="196"/>
      <c r="BC737" s="196"/>
      <c r="BD737" s="196"/>
      <c r="BE737" s="196"/>
      <c r="BF737" s="196"/>
      <c r="BG737" s="196"/>
      <c r="BH737" s="196"/>
      <c r="BI737" s="196"/>
      <c r="BJ737" s="196"/>
      <c r="BK737" s="196"/>
    </row>
    <row r="738" spans="1:63" x14ac:dyDescent="0.25">
      <c r="A738" s="198"/>
      <c r="B738" s="193"/>
      <c r="C738" s="196"/>
      <c r="D738" s="196"/>
      <c r="E738" s="196"/>
      <c r="I738" s="197"/>
      <c r="Q738" s="198"/>
      <c r="S738" s="198"/>
      <c r="T738" s="196"/>
      <c r="U738" s="199"/>
      <c r="V738" s="193"/>
      <c r="W738" s="198"/>
      <c r="X738" s="198"/>
      <c r="Y738" s="196"/>
      <c r="Z738" s="200"/>
      <c r="AA738" s="196"/>
      <c r="AB738" s="198"/>
      <c r="AC738" s="196"/>
      <c r="AD738" s="199"/>
      <c r="AG738" s="196"/>
      <c r="AH738" s="196"/>
      <c r="AI738" s="198"/>
      <c r="AL738" s="196"/>
      <c r="AN738" s="196"/>
      <c r="AO738" s="198"/>
      <c r="AP738" s="196"/>
      <c r="AQ738" s="196"/>
      <c r="AR738" s="196"/>
      <c r="AS738" s="196"/>
      <c r="AT738" s="196"/>
      <c r="AU738" s="196"/>
      <c r="AV738" s="198"/>
      <c r="AW738" s="197"/>
      <c r="AY738" s="196"/>
      <c r="BC738" s="196"/>
      <c r="BD738" s="196"/>
      <c r="BE738" s="196"/>
      <c r="BF738" s="196"/>
      <c r="BG738" s="196"/>
      <c r="BH738" s="196"/>
      <c r="BI738" s="196"/>
      <c r="BJ738" s="196"/>
      <c r="BK738" s="196"/>
    </row>
    <row r="739" spans="1:63" x14ac:dyDescent="0.25">
      <c r="A739" s="198"/>
      <c r="B739" s="193"/>
      <c r="C739" s="196"/>
      <c r="D739" s="196"/>
      <c r="E739" s="196"/>
      <c r="I739" s="197"/>
      <c r="Q739" s="198"/>
      <c r="S739" s="198"/>
      <c r="T739" s="196"/>
      <c r="U739" s="199"/>
      <c r="V739" s="193"/>
      <c r="W739" s="198"/>
      <c r="X739" s="198"/>
      <c r="Y739" s="196"/>
      <c r="Z739" s="200"/>
      <c r="AA739" s="196"/>
      <c r="AB739" s="198"/>
      <c r="AC739" s="196"/>
      <c r="AD739" s="199"/>
      <c r="AG739" s="196"/>
      <c r="AH739" s="196"/>
      <c r="AI739" s="198"/>
      <c r="AL739" s="196"/>
      <c r="AN739" s="196"/>
      <c r="AO739" s="198"/>
      <c r="AP739" s="196"/>
      <c r="AQ739" s="196"/>
      <c r="AR739" s="196"/>
      <c r="AS739" s="196"/>
      <c r="AT739" s="196"/>
      <c r="AU739" s="196"/>
      <c r="AV739" s="198"/>
      <c r="AW739" s="197"/>
      <c r="AY739" s="196"/>
      <c r="BC739" s="196"/>
      <c r="BD739" s="196"/>
      <c r="BE739" s="196"/>
      <c r="BF739" s="196"/>
      <c r="BG739" s="196"/>
      <c r="BH739" s="196"/>
      <c r="BI739" s="196"/>
      <c r="BJ739" s="196"/>
      <c r="BK739" s="196"/>
    </row>
    <row r="740" spans="1:63" x14ac:dyDescent="0.25">
      <c r="A740" s="198"/>
      <c r="B740" s="193"/>
      <c r="C740" s="196"/>
      <c r="D740" s="196"/>
      <c r="E740" s="196"/>
      <c r="I740" s="197"/>
      <c r="Q740" s="198"/>
      <c r="S740" s="198"/>
      <c r="T740" s="196"/>
      <c r="U740" s="199"/>
      <c r="V740" s="193"/>
      <c r="W740" s="198"/>
      <c r="X740" s="198"/>
      <c r="Y740" s="196"/>
      <c r="Z740" s="200"/>
      <c r="AA740" s="196"/>
      <c r="AB740" s="198"/>
      <c r="AC740" s="196"/>
      <c r="AD740" s="199"/>
      <c r="AG740" s="196"/>
      <c r="AH740" s="196"/>
      <c r="AI740" s="198"/>
      <c r="AL740" s="196"/>
      <c r="AN740" s="196"/>
      <c r="AO740" s="198"/>
      <c r="AP740" s="196"/>
      <c r="AQ740" s="196"/>
      <c r="AR740" s="196"/>
      <c r="AS740" s="196"/>
      <c r="AT740" s="196"/>
      <c r="AU740" s="196"/>
      <c r="AV740" s="198"/>
      <c r="AW740" s="197"/>
      <c r="AY740" s="196"/>
      <c r="BC740" s="196"/>
      <c r="BD740" s="196"/>
      <c r="BE740" s="196"/>
      <c r="BF740" s="196"/>
      <c r="BG740" s="196"/>
      <c r="BH740" s="196"/>
      <c r="BI740" s="196"/>
      <c r="BJ740" s="196"/>
      <c r="BK740" s="196"/>
    </row>
    <row r="741" spans="1:63" x14ac:dyDescent="0.25">
      <c r="A741" s="198"/>
      <c r="B741" s="193"/>
      <c r="C741" s="196"/>
      <c r="D741" s="196"/>
      <c r="E741" s="196"/>
      <c r="I741" s="197"/>
      <c r="Q741" s="198"/>
      <c r="S741" s="198"/>
      <c r="T741" s="196"/>
      <c r="U741" s="199"/>
      <c r="V741" s="193"/>
      <c r="W741" s="198"/>
      <c r="X741" s="198"/>
      <c r="Y741" s="196"/>
      <c r="Z741" s="200"/>
      <c r="AA741" s="196"/>
      <c r="AB741" s="198"/>
      <c r="AC741" s="196"/>
      <c r="AD741" s="199"/>
      <c r="AG741" s="196"/>
      <c r="AH741" s="196"/>
      <c r="AI741" s="198"/>
      <c r="AL741" s="196"/>
      <c r="AN741" s="196"/>
      <c r="AO741" s="198"/>
      <c r="AP741" s="196"/>
      <c r="AQ741" s="196"/>
      <c r="AR741" s="196"/>
      <c r="AS741" s="196"/>
      <c r="AT741" s="196"/>
      <c r="AU741" s="196"/>
      <c r="AV741" s="198"/>
      <c r="AW741" s="197"/>
      <c r="AY741" s="196"/>
      <c r="BC741" s="196"/>
      <c r="BD741" s="196"/>
      <c r="BE741" s="196"/>
      <c r="BF741" s="196"/>
      <c r="BG741" s="196"/>
      <c r="BH741" s="196"/>
      <c r="BI741" s="196"/>
      <c r="BJ741" s="196"/>
      <c r="BK741" s="196"/>
    </row>
    <row r="742" spans="1:63" x14ac:dyDescent="0.25">
      <c r="A742" s="198"/>
      <c r="B742" s="193"/>
      <c r="C742" s="196"/>
      <c r="D742" s="196"/>
      <c r="E742" s="196"/>
      <c r="I742" s="197"/>
      <c r="Q742" s="198"/>
      <c r="S742" s="198"/>
      <c r="T742" s="196"/>
      <c r="U742" s="199"/>
      <c r="V742" s="193"/>
      <c r="W742" s="198"/>
      <c r="X742" s="198"/>
      <c r="Y742" s="196"/>
      <c r="Z742" s="200"/>
      <c r="AA742" s="196"/>
      <c r="AB742" s="198"/>
      <c r="AC742" s="196"/>
      <c r="AD742" s="199"/>
      <c r="AG742" s="196"/>
      <c r="AH742" s="196"/>
      <c r="AI742" s="198"/>
      <c r="AL742" s="196"/>
      <c r="AN742" s="196"/>
      <c r="AO742" s="198"/>
      <c r="AP742" s="196"/>
      <c r="AQ742" s="196"/>
      <c r="AR742" s="196"/>
      <c r="AS742" s="196"/>
      <c r="AT742" s="196"/>
      <c r="AU742" s="196"/>
      <c r="AV742" s="198"/>
      <c r="AW742" s="197"/>
      <c r="AY742" s="196"/>
      <c r="BC742" s="196"/>
      <c r="BD742" s="196"/>
      <c r="BE742" s="196"/>
      <c r="BF742" s="196"/>
      <c r="BG742" s="196"/>
      <c r="BH742" s="196"/>
      <c r="BI742" s="196"/>
      <c r="BJ742" s="196"/>
      <c r="BK742" s="196"/>
    </row>
    <row r="743" spans="1:63" x14ac:dyDescent="0.25">
      <c r="A743" s="198"/>
      <c r="B743" s="193"/>
      <c r="C743" s="196"/>
      <c r="D743" s="196"/>
      <c r="E743" s="196"/>
      <c r="I743" s="197"/>
      <c r="Q743" s="198"/>
      <c r="S743" s="198"/>
      <c r="T743" s="196"/>
      <c r="U743" s="199"/>
      <c r="V743" s="193"/>
      <c r="W743" s="198"/>
      <c r="X743" s="198"/>
      <c r="Y743" s="196"/>
      <c r="Z743" s="200"/>
      <c r="AA743" s="196"/>
      <c r="AB743" s="198"/>
      <c r="AC743" s="196"/>
      <c r="AD743" s="199"/>
      <c r="AG743" s="196"/>
      <c r="AH743" s="196"/>
      <c r="AI743" s="198"/>
      <c r="AL743" s="196"/>
      <c r="AN743" s="196"/>
      <c r="AO743" s="198"/>
      <c r="AP743" s="196"/>
      <c r="AQ743" s="196"/>
      <c r="AR743" s="196"/>
      <c r="AS743" s="196"/>
      <c r="AT743" s="196"/>
      <c r="AU743" s="196"/>
      <c r="AV743" s="198"/>
      <c r="AW743" s="197"/>
      <c r="AY743" s="196"/>
      <c r="BC743" s="196"/>
      <c r="BD743" s="196"/>
      <c r="BE743" s="196"/>
      <c r="BF743" s="196"/>
      <c r="BG743" s="196"/>
      <c r="BH743" s="196"/>
      <c r="BI743" s="196"/>
      <c r="BJ743" s="196"/>
      <c r="BK743" s="196"/>
    </row>
    <row r="744" spans="1:63" x14ac:dyDescent="0.25">
      <c r="A744" s="198"/>
      <c r="B744" s="193"/>
      <c r="C744" s="196"/>
      <c r="D744" s="196"/>
      <c r="E744" s="196"/>
      <c r="I744" s="197"/>
      <c r="Q744" s="198"/>
      <c r="S744" s="198"/>
      <c r="T744" s="196"/>
      <c r="U744" s="199"/>
      <c r="V744" s="193"/>
      <c r="W744" s="198"/>
      <c r="X744" s="198"/>
      <c r="Y744" s="196"/>
      <c r="Z744" s="200"/>
      <c r="AA744" s="196"/>
      <c r="AB744" s="198"/>
      <c r="AC744" s="196"/>
      <c r="AD744" s="199"/>
      <c r="AG744" s="196"/>
      <c r="AH744" s="196"/>
      <c r="AI744" s="198"/>
      <c r="AL744" s="196"/>
      <c r="AN744" s="196"/>
      <c r="AO744" s="198"/>
      <c r="AP744" s="196"/>
      <c r="AQ744" s="196"/>
      <c r="AR744" s="196"/>
      <c r="AS744" s="196"/>
      <c r="AT744" s="196"/>
      <c r="AU744" s="196"/>
      <c r="AV744" s="198"/>
      <c r="AW744" s="197"/>
      <c r="AY744" s="196"/>
      <c r="BC744" s="196"/>
      <c r="BD744" s="196"/>
      <c r="BE744" s="196"/>
      <c r="BF744" s="196"/>
      <c r="BG744" s="196"/>
      <c r="BH744" s="196"/>
      <c r="BI744" s="196"/>
      <c r="BJ744" s="196"/>
      <c r="BK744" s="196"/>
    </row>
    <row r="745" spans="1:63" x14ac:dyDescent="0.25">
      <c r="A745" s="198"/>
      <c r="B745" s="193"/>
      <c r="C745" s="196"/>
      <c r="D745" s="196"/>
      <c r="E745" s="196"/>
      <c r="I745" s="197"/>
      <c r="Q745" s="198"/>
      <c r="S745" s="198"/>
      <c r="T745" s="196"/>
      <c r="U745" s="199"/>
      <c r="V745" s="193"/>
      <c r="W745" s="198"/>
      <c r="X745" s="198"/>
      <c r="Y745" s="196"/>
      <c r="Z745" s="200"/>
      <c r="AA745" s="196"/>
      <c r="AB745" s="198"/>
      <c r="AC745" s="196"/>
      <c r="AD745" s="199"/>
      <c r="AG745" s="196"/>
      <c r="AH745" s="196"/>
      <c r="AI745" s="198"/>
      <c r="AL745" s="196"/>
      <c r="AN745" s="196"/>
      <c r="AO745" s="198"/>
      <c r="AP745" s="196"/>
      <c r="AQ745" s="196"/>
      <c r="AR745" s="196"/>
      <c r="AS745" s="196"/>
      <c r="AT745" s="196"/>
      <c r="AU745" s="196"/>
      <c r="AV745" s="198"/>
      <c r="AW745" s="197"/>
      <c r="AY745" s="196"/>
      <c r="BC745" s="196"/>
      <c r="BD745" s="196"/>
      <c r="BE745" s="196"/>
      <c r="BF745" s="196"/>
      <c r="BG745" s="196"/>
      <c r="BH745" s="196"/>
      <c r="BI745" s="196"/>
      <c r="BJ745" s="196"/>
      <c r="BK745" s="196"/>
    </row>
    <row r="746" spans="1:63" x14ac:dyDescent="0.25">
      <c r="A746" s="198"/>
      <c r="B746" s="193"/>
      <c r="C746" s="196"/>
      <c r="D746" s="196"/>
      <c r="E746" s="196"/>
      <c r="I746" s="197"/>
      <c r="Q746" s="198"/>
      <c r="S746" s="198"/>
      <c r="T746" s="196"/>
      <c r="U746" s="199"/>
      <c r="V746" s="193"/>
      <c r="W746" s="198"/>
      <c r="X746" s="198"/>
      <c r="Y746" s="196"/>
      <c r="Z746" s="200"/>
      <c r="AA746" s="196"/>
      <c r="AB746" s="198"/>
      <c r="AC746" s="196"/>
      <c r="AD746" s="199"/>
      <c r="AG746" s="196"/>
      <c r="AH746" s="196"/>
      <c r="AI746" s="198"/>
      <c r="AL746" s="196"/>
      <c r="AN746" s="196"/>
      <c r="AO746" s="198"/>
      <c r="AP746" s="196"/>
      <c r="AQ746" s="196"/>
      <c r="AR746" s="196"/>
      <c r="AS746" s="196"/>
      <c r="AT746" s="196"/>
      <c r="AU746" s="196"/>
      <c r="AV746" s="198"/>
      <c r="AW746" s="197"/>
      <c r="AY746" s="196"/>
      <c r="BC746" s="196"/>
      <c r="BD746" s="196"/>
      <c r="BE746" s="196"/>
      <c r="BF746" s="196"/>
      <c r="BG746" s="196"/>
      <c r="BH746" s="196"/>
      <c r="BI746" s="196"/>
      <c r="BJ746" s="196"/>
      <c r="BK746" s="196"/>
    </row>
    <row r="747" spans="1:63" x14ac:dyDescent="0.25">
      <c r="A747" s="198"/>
      <c r="B747" s="193"/>
      <c r="C747" s="196"/>
      <c r="D747" s="196"/>
      <c r="E747" s="196"/>
      <c r="I747" s="197"/>
      <c r="Q747" s="198"/>
      <c r="S747" s="198"/>
      <c r="T747" s="196"/>
      <c r="U747" s="199"/>
      <c r="V747" s="193"/>
      <c r="W747" s="198"/>
      <c r="X747" s="198"/>
      <c r="Y747" s="196"/>
      <c r="Z747" s="200"/>
      <c r="AA747" s="196"/>
      <c r="AB747" s="198"/>
      <c r="AC747" s="196"/>
      <c r="AD747" s="199"/>
      <c r="AG747" s="196"/>
      <c r="AH747" s="196"/>
      <c r="AI747" s="198"/>
      <c r="AL747" s="196"/>
      <c r="AN747" s="196"/>
      <c r="AO747" s="198"/>
      <c r="AP747" s="196"/>
      <c r="AQ747" s="196"/>
      <c r="AR747" s="196"/>
      <c r="AS747" s="196"/>
      <c r="AT747" s="196"/>
      <c r="AU747" s="196"/>
      <c r="AV747" s="198"/>
      <c r="AW747" s="197"/>
      <c r="AY747" s="196"/>
      <c r="BC747" s="196"/>
      <c r="BD747" s="196"/>
      <c r="BE747" s="196"/>
      <c r="BF747" s="196"/>
      <c r="BG747" s="196"/>
      <c r="BH747" s="196"/>
      <c r="BI747" s="196"/>
      <c r="BJ747" s="196"/>
      <c r="BK747" s="196"/>
    </row>
    <row r="748" spans="1:63" x14ac:dyDescent="0.25">
      <c r="A748" s="198"/>
      <c r="B748" s="193"/>
      <c r="C748" s="196"/>
      <c r="D748" s="196"/>
      <c r="E748" s="196"/>
      <c r="I748" s="197"/>
      <c r="Q748" s="198"/>
      <c r="S748" s="198"/>
      <c r="T748" s="196"/>
      <c r="U748" s="199"/>
      <c r="V748" s="193"/>
      <c r="W748" s="198"/>
      <c r="X748" s="198"/>
      <c r="Y748" s="196"/>
      <c r="Z748" s="200"/>
      <c r="AA748" s="196"/>
      <c r="AB748" s="198"/>
      <c r="AC748" s="196"/>
      <c r="AD748" s="199"/>
      <c r="AG748" s="196"/>
      <c r="AH748" s="196"/>
      <c r="AI748" s="198"/>
      <c r="AL748" s="196"/>
      <c r="AN748" s="196"/>
      <c r="AO748" s="198"/>
      <c r="AP748" s="196"/>
      <c r="AQ748" s="196"/>
      <c r="AR748" s="196"/>
      <c r="AS748" s="196"/>
      <c r="AT748" s="196"/>
      <c r="AU748" s="196"/>
      <c r="AV748" s="198"/>
      <c r="AW748" s="197"/>
      <c r="AY748" s="196"/>
      <c r="BC748" s="196"/>
      <c r="BD748" s="196"/>
      <c r="BE748" s="196"/>
      <c r="BF748" s="196"/>
      <c r="BG748" s="196"/>
      <c r="BH748" s="196"/>
      <c r="BI748" s="196"/>
      <c r="BJ748" s="196"/>
      <c r="BK748" s="196"/>
    </row>
    <row r="749" spans="1:63" x14ac:dyDescent="0.25">
      <c r="A749" s="198"/>
      <c r="B749" s="193"/>
      <c r="C749" s="196"/>
      <c r="D749" s="196"/>
      <c r="E749" s="196"/>
      <c r="I749" s="197"/>
      <c r="Q749" s="198"/>
      <c r="S749" s="198"/>
      <c r="T749" s="196"/>
      <c r="U749" s="199"/>
      <c r="V749" s="193"/>
      <c r="W749" s="198"/>
      <c r="X749" s="198"/>
      <c r="Y749" s="196"/>
      <c r="Z749" s="200"/>
      <c r="AA749" s="196"/>
      <c r="AB749" s="198"/>
      <c r="AC749" s="196"/>
      <c r="AD749" s="199"/>
      <c r="AG749" s="196"/>
      <c r="AH749" s="196"/>
      <c r="AI749" s="198"/>
      <c r="AL749" s="196"/>
      <c r="AN749" s="196"/>
      <c r="AO749" s="198"/>
      <c r="AP749" s="196"/>
      <c r="AQ749" s="196"/>
      <c r="AR749" s="196"/>
      <c r="AS749" s="196"/>
      <c r="AT749" s="196"/>
      <c r="AU749" s="196"/>
      <c r="AV749" s="198"/>
      <c r="AW749" s="197"/>
      <c r="AY749" s="196"/>
      <c r="BC749" s="196"/>
      <c r="BD749" s="196"/>
      <c r="BE749" s="196"/>
      <c r="BF749" s="196"/>
      <c r="BG749" s="196"/>
      <c r="BH749" s="196"/>
      <c r="BI749" s="196"/>
      <c r="BJ749" s="196"/>
      <c r="BK749" s="196"/>
    </row>
    <row r="750" spans="1:63" x14ac:dyDescent="0.25">
      <c r="A750" s="198"/>
      <c r="B750" s="193"/>
      <c r="C750" s="196"/>
      <c r="D750" s="196"/>
      <c r="E750" s="196"/>
      <c r="I750" s="197"/>
      <c r="Q750" s="198"/>
      <c r="S750" s="198"/>
      <c r="T750" s="196"/>
      <c r="U750" s="199"/>
      <c r="V750" s="193"/>
      <c r="W750" s="198"/>
      <c r="X750" s="198"/>
      <c r="Y750" s="196"/>
      <c r="Z750" s="200"/>
      <c r="AA750" s="196"/>
      <c r="AB750" s="198"/>
      <c r="AC750" s="196"/>
      <c r="AD750" s="199"/>
      <c r="AG750" s="196"/>
      <c r="AH750" s="196"/>
      <c r="AI750" s="198"/>
      <c r="AL750" s="196"/>
      <c r="AN750" s="196"/>
      <c r="AO750" s="198"/>
      <c r="AP750" s="196"/>
      <c r="AQ750" s="196"/>
      <c r="AR750" s="196"/>
      <c r="AS750" s="196"/>
      <c r="AT750" s="196"/>
      <c r="AU750" s="196"/>
      <c r="AV750" s="198"/>
      <c r="AW750" s="197"/>
      <c r="AY750" s="196"/>
      <c r="BC750" s="196"/>
      <c r="BD750" s="196"/>
      <c r="BE750" s="196"/>
      <c r="BF750" s="196"/>
      <c r="BG750" s="196"/>
      <c r="BH750" s="196"/>
      <c r="BI750" s="196"/>
      <c r="BJ750" s="196"/>
      <c r="BK750" s="196"/>
    </row>
    <row r="751" spans="1:63" x14ac:dyDescent="0.25">
      <c r="A751" s="198"/>
      <c r="B751" s="193"/>
      <c r="C751" s="196"/>
      <c r="D751" s="196"/>
      <c r="E751" s="196"/>
      <c r="I751" s="197"/>
      <c r="Q751" s="198"/>
      <c r="S751" s="198"/>
      <c r="T751" s="196"/>
      <c r="U751" s="199"/>
      <c r="V751" s="193"/>
      <c r="W751" s="198"/>
      <c r="X751" s="198"/>
      <c r="Y751" s="196"/>
      <c r="Z751" s="200"/>
      <c r="AA751" s="196"/>
      <c r="AB751" s="198"/>
      <c r="AC751" s="196"/>
      <c r="AD751" s="199"/>
      <c r="AG751" s="196"/>
      <c r="AH751" s="196"/>
      <c r="AI751" s="198"/>
      <c r="AL751" s="196"/>
      <c r="AN751" s="196"/>
      <c r="AO751" s="198"/>
      <c r="AP751" s="196"/>
      <c r="AQ751" s="196"/>
      <c r="AR751" s="196"/>
      <c r="AS751" s="196"/>
      <c r="AT751" s="196"/>
      <c r="AU751" s="196"/>
      <c r="AV751" s="198"/>
      <c r="AW751" s="197"/>
      <c r="AY751" s="196"/>
      <c r="BC751" s="196"/>
      <c r="BD751" s="196"/>
      <c r="BE751" s="196"/>
      <c r="BF751" s="196"/>
      <c r="BG751" s="196"/>
      <c r="BH751" s="196"/>
      <c r="BI751" s="196"/>
      <c r="BJ751" s="196"/>
      <c r="BK751" s="196"/>
    </row>
    <row r="752" spans="1:63" x14ac:dyDescent="0.25">
      <c r="A752" s="198"/>
      <c r="B752" s="193"/>
      <c r="C752" s="196"/>
      <c r="D752" s="196"/>
      <c r="E752" s="196"/>
      <c r="I752" s="197"/>
      <c r="Q752" s="198"/>
      <c r="S752" s="198"/>
      <c r="T752" s="196"/>
      <c r="U752" s="199"/>
      <c r="V752" s="193"/>
      <c r="W752" s="198"/>
      <c r="X752" s="198"/>
      <c r="Y752" s="196"/>
      <c r="Z752" s="200"/>
      <c r="AA752" s="196"/>
      <c r="AB752" s="198"/>
      <c r="AC752" s="196"/>
      <c r="AD752" s="199"/>
      <c r="AG752" s="196"/>
      <c r="AH752" s="196"/>
      <c r="AI752" s="198"/>
      <c r="AL752" s="196"/>
      <c r="AN752" s="196"/>
      <c r="AO752" s="198"/>
      <c r="AP752" s="196"/>
      <c r="AQ752" s="196"/>
      <c r="AR752" s="196"/>
      <c r="AS752" s="196"/>
      <c r="AT752" s="196"/>
      <c r="AU752" s="196"/>
      <c r="AV752" s="198"/>
      <c r="AW752" s="197"/>
      <c r="AY752" s="196"/>
      <c r="BC752" s="196"/>
      <c r="BD752" s="196"/>
      <c r="BE752" s="196"/>
      <c r="BF752" s="196"/>
      <c r="BG752" s="196"/>
      <c r="BH752" s="196"/>
      <c r="BI752" s="196"/>
      <c r="BJ752" s="196"/>
      <c r="BK752" s="196"/>
    </row>
    <row r="753" spans="1:63" x14ac:dyDescent="0.25">
      <c r="A753" s="198"/>
      <c r="B753" s="193"/>
      <c r="C753" s="196"/>
      <c r="D753" s="196"/>
      <c r="E753" s="196"/>
      <c r="I753" s="197"/>
      <c r="Q753" s="198"/>
      <c r="S753" s="198"/>
      <c r="T753" s="196"/>
      <c r="U753" s="199"/>
      <c r="V753" s="193"/>
      <c r="W753" s="198"/>
      <c r="X753" s="198"/>
      <c r="Y753" s="196"/>
      <c r="Z753" s="200"/>
      <c r="AA753" s="196"/>
      <c r="AB753" s="198"/>
      <c r="AC753" s="196"/>
      <c r="AD753" s="199"/>
      <c r="AG753" s="196"/>
      <c r="AH753" s="196"/>
      <c r="AI753" s="198"/>
      <c r="AL753" s="196"/>
      <c r="AN753" s="196"/>
      <c r="AO753" s="198"/>
      <c r="AP753" s="196"/>
      <c r="AQ753" s="196"/>
      <c r="AR753" s="196"/>
      <c r="AS753" s="196"/>
      <c r="AT753" s="196"/>
      <c r="AU753" s="196"/>
      <c r="AV753" s="198"/>
      <c r="AW753" s="197"/>
      <c r="AY753" s="196"/>
      <c r="BC753" s="196"/>
      <c r="BD753" s="196"/>
      <c r="BE753" s="196"/>
      <c r="BF753" s="196"/>
      <c r="BG753" s="196"/>
      <c r="BH753" s="196"/>
      <c r="BI753" s="196"/>
      <c r="BJ753" s="196"/>
      <c r="BK753" s="196"/>
    </row>
    <row r="754" spans="1:63" x14ac:dyDescent="0.25">
      <c r="A754" s="198"/>
      <c r="B754" s="193"/>
      <c r="C754" s="196"/>
      <c r="D754" s="196"/>
      <c r="E754" s="196"/>
      <c r="I754" s="197"/>
      <c r="Q754" s="198"/>
      <c r="S754" s="198"/>
      <c r="T754" s="196"/>
      <c r="U754" s="199"/>
      <c r="V754" s="193"/>
      <c r="W754" s="198"/>
      <c r="X754" s="198"/>
      <c r="Y754" s="196"/>
      <c r="Z754" s="200"/>
      <c r="AA754" s="196"/>
      <c r="AB754" s="198"/>
      <c r="AC754" s="196"/>
      <c r="AD754" s="199"/>
      <c r="AG754" s="196"/>
      <c r="AH754" s="196"/>
      <c r="AI754" s="198"/>
      <c r="AL754" s="196"/>
      <c r="AN754" s="196"/>
      <c r="AO754" s="198"/>
      <c r="AP754" s="196"/>
      <c r="AQ754" s="196"/>
      <c r="AR754" s="196"/>
      <c r="AS754" s="196"/>
      <c r="AT754" s="196"/>
      <c r="AU754" s="196"/>
      <c r="AV754" s="198"/>
      <c r="AW754" s="197"/>
      <c r="AY754" s="196"/>
      <c r="BC754" s="196"/>
      <c r="BD754" s="196"/>
      <c r="BE754" s="196"/>
      <c r="BF754" s="196"/>
      <c r="BG754" s="196"/>
      <c r="BH754" s="196"/>
      <c r="BI754" s="196"/>
      <c r="BJ754" s="196"/>
      <c r="BK754" s="196"/>
    </row>
    <row r="755" spans="1:63" x14ac:dyDescent="0.25">
      <c r="A755" s="198"/>
      <c r="B755" s="193"/>
      <c r="C755" s="196"/>
      <c r="D755" s="196"/>
      <c r="E755" s="196"/>
      <c r="I755" s="197"/>
      <c r="Q755" s="198"/>
      <c r="S755" s="198"/>
      <c r="T755" s="196"/>
      <c r="U755" s="199"/>
      <c r="V755" s="193"/>
      <c r="W755" s="198"/>
      <c r="X755" s="198"/>
      <c r="Y755" s="196"/>
      <c r="Z755" s="200"/>
      <c r="AA755" s="196"/>
      <c r="AB755" s="198"/>
      <c r="AC755" s="196"/>
      <c r="AD755" s="199"/>
      <c r="AG755" s="196"/>
      <c r="AH755" s="196"/>
      <c r="AI755" s="198"/>
      <c r="AL755" s="196"/>
      <c r="AN755" s="196"/>
      <c r="AO755" s="198"/>
      <c r="AP755" s="196"/>
      <c r="AQ755" s="196"/>
      <c r="AR755" s="196"/>
      <c r="AS755" s="196"/>
      <c r="AT755" s="196"/>
      <c r="AU755" s="196"/>
      <c r="AV755" s="198"/>
      <c r="AW755" s="197"/>
      <c r="AY755" s="196"/>
      <c r="BC755" s="196"/>
      <c r="BD755" s="196"/>
      <c r="BE755" s="196"/>
      <c r="BF755" s="196"/>
      <c r="BG755" s="196"/>
      <c r="BH755" s="196"/>
      <c r="BI755" s="196"/>
      <c r="BJ755" s="196"/>
      <c r="BK755" s="196"/>
    </row>
    <row r="756" spans="1:63" x14ac:dyDescent="0.25">
      <c r="A756" s="198"/>
      <c r="B756" s="193"/>
      <c r="C756" s="196"/>
      <c r="D756" s="196"/>
      <c r="E756" s="196"/>
      <c r="I756" s="197"/>
      <c r="Q756" s="198"/>
      <c r="S756" s="198"/>
      <c r="T756" s="196"/>
      <c r="U756" s="199"/>
      <c r="V756" s="193"/>
      <c r="W756" s="198"/>
      <c r="X756" s="198"/>
      <c r="Y756" s="196"/>
      <c r="Z756" s="200"/>
      <c r="AA756" s="196"/>
      <c r="AB756" s="198"/>
      <c r="AC756" s="196"/>
      <c r="AD756" s="199"/>
      <c r="AG756" s="196"/>
      <c r="AH756" s="196"/>
      <c r="AI756" s="198"/>
      <c r="AL756" s="196"/>
      <c r="AN756" s="196"/>
      <c r="AO756" s="198"/>
      <c r="AP756" s="196"/>
      <c r="AQ756" s="196"/>
      <c r="AR756" s="196"/>
      <c r="AS756" s="196"/>
      <c r="AT756" s="196"/>
      <c r="AU756" s="196"/>
      <c r="AV756" s="198"/>
      <c r="AW756" s="197"/>
      <c r="AY756" s="196"/>
      <c r="BC756" s="196"/>
      <c r="BD756" s="196"/>
      <c r="BE756" s="196"/>
      <c r="BF756" s="196"/>
      <c r="BG756" s="196"/>
      <c r="BH756" s="196"/>
      <c r="BI756" s="196"/>
      <c r="BJ756" s="196"/>
      <c r="BK756" s="196"/>
    </row>
    <row r="757" spans="1:63" x14ac:dyDescent="0.25">
      <c r="A757" s="198"/>
      <c r="B757" s="193"/>
      <c r="C757" s="196"/>
      <c r="D757" s="196"/>
      <c r="E757" s="196"/>
      <c r="I757" s="197"/>
      <c r="Q757" s="198"/>
      <c r="S757" s="198"/>
      <c r="T757" s="196"/>
      <c r="U757" s="199"/>
      <c r="V757" s="193"/>
      <c r="W757" s="198"/>
      <c r="X757" s="198"/>
      <c r="Y757" s="196"/>
      <c r="Z757" s="200"/>
      <c r="AA757" s="196"/>
      <c r="AB757" s="198"/>
      <c r="AC757" s="196"/>
      <c r="AD757" s="199"/>
      <c r="AG757" s="196"/>
      <c r="AH757" s="196"/>
      <c r="AI757" s="198"/>
      <c r="AL757" s="196"/>
      <c r="AN757" s="196"/>
      <c r="AO757" s="198"/>
      <c r="AP757" s="196"/>
      <c r="AQ757" s="196"/>
      <c r="AR757" s="196"/>
      <c r="AS757" s="196"/>
      <c r="AT757" s="196"/>
      <c r="AU757" s="196"/>
      <c r="AV757" s="198"/>
      <c r="AW757" s="197"/>
      <c r="AY757" s="196"/>
      <c r="BC757" s="196"/>
      <c r="BD757" s="196"/>
      <c r="BE757" s="196"/>
      <c r="BF757" s="196"/>
      <c r="BG757" s="196"/>
      <c r="BH757" s="196"/>
      <c r="BI757" s="196"/>
      <c r="BJ757" s="196"/>
      <c r="BK757" s="196"/>
    </row>
    <row r="758" spans="1:63" x14ac:dyDescent="0.25">
      <c r="A758" s="198"/>
      <c r="B758" s="193"/>
      <c r="C758" s="196"/>
      <c r="D758" s="196"/>
      <c r="E758" s="196"/>
      <c r="I758" s="197"/>
      <c r="Q758" s="198"/>
      <c r="S758" s="198"/>
      <c r="T758" s="196"/>
      <c r="U758" s="199"/>
      <c r="V758" s="193"/>
      <c r="W758" s="198"/>
      <c r="X758" s="198"/>
      <c r="Y758" s="196"/>
      <c r="Z758" s="200"/>
      <c r="AA758" s="196"/>
      <c r="AB758" s="198"/>
      <c r="AC758" s="196"/>
      <c r="AD758" s="199"/>
      <c r="AG758" s="196"/>
      <c r="AH758" s="196"/>
      <c r="AI758" s="198"/>
      <c r="AL758" s="196"/>
      <c r="AN758" s="196"/>
      <c r="AO758" s="198"/>
      <c r="AP758" s="196"/>
      <c r="AQ758" s="196"/>
      <c r="AR758" s="196"/>
      <c r="AS758" s="196"/>
      <c r="AT758" s="196"/>
      <c r="AU758" s="196"/>
      <c r="AV758" s="198"/>
      <c r="AW758" s="197"/>
      <c r="AY758" s="196"/>
      <c r="BC758" s="196"/>
      <c r="BD758" s="196"/>
      <c r="BE758" s="196"/>
      <c r="BF758" s="196"/>
      <c r="BG758" s="196"/>
      <c r="BH758" s="196"/>
      <c r="BI758" s="196"/>
      <c r="BJ758" s="196"/>
      <c r="BK758" s="196"/>
    </row>
    <row r="759" spans="1:63" x14ac:dyDescent="0.25">
      <c r="A759" s="198"/>
      <c r="B759" s="193"/>
      <c r="C759" s="196"/>
      <c r="D759" s="196"/>
      <c r="E759" s="196"/>
      <c r="I759" s="197"/>
      <c r="Q759" s="198"/>
      <c r="S759" s="198"/>
      <c r="T759" s="196"/>
      <c r="U759" s="199"/>
      <c r="V759" s="193"/>
      <c r="W759" s="198"/>
      <c r="X759" s="198"/>
      <c r="Y759" s="196"/>
      <c r="Z759" s="200"/>
      <c r="AA759" s="196"/>
      <c r="AB759" s="198"/>
      <c r="AC759" s="196"/>
      <c r="AD759" s="199"/>
      <c r="AG759" s="196"/>
      <c r="AH759" s="196"/>
      <c r="AI759" s="198"/>
      <c r="AL759" s="196"/>
      <c r="AN759" s="196"/>
      <c r="AO759" s="198"/>
      <c r="AP759" s="196"/>
      <c r="AQ759" s="196"/>
      <c r="AR759" s="196"/>
      <c r="AS759" s="196"/>
      <c r="AT759" s="196"/>
      <c r="AU759" s="196"/>
      <c r="AV759" s="198"/>
      <c r="AW759" s="197"/>
      <c r="AY759" s="196"/>
      <c r="BC759" s="196"/>
      <c r="BD759" s="196"/>
      <c r="BE759" s="196"/>
      <c r="BF759" s="196"/>
      <c r="BG759" s="196"/>
      <c r="BH759" s="196"/>
      <c r="BI759" s="196"/>
      <c r="BJ759" s="196"/>
      <c r="BK759" s="196"/>
    </row>
    <row r="760" spans="1:63" x14ac:dyDescent="0.25">
      <c r="A760" s="198"/>
      <c r="B760" s="193"/>
      <c r="C760" s="196"/>
      <c r="D760" s="196"/>
      <c r="E760" s="196"/>
      <c r="I760" s="197"/>
      <c r="Q760" s="198"/>
      <c r="S760" s="198"/>
      <c r="T760" s="196"/>
      <c r="U760" s="199"/>
      <c r="V760" s="193"/>
      <c r="W760" s="198"/>
      <c r="X760" s="198"/>
      <c r="Y760" s="196"/>
      <c r="Z760" s="200"/>
      <c r="AA760" s="196"/>
      <c r="AB760" s="198"/>
      <c r="AC760" s="196"/>
      <c r="AD760" s="199"/>
      <c r="AG760" s="196"/>
      <c r="AH760" s="196"/>
      <c r="AI760" s="198"/>
      <c r="AL760" s="196"/>
      <c r="AN760" s="196"/>
      <c r="AO760" s="198"/>
      <c r="AP760" s="196"/>
      <c r="AQ760" s="196"/>
      <c r="AR760" s="196"/>
      <c r="AS760" s="196"/>
      <c r="AT760" s="196"/>
      <c r="AU760" s="196"/>
      <c r="AV760" s="198"/>
      <c r="AW760" s="197"/>
      <c r="AY760" s="196"/>
      <c r="BC760" s="196"/>
      <c r="BD760" s="196"/>
      <c r="BE760" s="196"/>
      <c r="BF760" s="196"/>
      <c r="BG760" s="196"/>
      <c r="BH760" s="196"/>
      <c r="BI760" s="196"/>
      <c r="BJ760" s="196"/>
      <c r="BK760" s="196"/>
    </row>
    <row r="761" spans="1:63" x14ac:dyDescent="0.25">
      <c r="A761" s="198"/>
      <c r="B761" s="193"/>
      <c r="C761" s="196"/>
      <c r="D761" s="196"/>
      <c r="E761" s="196"/>
      <c r="I761" s="197"/>
      <c r="Q761" s="198"/>
      <c r="S761" s="198"/>
      <c r="T761" s="196"/>
      <c r="U761" s="199"/>
      <c r="V761" s="193"/>
      <c r="W761" s="198"/>
      <c r="X761" s="198"/>
      <c r="Y761" s="196"/>
      <c r="Z761" s="200"/>
      <c r="AA761" s="196"/>
      <c r="AB761" s="198"/>
      <c r="AC761" s="196"/>
      <c r="AD761" s="199"/>
      <c r="AG761" s="196"/>
      <c r="AH761" s="196"/>
      <c r="AI761" s="198"/>
      <c r="AL761" s="196"/>
      <c r="AN761" s="196"/>
      <c r="AO761" s="198"/>
      <c r="AP761" s="196"/>
      <c r="AQ761" s="196"/>
      <c r="AR761" s="196"/>
      <c r="AS761" s="196"/>
      <c r="AT761" s="196"/>
      <c r="AU761" s="196"/>
      <c r="AV761" s="198"/>
      <c r="AW761" s="197"/>
      <c r="AY761" s="196"/>
      <c r="BC761" s="196"/>
      <c r="BD761" s="196"/>
      <c r="BE761" s="196"/>
      <c r="BF761" s="196"/>
      <c r="BG761" s="196"/>
      <c r="BH761" s="196"/>
      <c r="BI761" s="196"/>
      <c r="BJ761" s="196"/>
      <c r="BK761" s="196"/>
    </row>
    <row r="762" spans="1:63" x14ac:dyDescent="0.25">
      <c r="A762" s="198"/>
      <c r="B762" s="193"/>
      <c r="C762" s="196"/>
      <c r="D762" s="196"/>
      <c r="E762" s="196"/>
      <c r="I762" s="197"/>
      <c r="Q762" s="198"/>
      <c r="S762" s="198"/>
      <c r="T762" s="196"/>
      <c r="U762" s="199"/>
      <c r="V762" s="193"/>
      <c r="W762" s="198"/>
      <c r="X762" s="198"/>
      <c r="Y762" s="196"/>
      <c r="Z762" s="200"/>
      <c r="AA762" s="196"/>
      <c r="AB762" s="198"/>
      <c r="AC762" s="196"/>
      <c r="AD762" s="199"/>
      <c r="AG762" s="196"/>
      <c r="AH762" s="196"/>
      <c r="AI762" s="198"/>
      <c r="AL762" s="196"/>
      <c r="AN762" s="196"/>
      <c r="AO762" s="198"/>
      <c r="AP762" s="196"/>
      <c r="AQ762" s="196"/>
      <c r="AR762" s="196"/>
      <c r="AS762" s="196"/>
      <c r="AT762" s="196"/>
      <c r="AU762" s="196"/>
      <c r="AV762" s="198"/>
      <c r="AW762" s="197"/>
      <c r="AY762" s="196"/>
      <c r="BC762" s="196"/>
      <c r="BD762" s="196"/>
      <c r="BE762" s="196"/>
      <c r="BF762" s="196"/>
      <c r="BG762" s="196"/>
      <c r="BH762" s="196"/>
      <c r="BI762" s="196"/>
      <c r="BJ762" s="196"/>
      <c r="BK762" s="196"/>
    </row>
    <row r="763" spans="1:63" x14ac:dyDescent="0.25">
      <c r="A763" s="198"/>
      <c r="B763" s="193"/>
      <c r="C763" s="196"/>
      <c r="D763" s="196"/>
      <c r="E763" s="196"/>
      <c r="I763" s="197"/>
      <c r="Q763" s="198"/>
      <c r="S763" s="198"/>
      <c r="T763" s="196"/>
      <c r="U763" s="199"/>
      <c r="V763" s="193"/>
      <c r="W763" s="198"/>
      <c r="X763" s="198"/>
      <c r="Y763" s="196"/>
      <c r="Z763" s="200"/>
      <c r="AA763" s="196"/>
      <c r="AB763" s="198"/>
      <c r="AC763" s="196"/>
      <c r="AD763" s="199"/>
      <c r="AG763" s="196"/>
      <c r="AH763" s="196"/>
      <c r="AI763" s="198"/>
      <c r="AL763" s="196"/>
      <c r="AN763" s="196"/>
      <c r="AO763" s="198"/>
      <c r="AP763" s="196"/>
      <c r="AQ763" s="196"/>
      <c r="AR763" s="196"/>
      <c r="AS763" s="196"/>
      <c r="AT763" s="196"/>
      <c r="AU763" s="196"/>
      <c r="AV763" s="198"/>
      <c r="AW763" s="197"/>
      <c r="AY763" s="196"/>
      <c r="BC763" s="196"/>
      <c r="BD763" s="196"/>
      <c r="BE763" s="196"/>
      <c r="BF763" s="196"/>
      <c r="BG763" s="196"/>
      <c r="BH763" s="196"/>
      <c r="BI763" s="196"/>
      <c r="BJ763" s="196"/>
      <c r="BK763" s="196"/>
    </row>
    <row r="764" spans="1:63" x14ac:dyDescent="0.25">
      <c r="A764" s="198"/>
      <c r="B764" s="193"/>
      <c r="C764" s="196"/>
      <c r="D764" s="196"/>
      <c r="E764" s="196"/>
      <c r="I764" s="197"/>
      <c r="Q764" s="198"/>
      <c r="S764" s="198"/>
      <c r="T764" s="196"/>
      <c r="U764" s="199"/>
      <c r="V764" s="193"/>
      <c r="W764" s="198"/>
      <c r="X764" s="198"/>
      <c r="Y764" s="196"/>
      <c r="Z764" s="200"/>
      <c r="AA764" s="196"/>
      <c r="AB764" s="198"/>
      <c r="AC764" s="196"/>
      <c r="AD764" s="199"/>
      <c r="AG764" s="196"/>
      <c r="AH764" s="196"/>
      <c r="AI764" s="198"/>
      <c r="AL764" s="196"/>
      <c r="AN764" s="196"/>
      <c r="AO764" s="198"/>
      <c r="AP764" s="196"/>
      <c r="AQ764" s="196"/>
      <c r="AR764" s="196"/>
      <c r="AS764" s="196"/>
      <c r="AT764" s="196"/>
      <c r="AU764" s="196"/>
      <c r="AV764" s="198"/>
      <c r="AW764" s="197"/>
      <c r="AY764" s="196"/>
      <c r="BC764" s="196"/>
      <c r="BD764" s="196"/>
      <c r="BE764" s="196"/>
      <c r="BF764" s="196"/>
      <c r="BG764" s="196"/>
      <c r="BH764" s="196"/>
      <c r="BI764" s="196"/>
      <c r="BJ764" s="196"/>
      <c r="BK764" s="196"/>
    </row>
    <row r="765" spans="1:63" x14ac:dyDescent="0.25">
      <c r="A765" s="198"/>
      <c r="B765" s="193"/>
      <c r="C765" s="196"/>
      <c r="D765" s="196"/>
      <c r="E765" s="196"/>
      <c r="I765" s="197"/>
      <c r="Q765" s="198"/>
      <c r="S765" s="198"/>
      <c r="T765" s="196"/>
      <c r="U765" s="199"/>
      <c r="V765" s="193"/>
      <c r="W765" s="198"/>
      <c r="X765" s="198"/>
      <c r="Y765" s="196"/>
      <c r="Z765" s="200"/>
      <c r="AA765" s="196"/>
      <c r="AB765" s="198"/>
      <c r="AC765" s="196"/>
      <c r="AD765" s="199"/>
      <c r="AG765" s="196"/>
      <c r="AH765" s="196"/>
      <c r="AI765" s="198"/>
      <c r="AL765" s="196"/>
      <c r="AN765" s="196"/>
      <c r="AO765" s="198"/>
      <c r="AP765" s="196"/>
      <c r="AQ765" s="196"/>
      <c r="AR765" s="196"/>
      <c r="AS765" s="196"/>
      <c r="AT765" s="196"/>
      <c r="AU765" s="196"/>
      <c r="AV765" s="198"/>
      <c r="AW765" s="197"/>
      <c r="AY765" s="196"/>
      <c r="BC765" s="196"/>
      <c r="BD765" s="196"/>
      <c r="BE765" s="196"/>
      <c r="BF765" s="196"/>
      <c r="BG765" s="196"/>
      <c r="BH765" s="196"/>
      <c r="BI765" s="196"/>
      <c r="BJ765" s="196"/>
      <c r="BK765" s="196"/>
    </row>
    <row r="766" spans="1:63" x14ac:dyDescent="0.25">
      <c r="A766" s="198"/>
      <c r="B766" s="193"/>
      <c r="C766" s="196"/>
      <c r="D766" s="196"/>
      <c r="E766" s="196"/>
      <c r="I766" s="197"/>
      <c r="Q766" s="198"/>
      <c r="S766" s="198"/>
      <c r="T766" s="196"/>
      <c r="U766" s="199"/>
      <c r="V766" s="193"/>
      <c r="W766" s="198"/>
      <c r="X766" s="198"/>
      <c r="Y766" s="196"/>
      <c r="Z766" s="200"/>
      <c r="AA766" s="196"/>
      <c r="AB766" s="198"/>
      <c r="AC766" s="196"/>
      <c r="AD766" s="199"/>
      <c r="AG766" s="196"/>
      <c r="AH766" s="196"/>
      <c r="AI766" s="198"/>
      <c r="AL766" s="196"/>
      <c r="AN766" s="196"/>
      <c r="AO766" s="198"/>
      <c r="AP766" s="196"/>
      <c r="AQ766" s="196"/>
      <c r="AR766" s="196"/>
      <c r="AS766" s="196"/>
      <c r="AT766" s="196"/>
      <c r="AU766" s="196"/>
      <c r="AV766" s="198"/>
      <c r="AW766" s="197"/>
      <c r="AY766" s="196"/>
      <c r="BC766" s="196"/>
      <c r="BD766" s="196"/>
      <c r="BE766" s="196"/>
      <c r="BF766" s="196"/>
      <c r="BG766" s="196"/>
      <c r="BH766" s="196"/>
      <c r="BI766" s="196"/>
      <c r="BJ766" s="196"/>
      <c r="BK766" s="196"/>
    </row>
    <row r="767" spans="1:63" x14ac:dyDescent="0.25">
      <c r="A767" s="198"/>
      <c r="B767" s="193"/>
      <c r="C767" s="196"/>
      <c r="D767" s="196"/>
      <c r="E767" s="196"/>
      <c r="I767" s="197"/>
      <c r="Q767" s="198"/>
      <c r="S767" s="198"/>
      <c r="T767" s="196"/>
      <c r="U767" s="199"/>
      <c r="V767" s="193"/>
      <c r="W767" s="198"/>
      <c r="X767" s="198"/>
      <c r="Y767" s="196"/>
      <c r="Z767" s="200"/>
      <c r="AA767" s="196"/>
      <c r="AB767" s="198"/>
      <c r="AC767" s="196"/>
      <c r="AD767" s="199"/>
      <c r="AG767" s="196"/>
      <c r="AH767" s="196"/>
      <c r="AI767" s="198"/>
      <c r="AL767" s="196"/>
      <c r="AN767" s="196"/>
      <c r="AO767" s="198"/>
      <c r="AP767" s="196"/>
      <c r="AQ767" s="196"/>
      <c r="AR767" s="196"/>
      <c r="AS767" s="196"/>
      <c r="AT767" s="196"/>
      <c r="AU767" s="196"/>
      <c r="AV767" s="198"/>
      <c r="AW767" s="197"/>
      <c r="AY767" s="196"/>
      <c r="BC767" s="196"/>
      <c r="BD767" s="196"/>
      <c r="BE767" s="196"/>
      <c r="BF767" s="196"/>
      <c r="BG767" s="196"/>
      <c r="BH767" s="196"/>
      <c r="BI767" s="196"/>
      <c r="BJ767" s="196"/>
      <c r="BK767" s="196"/>
    </row>
    <row r="768" spans="1:63" x14ac:dyDescent="0.25">
      <c r="A768" s="198"/>
      <c r="B768" s="193"/>
      <c r="C768" s="196"/>
      <c r="D768" s="196"/>
      <c r="E768" s="196"/>
      <c r="I768" s="197"/>
      <c r="Q768" s="198"/>
      <c r="S768" s="198"/>
      <c r="T768" s="196"/>
      <c r="U768" s="199"/>
      <c r="V768" s="193"/>
      <c r="W768" s="198"/>
      <c r="X768" s="198"/>
      <c r="Y768" s="196"/>
      <c r="Z768" s="200"/>
      <c r="AA768" s="196"/>
      <c r="AB768" s="198"/>
      <c r="AC768" s="196"/>
      <c r="AD768" s="199"/>
      <c r="AG768" s="196"/>
      <c r="AH768" s="196"/>
      <c r="AI768" s="198"/>
      <c r="AL768" s="196"/>
      <c r="AN768" s="196"/>
      <c r="AO768" s="198"/>
      <c r="AP768" s="196"/>
      <c r="AQ768" s="196"/>
      <c r="AR768" s="196"/>
      <c r="AS768" s="196"/>
      <c r="AT768" s="196"/>
      <c r="AU768" s="196"/>
      <c r="AV768" s="198"/>
      <c r="AW768" s="197"/>
      <c r="AY768" s="196"/>
      <c r="BC768" s="196"/>
      <c r="BD768" s="196"/>
      <c r="BE768" s="196"/>
      <c r="BF768" s="196"/>
      <c r="BG768" s="196"/>
      <c r="BH768" s="196"/>
      <c r="BI768" s="196"/>
      <c r="BJ768" s="196"/>
      <c r="BK768" s="196"/>
    </row>
    <row r="769" spans="1:63" x14ac:dyDescent="0.25">
      <c r="A769" s="198"/>
      <c r="B769" s="193"/>
      <c r="C769" s="196"/>
      <c r="D769" s="196"/>
      <c r="E769" s="196"/>
      <c r="I769" s="197"/>
      <c r="Q769" s="198"/>
      <c r="S769" s="198"/>
      <c r="T769" s="196"/>
      <c r="U769" s="199"/>
      <c r="V769" s="193"/>
      <c r="W769" s="198"/>
      <c r="X769" s="198"/>
      <c r="Y769" s="196"/>
      <c r="Z769" s="200"/>
      <c r="AA769" s="196"/>
      <c r="AB769" s="198"/>
      <c r="AC769" s="196"/>
      <c r="AD769" s="199"/>
      <c r="AG769" s="196"/>
      <c r="AH769" s="196"/>
      <c r="AI769" s="198"/>
      <c r="AL769" s="196"/>
      <c r="AN769" s="196"/>
      <c r="AO769" s="198"/>
      <c r="AP769" s="196"/>
      <c r="AQ769" s="196"/>
      <c r="AR769" s="196"/>
      <c r="AS769" s="196"/>
      <c r="AT769" s="196"/>
      <c r="AU769" s="196"/>
      <c r="AV769" s="198"/>
      <c r="AW769" s="197"/>
      <c r="AY769" s="196"/>
      <c r="BC769" s="196"/>
      <c r="BD769" s="196"/>
      <c r="BE769" s="196"/>
      <c r="BF769" s="196"/>
      <c r="BG769" s="196"/>
      <c r="BH769" s="196"/>
      <c r="BI769" s="196"/>
      <c r="BJ769" s="196"/>
      <c r="BK769" s="196"/>
    </row>
    <row r="770" spans="1:63" x14ac:dyDescent="0.25">
      <c r="A770" s="198"/>
      <c r="B770" s="193"/>
      <c r="C770" s="196"/>
      <c r="D770" s="196"/>
      <c r="E770" s="196"/>
      <c r="I770" s="197"/>
      <c r="Q770" s="198"/>
      <c r="S770" s="198"/>
      <c r="T770" s="196"/>
      <c r="U770" s="199"/>
      <c r="V770" s="193"/>
      <c r="W770" s="198"/>
      <c r="X770" s="198"/>
      <c r="Y770" s="196"/>
      <c r="Z770" s="200"/>
      <c r="AA770" s="196"/>
      <c r="AB770" s="198"/>
      <c r="AC770" s="196"/>
      <c r="AD770" s="199"/>
      <c r="AG770" s="196"/>
      <c r="AH770" s="196"/>
      <c r="AI770" s="198"/>
      <c r="AL770" s="196"/>
      <c r="AN770" s="196"/>
      <c r="AO770" s="198"/>
      <c r="AP770" s="196"/>
      <c r="AQ770" s="196"/>
      <c r="AR770" s="196"/>
      <c r="AS770" s="196"/>
      <c r="AT770" s="196"/>
      <c r="AU770" s="196"/>
      <c r="AV770" s="198"/>
      <c r="AW770" s="197"/>
      <c r="AY770" s="196"/>
      <c r="BC770" s="196"/>
      <c r="BD770" s="196"/>
      <c r="BE770" s="196"/>
      <c r="BF770" s="196"/>
      <c r="BG770" s="196"/>
      <c r="BH770" s="196"/>
      <c r="BI770" s="196"/>
      <c r="BJ770" s="196"/>
      <c r="BK770" s="196"/>
    </row>
    <row r="771" spans="1:63" x14ac:dyDescent="0.25">
      <c r="A771" s="198"/>
      <c r="B771" s="193"/>
      <c r="C771" s="196"/>
      <c r="D771" s="196"/>
      <c r="E771" s="196"/>
      <c r="I771" s="197"/>
      <c r="Q771" s="198"/>
      <c r="S771" s="198"/>
      <c r="T771" s="196"/>
      <c r="U771" s="199"/>
      <c r="V771" s="193"/>
      <c r="W771" s="198"/>
      <c r="X771" s="198"/>
      <c r="Y771" s="196"/>
      <c r="Z771" s="200"/>
      <c r="AA771" s="196"/>
      <c r="AB771" s="198"/>
      <c r="AC771" s="196"/>
      <c r="AD771" s="199"/>
      <c r="AG771" s="196"/>
      <c r="AH771" s="196"/>
      <c r="AI771" s="198"/>
      <c r="AL771" s="196"/>
      <c r="AN771" s="196"/>
      <c r="AO771" s="198"/>
      <c r="AP771" s="196"/>
      <c r="AQ771" s="196"/>
      <c r="AR771" s="196"/>
      <c r="AS771" s="196"/>
      <c r="AT771" s="196"/>
      <c r="AU771" s="196"/>
      <c r="AV771" s="198"/>
      <c r="AW771" s="197"/>
      <c r="AY771" s="196"/>
      <c r="BC771" s="196"/>
      <c r="BD771" s="196"/>
      <c r="BE771" s="196"/>
      <c r="BF771" s="196"/>
      <c r="BG771" s="196"/>
      <c r="BH771" s="196"/>
      <c r="BI771" s="196"/>
      <c r="BJ771" s="196"/>
      <c r="BK771" s="196"/>
    </row>
    <row r="772" spans="1:63" x14ac:dyDescent="0.25">
      <c r="A772" s="198"/>
      <c r="B772" s="193"/>
      <c r="C772" s="196"/>
      <c r="D772" s="196"/>
      <c r="E772" s="196"/>
      <c r="I772" s="197"/>
      <c r="Q772" s="198"/>
      <c r="S772" s="198"/>
      <c r="T772" s="196"/>
      <c r="U772" s="199"/>
      <c r="V772" s="193"/>
      <c r="W772" s="198"/>
      <c r="X772" s="198"/>
      <c r="Y772" s="196"/>
      <c r="Z772" s="200"/>
      <c r="AA772" s="196"/>
      <c r="AB772" s="198"/>
      <c r="AC772" s="196"/>
      <c r="AD772" s="199"/>
      <c r="AG772" s="196"/>
      <c r="AH772" s="196"/>
      <c r="AI772" s="198"/>
      <c r="AL772" s="196"/>
      <c r="AN772" s="196"/>
      <c r="AO772" s="198"/>
      <c r="AP772" s="196"/>
      <c r="AQ772" s="196"/>
      <c r="AR772" s="196"/>
      <c r="AS772" s="196"/>
      <c r="AT772" s="196"/>
      <c r="AU772" s="196"/>
      <c r="AV772" s="198"/>
      <c r="AW772" s="197"/>
      <c r="AY772" s="196"/>
      <c r="BC772" s="196"/>
      <c r="BD772" s="196"/>
      <c r="BE772" s="196"/>
      <c r="BF772" s="196"/>
      <c r="BG772" s="196"/>
      <c r="BH772" s="196"/>
      <c r="BI772" s="196"/>
      <c r="BJ772" s="196"/>
      <c r="BK772" s="196"/>
    </row>
    <row r="773" spans="1:63" x14ac:dyDescent="0.25">
      <c r="A773" s="198"/>
      <c r="B773" s="193"/>
      <c r="C773" s="196"/>
      <c r="D773" s="196"/>
      <c r="E773" s="196"/>
      <c r="I773" s="197"/>
      <c r="Q773" s="198"/>
      <c r="S773" s="198"/>
      <c r="T773" s="196"/>
      <c r="U773" s="199"/>
      <c r="V773" s="193"/>
      <c r="W773" s="198"/>
      <c r="X773" s="198"/>
      <c r="Y773" s="196"/>
      <c r="Z773" s="200"/>
      <c r="AA773" s="196"/>
      <c r="AB773" s="198"/>
      <c r="AC773" s="196"/>
      <c r="AD773" s="199"/>
      <c r="AG773" s="196"/>
      <c r="AH773" s="196"/>
      <c r="AI773" s="198"/>
      <c r="AL773" s="196"/>
      <c r="AN773" s="196"/>
      <c r="AO773" s="198"/>
      <c r="AP773" s="196"/>
      <c r="AQ773" s="196"/>
      <c r="AR773" s="196"/>
      <c r="AS773" s="196"/>
      <c r="AT773" s="196"/>
      <c r="AU773" s="196"/>
      <c r="AV773" s="198"/>
      <c r="AW773" s="197"/>
      <c r="AY773" s="196"/>
      <c r="BC773" s="196"/>
      <c r="BD773" s="196"/>
      <c r="BE773" s="196"/>
      <c r="BF773" s="196"/>
      <c r="BG773" s="196"/>
      <c r="BH773" s="196"/>
      <c r="BI773" s="196"/>
      <c r="BJ773" s="196"/>
      <c r="BK773" s="196"/>
    </row>
    <row r="774" spans="1:63" x14ac:dyDescent="0.25">
      <c r="A774" s="198"/>
      <c r="B774" s="193"/>
      <c r="C774" s="196"/>
      <c r="D774" s="196"/>
      <c r="E774" s="196"/>
      <c r="I774" s="197"/>
      <c r="Q774" s="198"/>
      <c r="S774" s="198"/>
      <c r="T774" s="196"/>
      <c r="U774" s="199"/>
      <c r="V774" s="193"/>
      <c r="W774" s="198"/>
      <c r="X774" s="198"/>
      <c r="Y774" s="196"/>
      <c r="Z774" s="200"/>
      <c r="AA774" s="196"/>
      <c r="AB774" s="198"/>
      <c r="AC774" s="196"/>
      <c r="AD774" s="199"/>
      <c r="AG774" s="196"/>
      <c r="AH774" s="196"/>
      <c r="AI774" s="198"/>
      <c r="AL774" s="196"/>
      <c r="AN774" s="196"/>
      <c r="AO774" s="198"/>
      <c r="AP774" s="196"/>
      <c r="AQ774" s="196"/>
      <c r="AR774" s="196"/>
      <c r="AS774" s="196"/>
      <c r="AT774" s="196"/>
      <c r="AU774" s="196"/>
      <c r="AV774" s="198"/>
      <c r="AW774" s="197"/>
      <c r="AY774" s="196"/>
      <c r="BC774" s="196"/>
      <c r="BD774" s="196"/>
      <c r="BE774" s="196"/>
      <c r="BF774" s="196"/>
      <c r="BG774" s="196"/>
      <c r="BH774" s="196"/>
      <c r="BI774" s="196"/>
      <c r="BJ774" s="196"/>
      <c r="BK774" s="196"/>
    </row>
    <row r="775" spans="1:63" x14ac:dyDescent="0.25">
      <c r="A775" s="198"/>
      <c r="B775" s="193"/>
      <c r="C775" s="196"/>
      <c r="D775" s="196"/>
      <c r="E775" s="196"/>
      <c r="I775" s="197"/>
      <c r="Q775" s="198"/>
      <c r="S775" s="198"/>
      <c r="T775" s="196"/>
      <c r="U775" s="199"/>
      <c r="V775" s="193"/>
      <c r="W775" s="198"/>
      <c r="X775" s="198"/>
      <c r="Y775" s="196"/>
      <c r="Z775" s="200"/>
      <c r="AA775" s="196"/>
      <c r="AB775" s="198"/>
      <c r="AC775" s="196"/>
      <c r="AD775" s="199"/>
      <c r="AG775" s="196"/>
      <c r="AH775" s="196"/>
      <c r="AI775" s="198"/>
      <c r="AL775" s="196"/>
      <c r="AN775" s="196"/>
      <c r="AO775" s="198"/>
      <c r="AP775" s="196"/>
      <c r="AQ775" s="196"/>
      <c r="AR775" s="196"/>
      <c r="AS775" s="196"/>
      <c r="AT775" s="196"/>
      <c r="AU775" s="196"/>
      <c r="AV775" s="198"/>
      <c r="AW775" s="197"/>
      <c r="AY775" s="196"/>
      <c r="BC775" s="196"/>
      <c r="BD775" s="196"/>
      <c r="BE775" s="196"/>
      <c r="BF775" s="196"/>
      <c r="BG775" s="196"/>
      <c r="BH775" s="196"/>
      <c r="BI775" s="196"/>
      <c r="BJ775" s="196"/>
      <c r="BK775" s="196"/>
    </row>
    <row r="776" spans="1:63" x14ac:dyDescent="0.25">
      <c r="A776" s="198"/>
      <c r="B776" s="193"/>
      <c r="C776" s="196"/>
      <c r="D776" s="196"/>
      <c r="E776" s="196"/>
      <c r="I776" s="197"/>
      <c r="Q776" s="198"/>
      <c r="S776" s="198"/>
      <c r="T776" s="196"/>
      <c r="U776" s="199"/>
      <c r="V776" s="193"/>
      <c r="W776" s="198"/>
      <c r="X776" s="198"/>
      <c r="Y776" s="196"/>
      <c r="Z776" s="200"/>
      <c r="AA776" s="196"/>
      <c r="AB776" s="198"/>
      <c r="AC776" s="196"/>
      <c r="AD776" s="199"/>
      <c r="AG776" s="196"/>
      <c r="AH776" s="196"/>
      <c r="AI776" s="198"/>
      <c r="AL776" s="196"/>
      <c r="AN776" s="196"/>
      <c r="AO776" s="198"/>
      <c r="AP776" s="196"/>
      <c r="AQ776" s="196"/>
      <c r="AR776" s="196"/>
      <c r="AS776" s="196"/>
      <c r="AT776" s="196"/>
      <c r="AU776" s="196"/>
      <c r="AV776" s="198"/>
      <c r="AW776" s="197"/>
      <c r="AY776" s="196"/>
      <c r="BC776" s="196"/>
      <c r="BD776" s="196"/>
      <c r="BE776" s="196"/>
      <c r="BF776" s="196"/>
      <c r="BG776" s="196"/>
      <c r="BH776" s="196"/>
      <c r="BI776" s="196"/>
      <c r="BJ776" s="196"/>
      <c r="BK776" s="196"/>
    </row>
    <row r="777" spans="1:63" x14ac:dyDescent="0.25">
      <c r="A777" s="198"/>
      <c r="B777" s="193"/>
      <c r="C777" s="196"/>
      <c r="D777" s="196"/>
      <c r="E777" s="196"/>
      <c r="I777" s="197"/>
      <c r="Q777" s="198"/>
      <c r="S777" s="198"/>
      <c r="T777" s="196"/>
      <c r="U777" s="199"/>
      <c r="V777" s="193"/>
      <c r="W777" s="198"/>
      <c r="X777" s="198"/>
      <c r="Y777" s="196"/>
      <c r="Z777" s="200"/>
      <c r="AA777" s="196"/>
      <c r="AB777" s="198"/>
      <c r="AC777" s="196"/>
      <c r="AD777" s="199"/>
      <c r="AG777" s="196"/>
      <c r="AH777" s="196"/>
      <c r="AI777" s="198"/>
      <c r="AL777" s="196"/>
      <c r="AN777" s="196"/>
      <c r="AO777" s="198"/>
      <c r="AP777" s="196"/>
      <c r="AQ777" s="196"/>
      <c r="AR777" s="196"/>
      <c r="AS777" s="196"/>
      <c r="AT777" s="196"/>
      <c r="AU777" s="196"/>
      <c r="AV777" s="198"/>
      <c r="AW777" s="197"/>
      <c r="AY777" s="196"/>
      <c r="BC777" s="196"/>
      <c r="BD777" s="196"/>
      <c r="BE777" s="196"/>
      <c r="BF777" s="196"/>
      <c r="BG777" s="196"/>
      <c r="BH777" s="196"/>
      <c r="BI777" s="196"/>
      <c r="BJ777" s="196"/>
      <c r="BK777" s="196"/>
    </row>
    <row r="778" spans="1:63" x14ac:dyDescent="0.25">
      <c r="A778" s="198"/>
      <c r="B778" s="193"/>
      <c r="C778" s="196"/>
      <c r="D778" s="196"/>
      <c r="E778" s="196"/>
      <c r="I778" s="197"/>
      <c r="Q778" s="198"/>
      <c r="S778" s="198"/>
      <c r="T778" s="196"/>
      <c r="U778" s="199"/>
      <c r="V778" s="193"/>
      <c r="W778" s="198"/>
      <c r="X778" s="198"/>
      <c r="Y778" s="196"/>
      <c r="Z778" s="200"/>
      <c r="AA778" s="196"/>
      <c r="AB778" s="198"/>
      <c r="AC778" s="196"/>
      <c r="AD778" s="199"/>
      <c r="AG778" s="196"/>
      <c r="AH778" s="196"/>
      <c r="AI778" s="198"/>
      <c r="AL778" s="196"/>
      <c r="AN778" s="196"/>
      <c r="AO778" s="198"/>
      <c r="AP778" s="196"/>
      <c r="AQ778" s="196"/>
      <c r="AR778" s="196"/>
      <c r="AS778" s="196"/>
      <c r="AT778" s="196"/>
      <c r="AU778" s="196"/>
      <c r="AV778" s="198"/>
      <c r="AW778" s="197"/>
      <c r="AY778" s="196"/>
      <c r="BC778" s="196"/>
      <c r="BD778" s="196"/>
      <c r="BE778" s="196"/>
      <c r="BF778" s="196"/>
      <c r="BG778" s="196"/>
      <c r="BH778" s="196"/>
      <c r="BI778" s="196"/>
      <c r="BJ778" s="196"/>
      <c r="BK778" s="196"/>
    </row>
    <row r="779" spans="1:63" x14ac:dyDescent="0.25">
      <c r="A779" s="198"/>
      <c r="B779" s="193"/>
      <c r="C779" s="196"/>
      <c r="D779" s="196"/>
      <c r="E779" s="196"/>
      <c r="I779" s="197"/>
      <c r="Q779" s="198"/>
      <c r="S779" s="198"/>
      <c r="T779" s="196"/>
      <c r="U779" s="199"/>
      <c r="V779" s="193"/>
      <c r="W779" s="198"/>
      <c r="X779" s="198"/>
      <c r="Y779" s="196"/>
      <c r="Z779" s="200"/>
      <c r="AA779" s="196"/>
      <c r="AB779" s="198"/>
      <c r="AC779" s="196"/>
      <c r="AD779" s="199"/>
      <c r="AG779" s="196"/>
      <c r="AH779" s="196"/>
      <c r="AI779" s="198"/>
      <c r="AL779" s="196"/>
      <c r="AN779" s="196"/>
      <c r="AO779" s="198"/>
      <c r="AP779" s="196"/>
      <c r="AQ779" s="196"/>
      <c r="AR779" s="196"/>
      <c r="AS779" s="196"/>
      <c r="AT779" s="196"/>
      <c r="AU779" s="196"/>
      <c r="AV779" s="198"/>
      <c r="AW779" s="197"/>
      <c r="AY779" s="196"/>
      <c r="BC779" s="196"/>
      <c r="BD779" s="196"/>
      <c r="BE779" s="196"/>
      <c r="BF779" s="196"/>
      <c r="BG779" s="196"/>
      <c r="BH779" s="196"/>
      <c r="BI779" s="196"/>
      <c r="BJ779" s="196"/>
      <c r="BK779" s="196"/>
    </row>
    <row r="780" spans="1:63" x14ac:dyDescent="0.25">
      <c r="A780" s="198"/>
      <c r="B780" s="193"/>
      <c r="C780" s="196"/>
      <c r="D780" s="196"/>
      <c r="E780" s="196"/>
      <c r="I780" s="197"/>
      <c r="Q780" s="198"/>
      <c r="S780" s="198"/>
      <c r="T780" s="196"/>
      <c r="U780" s="199"/>
      <c r="V780" s="193"/>
      <c r="W780" s="198"/>
      <c r="X780" s="198"/>
      <c r="Y780" s="196"/>
      <c r="Z780" s="200"/>
      <c r="AA780" s="196"/>
      <c r="AB780" s="198"/>
      <c r="AC780" s="196"/>
      <c r="AD780" s="199"/>
      <c r="AG780" s="196"/>
      <c r="AH780" s="196"/>
      <c r="AI780" s="198"/>
      <c r="AL780" s="196"/>
      <c r="AN780" s="196"/>
      <c r="AO780" s="198"/>
      <c r="AP780" s="196"/>
      <c r="AQ780" s="196"/>
      <c r="AR780" s="196"/>
      <c r="AS780" s="196"/>
      <c r="AT780" s="196"/>
      <c r="AU780" s="196"/>
      <c r="AV780" s="198"/>
      <c r="AW780" s="197"/>
      <c r="AY780" s="196"/>
      <c r="BC780" s="196"/>
      <c r="BD780" s="196"/>
      <c r="BE780" s="196"/>
      <c r="BF780" s="196"/>
      <c r="BG780" s="196"/>
      <c r="BH780" s="196"/>
      <c r="BI780" s="196"/>
      <c r="BJ780" s="196"/>
      <c r="BK780" s="196"/>
    </row>
    <row r="781" spans="1:63" x14ac:dyDescent="0.25">
      <c r="A781" s="198"/>
      <c r="B781" s="193"/>
      <c r="C781" s="196"/>
      <c r="D781" s="196"/>
      <c r="E781" s="196"/>
      <c r="I781" s="197"/>
      <c r="Q781" s="198"/>
      <c r="S781" s="198"/>
      <c r="T781" s="196"/>
      <c r="U781" s="199"/>
      <c r="V781" s="193"/>
      <c r="W781" s="198"/>
      <c r="X781" s="198"/>
      <c r="Y781" s="196"/>
      <c r="Z781" s="200"/>
      <c r="AA781" s="196"/>
      <c r="AB781" s="198"/>
      <c r="AC781" s="196"/>
      <c r="AD781" s="199"/>
      <c r="AG781" s="196"/>
      <c r="AH781" s="196"/>
      <c r="AI781" s="198"/>
      <c r="AL781" s="196"/>
      <c r="AN781" s="196"/>
      <c r="AO781" s="198"/>
      <c r="AP781" s="196"/>
      <c r="AQ781" s="196"/>
      <c r="AR781" s="196"/>
      <c r="AS781" s="196"/>
      <c r="AT781" s="196"/>
      <c r="AU781" s="196"/>
      <c r="AV781" s="198"/>
      <c r="AW781" s="197"/>
      <c r="AY781" s="196"/>
      <c r="BC781" s="196"/>
      <c r="BD781" s="196"/>
      <c r="BE781" s="196"/>
      <c r="BF781" s="196"/>
      <c r="BG781" s="196"/>
      <c r="BH781" s="196"/>
      <c r="BI781" s="196"/>
      <c r="BJ781" s="196"/>
      <c r="BK781" s="196"/>
    </row>
    <row r="782" spans="1:63" x14ac:dyDescent="0.25">
      <c r="A782" s="198"/>
      <c r="B782" s="193"/>
      <c r="C782" s="196"/>
      <c r="D782" s="196"/>
      <c r="E782" s="196"/>
      <c r="I782" s="197"/>
      <c r="Q782" s="198"/>
      <c r="S782" s="198"/>
      <c r="T782" s="196"/>
      <c r="U782" s="199"/>
      <c r="V782" s="193"/>
      <c r="W782" s="198"/>
      <c r="X782" s="198"/>
      <c r="Y782" s="196"/>
      <c r="Z782" s="200"/>
      <c r="AA782" s="196"/>
      <c r="AB782" s="198"/>
      <c r="AC782" s="196"/>
      <c r="AD782" s="199"/>
      <c r="AG782" s="196"/>
      <c r="AH782" s="196"/>
      <c r="AI782" s="198"/>
      <c r="AL782" s="196"/>
      <c r="AN782" s="196"/>
      <c r="AO782" s="198"/>
      <c r="AP782" s="196"/>
      <c r="AQ782" s="196"/>
      <c r="AR782" s="196"/>
      <c r="AS782" s="196"/>
      <c r="AT782" s="196"/>
      <c r="AU782" s="196"/>
      <c r="AV782" s="198"/>
      <c r="AW782" s="197"/>
      <c r="AY782" s="196"/>
      <c r="BC782" s="196"/>
      <c r="BD782" s="196"/>
      <c r="BE782" s="196"/>
      <c r="BF782" s="196"/>
      <c r="BG782" s="196"/>
      <c r="BH782" s="196"/>
      <c r="BI782" s="196"/>
      <c r="BJ782" s="196"/>
      <c r="BK782" s="196"/>
    </row>
    <row r="783" spans="1:63" x14ac:dyDescent="0.25">
      <c r="A783" s="198"/>
      <c r="B783" s="193"/>
      <c r="C783" s="196"/>
      <c r="D783" s="196"/>
      <c r="E783" s="196"/>
      <c r="I783" s="197"/>
      <c r="Q783" s="198"/>
      <c r="S783" s="198"/>
      <c r="T783" s="196"/>
      <c r="U783" s="199"/>
      <c r="V783" s="193"/>
      <c r="W783" s="198"/>
      <c r="X783" s="198"/>
      <c r="Y783" s="196"/>
      <c r="Z783" s="200"/>
      <c r="AA783" s="196"/>
      <c r="AB783" s="198"/>
      <c r="AC783" s="196"/>
      <c r="AD783" s="199"/>
      <c r="AG783" s="196"/>
      <c r="AH783" s="196"/>
      <c r="AI783" s="198"/>
      <c r="AL783" s="196"/>
      <c r="AN783" s="196"/>
      <c r="AO783" s="198"/>
      <c r="AP783" s="196"/>
      <c r="AQ783" s="196"/>
      <c r="AR783" s="196"/>
      <c r="AS783" s="196"/>
      <c r="AT783" s="196"/>
      <c r="AU783" s="196"/>
      <c r="AV783" s="198"/>
      <c r="AW783" s="197"/>
      <c r="AY783" s="196"/>
      <c r="BC783" s="196"/>
      <c r="BD783" s="196"/>
      <c r="BE783" s="196"/>
      <c r="BF783" s="196"/>
      <c r="BG783" s="196"/>
      <c r="BH783" s="196"/>
      <c r="BI783" s="196"/>
      <c r="BJ783" s="196"/>
      <c r="BK783" s="196"/>
    </row>
    <row r="784" spans="1:63" x14ac:dyDescent="0.25">
      <c r="A784" s="198"/>
      <c r="B784" s="193"/>
      <c r="C784" s="196"/>
      <c r="D784" s="196"/>
      <c r="E784" s="196"/>
      <c r="I784" s="197"/>
      <c r="Q784" s="198"/>
      <c r="S784" s="198"/>
      <c r="T784" s="196"/>
      <c r="U784" s="199"/>
      <c r="V784" s="193"/>
      <c r="W784" s="198"/>
      <c r="X784" s="198"/>
      <c r="Y784" s="196"/>
      <c r="Z784" s="200"/>
      <c r="AA784" s="196"/>
      <c r="AB784" s="198"/>
      <c r="AC784" s="196"/>
      <c r="AD784" s="199"/>
      <c r="AG784" s="196"/>
      <c r="AH784" s="196"/>
      <c r="AI784" s="198"/>
      <c r="AL784" s="196"/>
      <c r="AN784" s="196"/>
      <c r="AO784" s="198"/>
      <c r="AP784" s="196"/>
      <c r="AQ784" s="196"/>
      <c r="AR784" s="196"/>
      <c r="AS784" s="196"/>
      <c r="AT784" s="196"/>
      <c r="AU784" s="196"/>
      <c r="AV784" s="198"/>
      <c r="AW784" s="197"/>
      <c r="AY784" s="196"/>
      <c r="BC784" s="196"/>
      <c r="BD784" s="196"/>
      <c r="BE784" s="196"/>
      <c r="BF784" s="196"/>
      <c r="BG784" s="196"/>
      <c r="BH784" s="196"/>
      <c r="BI784" s="196"/>
      <c r="BJ784" s="196"/>
      <c r="BK784" s="196"/>
    </row>
    <row r="785" spans="1:63" x14ac:dyDescent="0.25">
      <c r="A785" s="198"/>
      <c r="B785" s="193"/>
      <c r="C785" s="196"/>
      <c r="D785" s="196"/>
      <c r="E785" s="196"/>
      <c r="I785" s="197"/>
      <c r="Q785" s="198"/>
      <c r="S785" s="198"/>
      <c r="T785" s="196"/>
      <c r="U785" s="199"/>
      <c r="V785" s="193"/>
      <c r="W785" s="198"/>
      <c r="X785" s="198"/>
      <c r="Y785" s="196"/>
      <c r="Z785" s="200"/>
      <c r="AA785" s="196"/>
      <c r="AB785" s="198"/>
      <c r="AC785" s="196"/>
      <c r="AD785" s="199"/>
      <c r="AG785" s="196"/>
      <c r="AH785" s="196"/>
      <c r="AI785" s="198"/>
      <c r="AL785" s="196"/>
      <c r="AN785" s="196"/>
      <c r="AO785" s="198"/>
      <c r="AP785" s="196"/>
      <c r="AQ785" s="196"/>
      <c r="AR785" s="196"/>
      <c r="AS785" s="196"/>
      <c r="AT785" s="196"/>
      <c r="AU785" s="196"/>
      <c r="AV785" s="198"/>
      <c r="AW785" s="197"/>
      <c r="AY785" s="196"/>
      <c r="BC785" s="196"/>
      <c r="BD785" s="196"/>
      <c r="BE785" s="196"/>
      <c r="BF785" s="196"/>
      <c r="BG785" s="196"/>
      <c r="BH785" s="196"/>
      <c r="BI785" s="196"/>
      <c r="BJ785" s="196"/>
      <c r="BK785" s="196"/>
    </row>
    <row r="786" spans="1:63" x14ac:dyDescent="0.25">
      <c r="A786" s="198"/>
      <c r="B786" s="193"/>
      <c r="C786" s="196"/>
      <c r="D786" s="196"/>
      <c r="E786" s="196"/>
      <c r="I786" s="197"/>
      <c r="Q786" s="198"/>
      <c r="S786" s="198"/>
      <c r="T786" s="196"/>
      <c r="U786" s="199"/>
      <c r="V786" s="193"/>
      <c r="W786" s="198"/>
      <c r="X786" s="198"/>
      <c r="Y786" s="196"/>
      <c r="Z786" s="200"/>
      <c r="AA786" s="196"/>
      <c r="AB786" s="198"/>
      <c r="AC786" s="196"/>
      <c r="AD786" s="199"/>
      <c r="AG786" s="196"/>
      <c r="AH786" s="196"/>
      <c r="AI786" s="198"/>
      <c r="AL786" s="196"/>
      <c r="AN786" s="196"/>
      <c r="AO786" s="198"/>
      <c r="AP786" s="196"/>
      <c r="AQ786" s="196"/>
      <c r="AR786" s="196"/>
      <c r="AS786" s="196"/>
      <c r="AT786" s="196"/>
      <c r="AU786" s="196"/>
      <c r="AV786" s="198"/>
      <c r="AW786" s="197"/>
      <c r="AY786" s="196"/>
      <c r="BC786" s="196"/>
      <c r="BD786" s="196"/>
      <c r="BE786" s="196"/>
      <c r="BF786" s="196"/>
      <c r="BG786" s="196"/>
      <c r="BH786" s="196"/>
      <c r="BI786" s="196"/>
      <c r="BJ786" s="196"/>
      <c r="BK786" s="196"/>
    </row>
    <row r="787" spans="1:63" x14ac:dyDescent="0.25">
      <c r="A787" s="198"/>
      <c r="B787" s="193"/>
      <c r="C787" s="196"/>
      <c r="D787" s="196"/>
      <c r="E787" s="196"/>
      <c r="I787" s="197"/>
      <c r="Q787" s="198"/>
      <c r="S787" s="198"/>
      <c r="T787" s="196"/>
      <c r="U787" s="199"/>
      <c r="V787" s="193"/>
      <c r="W787" s="198"/>
      <c r="X787" s="198"/>
      <c r="Y787" s="196"/>
      <c r="Z787" s="200"/>
      <c r="AA787" s="196"/>
      <c r="AB787" s="198"/>
      <c r="AC787" s="196"/>
      <c r="AD787" s="199"/>
      <c r="AG787" s="196"/>
      <c r="AH787" s="196"/>
      <c r="AI787" s="198"/>
      <c r="AL787" s="196"/>
      <c r="AN787" s="196"/>
      <c r="AO787" s="198"/>
      <c r="AP787" s="196"/>
      <c r="AQ787" s="196"/>
      <c r="AR787" s="196"/>
      <c r="AS787" s="196"/>
      <c r="AT787" s="196"/>
      <c r="AU787" s="196"/>
      <c r="AV787" s="198"/>
      <c r="AW787" s="197"/>
      <c r="AY787" s="196"/>
      <c r="BC787" s="196"/>
      <c r="BD787" s="196"/>
      <c r="BE787" s="196"/>
      <c r="BF787" s="196"/>
      <c r="BG787" s="196"/>
      <c r="BH787" s="196"/>
      <c r="BI787" s="196"/>
      <c r="BJ787" s="196"/>
      <c r="BK787" s="196"/>
    </row>
    <row r="788" spans="1:63" x14ac:dyDescent="0.25">
      <c r="A788" s="198"/>
      <c r="B788" s="193"/>
      <c r="C788" s="196"/>
      <c r="D788" s="196"/>
      <c r="E788" s="196"/>
      <c r="I788" s="197"/>
      <c r="Q788" s="198"/>
      <c r="S788" s="198"/>
      <c r="T788" s="196"/>
      <c r="U788" s="199"/>
      <c r="V788" s="193"/>
      <c r="W788" s="198"/>
      <c r="X788" s="198"/>
      <c r="Y788" s="196"/>
      <c r="Z788" s="200"/>
      <c r="AA788" s="196"/>
      <c r="AB788" s="198"/>
      <c r="AC788" s="196"/>
      <c r="AD788" s="199"/>
      <c r="AG788" s="196"/>
      <c r="AH788" s="196"/>
      <c r="AI788" s="198"/>
      <c r="AL788" s="196"/>
      <c r="AN788" s="196"/>
      <c r="AO788" s="198"/>
      <c r="AP788" s="196"/>
      <c r="AQ788" s="196"/>
      <c r="AR788" s="196"/>
      <c r="AS788" s="196"/>
      <c r="AT788" s="196"/>
      <c r="AU788" s="196"/>
      <c r="AV788" s="198"/>
      <c r="AW788" s="197"/>
      <c r="AY788" s="196"/>
      <c r="BC788" s="196"/>
      <c r="BD788" s="196"/>
      <c r="BE788" s="196"/>
      <c r="BF788" s="196"/>
      <c r="BG788" s="196"/>
      <c r="BH788" s="196"/>
      <c r="BI788" s="196"/>
      <c r="BJ788" s="196"/>
      <c r="BK788" s="196"/>
    </row>
    <row r="789" spans="1:63" x14ac:dyDescent="0.25">
      <c r="A789" s="198"/>
      <c r="B789" s="193"/>
      <c r="C789" s="196"/>
      <c r="D789" s="196"/>
      <c r="E789" s="196"/>
      <c r="I789" s="197"/>
      <c r="Q789" s="198"/>
      <c r="S789" s="198"/>
      <c r="T789" s="196"/>
      <c r="U789" s="199"/>
      <c r="V789" s="193"/>
      <c r="W789" s="198"/>
      <c r="X789" s="198"/>
      <c r="Y789" s="196"/>
      <c r="Z789" s="200"/>
      <c r="AA789" s="196"/>
      <c r="AB789" s="198"/>
      <c r="AC789" s="196"/>
      <c r="AD789" s="199"/>
      <c r="AG789" s="196"/>
      <c r="AH789" s="196"/>
      <c r="AI789" s="198"/>
      <c r="AL789" s="196"/>
      <c r="AN789" s="196"/>
      <c r="AO789" s="198"/>
      <c r="AP789" s="196"/>
      <c r="AQ789" s="196"/>
      <c r="AR789" s="196"/>
      <c r="AS789" s="196"/>
      <c r="AT789" s="196"/>
      <c r="AU789" s="196"/>
      <c r="AV789" s="198"/>
      <c r="AW789" s="197"/>
      <c r="AY789" s="196"/>
      <c r="BC789" s="196"/>
      <c r="BD789" s="196"/>
      <c r="BE789" s="196"/>
      <c r="BF789" s="196"/>
      <c r="BG789" s="196"/>
      <c r="BH789" s="196"/>
      <c r="BI789" s="196"/>
      <c r="BJ789" s="196"/>
      <c r="BK789" s="196"/>
    </row>
    <row r="790" spans="1:63" x14ac:dyDescent="0.25">
      <c r="A790" s="198"/>
      <c r="B790" s="193"/>
      <c r="C790" s="196"/>
      <c r="D790" s="196"/>
      <c r="E790" s="196"/>
      <c r="I790" s="197"/>
      <c r="Q790" s="198"/>
      <c r="S790" s="198"/>
      <c r="T790" s="196"/>
      <c r="U790" s="199"/>
      <c r="V790" s="193"/>
      <c r="W790" s="198"/>
      <c r="X790" s="198"/>
      <c r="Y790" s="196"/>
      <c r="Z790" s="200"/>
      <c r="AA790" s="196"/>
      <c r="AB790" s="198"/>
      <c r="AC790" s="196"/>
      <c r="AD790" s="199"/>
      <c r="AG790" s="196"/>
      <c r="AH790" s="196"/>
      <c r="AI790" s="198"/>
      <c r="AL790" s="196"/>
      <c r="AN790" s="196"/>
      <c r="AO790" s="198"/>
      <c r="AP790" s="196"/>
      <c r="AQ790" s="196"/>
      <c r="AR790" s="196"/>
      <c r="AS790" s="196"/>
      <c r="AT790" s="196"/>
      <c r="AU790" s="196"/>
      <c r="AV790" s="198"/>
      <c r="AW790" s="197"/>
      <c r="AY790" s="196"/>
      <c r="BC790" s="196"/>
      <c r="BD790" s="196"/>
      <c r="BE790" s="196"/>
      <c r="BF790" s="196"/>
      <c r="BG790" s="196"/>
      <c r="BH790" s="196"/>
      <c r="BI790" s="196"/>
      <c r="BJ790" s="196"/>
      <c r="BK790" s="196"/>
    </row>
    <row r="791" spans="1:63" x14ac:dyDescent="0.25">
      <c r="A791" s="198"/>
      <c r="B791" s="193"/>
      <c r="C791" s="196"/>
      <c r="D791" s="196"/>
      <c r="E791" s="196"/>
      <c r="I791" s="197"/>
      <c r="Q791" s="198"/>
      <c r="S791" s="198"/>
      <c r="T791" s="196"/>
      <c r="U791" s="199"/>
      <c r="V791" s="193"/>
      <c r="W791" s="198"/>
      <c r="X791" s="198"/>
      <c r="Y791" s="196"/>
      <c r="Z791" s="200"/>
      <c r="AA791" s="196"/>
      <c r="AB791" s="198"/>
      <c r="AC791" s="196"/>
      <c r="AD791" s="199"/>
      <c r="AG791" s="196"/>
      <c r="AH791" s="196"/>
      <c r="AI791" s="198"/>
      <c r="AL791" s="196"/>
      <c r="AN791" s="196"/>
      <c r="AO791" s="198"/>
      <c r="AP791" s="196"/>
      <c r="AQ791" s="196"/>
      <c r="AR791" s="196"/>
      <c r="AS791" s="196"/>
      <c r="AT791" s="196"/>
      <c r="AU791" s="196"/>
      <c r="AV791" s="198"/>
      <c r="AW791" s="197"/>
      <c r="AY791" s="196"/>
      <c r="BC791" s="196"/>
      <c r="BD791" s="196"/>
      <c r="BE791" s="196"/>
      <c r="BF791" s="196"/>
      <c r="BG791" s="196"/>
      <c r="BH791" s="196"/>
      <c r="BI791" s="196"/>
      <c r="BJ791" s="196"/>
      <c r="BK791" s="196"/>
    </row>
    <row r="792" spans="1:63" x14ac:dyDescent="0.25">
      <c r="A792" s="198"/>
      <c r="B792" s="193"/>
      <c r="C792" s="196"/>
      <c r="D792" s="196"/>
      <c r="E792" s="196"/>
      <c r="I792" s="197"/>
      <c r="Q792" s="198"/>
      <c r="S792" s="198"/>
      <c r="T792" s="196"/>
      <c r="U792" s="199"/>
      <c r="V792" s="193"/>
      <c r="W792" s="198"/>
      <c r="X792" s="198"/>
      <c r="Y792" s="196"/>
      <c r="Z792" s="200"/>
      <c r="AA792" s="196"/>
      <c r="AB792" s="198"/>
      <c r="AC792" s="196"/>
      <c r="AD792" s="199"/>
      <c r="AG792" s="196"/>
      <c r="AH792" s="196"/>
      <c r="AI792" s="198"/>
      <c r="AL792" s="196"/>
      <c r="AN792" s="196"/>
      <c r="AO792" s="198"/>
      <c r="AP792" s="196"/>
      <c r="AQ792" s="196"/>
      <c r="AR792" s="196"/>
      <c r="AS792" s="196"/>
      <c r="AT792" s="196"/>
      <c r="AU792" s="196"/>
      <c r="AV792" s="198"/>
      <c r="AW792" s="197"/>
      <c r="AY792" s="196"/>
      <c r="BC792" s="196"/>
      <c r="BD792" s="196"/>
      <c r="BE792" s="196"/>
      <c r="BF792" s="196"/>
      <c r="BG792" s="196"/>
      <c r="BH792" s="196"/>
      <c r="BI792" s="196"/>
      <c r="BJ792" s="196"/>
      <c r="BK792" s="196"/>
    </row>
    <row r="793" spans="1:63" x14ac:dyDescent="0.25">
      <c r="A793" s="198"/>
      <c r="B793" s="193"/>
      <c r="C793" s="196"/>
      <c r="D793" s="196"/>
      <c r="E793" s="196"/>
      <c r="I793" s="197"/>
      <c r="Q793" s="198"/>
      <c r="S793" s="198"/>
      <c r="T793" s="196"/>
      <c r="U793" s="199"/>
      <c r="V793" s="193"/>
      <c r="W793" s="198"/>
      <c r="X793" s="198"/>
      <c r="Y793" s="196"/>
      <c r="Z793" s="200"/>
      <c r="AA793" s="196"/>
      <c r="AB793" s="198"/>
      <c r="AC793" s="196"/>
      <c r="AD793" s="199"/>
      <c r="AG793" s="196"/>
      <c r="AH793" s="196"/>
      <c r="AI793" s="198"/>
      <c r="AL793" s="196"/>
      <c r="AN793" s="196"/>
      <c r="AO793" s="198"/>
      <c r="AP793" s="196"/>
      <c r="AQ793" s="196"/>
      <c r="AR793" s="196"/>
      <c r="AS793" s="196"/>
      <c r="AT793" s="196"/>
      <c r="AU793" s="196"/>
      <c r="AV793" s="198"/>
      <c r="AW793" s="197"/>
      <c r="AY793" s="196"/>
      <c r="BC793" s="196"/>
      <c r="BD793" s="196"/>
      <c r="BE793" s="196"/>
      <c r="BF793" s="196"/>
      <c r="BG793" s="196"/>
      <c r="BH793" s="196"/>
      <c r="BI793" s="196"/>
      <c r="BJ793" s="196"/>
      <c r="BK793" s="196"/>
    </row>
    <row r="794" spans="1:63" x14ac:dyDescent="0.25">
      <c r="A794" s="198"/>
      <c r="B794" s="193"/>
      <c r="C794" s="196"/>
      <c r="D794" s="196"/>
      <c r="E794" s="196"/>
      <c r="I794" s="197"/>
      <c r="Q794" s="198"/>
      <c r="S794" s="198"/>
      <c r="T794" s="196"/>
      <c r="U794" s="199"/>
      <c r="V794" s="193"/>
      <c r="W794" s="198"/>
      <c r="X794" s="198"/>
      <c r="Y794" s="196"/>
      <c r="Z794" s="200"/>
      <c r="AA794" s="196"/>
      <c r="AB794" s="198"/>
      <c r="AC794" s="196"/>
      <c r="AD794" s="199"/>
      <c r="AG794" s="196"/>
      <c r="AH794" s="196"/>
      <c r="AI794" s="198"/>
      <c r="AL794" s="196"/>
      <c r="AN794" s="196"/>
      <c r="AO794" s="198"/>
      <c r="AP794" s="196"/>
      <c r="AQ794" s="196"/>
      <c r="AR794" s="196"/>
      <c r="AS794" s="196"/>
      <c r="AT794" s="196"/>
      <c r="AU794" s="196"/>
      <c r="AV794" s="198"/>
      <c r="AW794" s="197"/>
      <c r="AY794" s="196"/>
      <c r="BC794" s="196"/>
      <c r="BD794" s="196"/>
      <c r="BE794" s="196"/>
      <c r="BF794" s="196"/>
      <c r="BG794" s="196"/>
      <c r="BH794" s="196"/>
      <c r="BI794" s="196"/>
      <c r="BJ794" s="196"/>
      <c r="BK794" s="196"/>
    </row>
    <row r="795" spans="1:63" x14ac:dyDescent="0.25">
      <c r="A795" s="198"/>
      <c r="B795" s="193"/>
      <c r="C795" s="196"/>
      <c r="D795" s="196"/>
      <c r="E795" s="196"/>
      <c r="I795" s="197"/>
      <c r="Q795" s="198"/>
      <c r="S795" s="198"/>
      <c r="T795" s="196"/>
      <c r="U795" s="199"/>
      <c r="V795" s="193"/>
      <c r="W795" s="198"/>
      <c r="X795" s="198"/>
      <c r="Y795" s="196"/>
      <c r="Z795" s="200"/>
      <c r="AA795" s="196"/>
      <c r="AB795" s="198"/>
      <c r="AC795" s="196"/>
      <c r="AD795" s="199"/>
      <c r="AG795" s="196"/>
      <c r="AH795" s="196"/>
      <c r="AI795" s="198"/>
      <c r="AL795" s="196"/>
      <c r="AN795" s="196"/>
      <c r="AO795" s="198"/>
      <c r="AP795" s="196"/>
      <c r="AQ795" s="196"/>
      <c r="AR795" s="196"/>
      <c r="AS795" s="196"/>
      <c r="AT795" s="196"/>
      <c r="AU795" s="196"/>
      <c r="AV795" s="198"/>
      <c r="AW795" s="197"/>
      <c r="AY795" s="196"/>
      <c r="BC795" s="196"/>
      <c r="BD795" s="196"/>
      <c r="BE795" s="196"/>
      <c r="BF795" s="196"/>
      <c r="BG795" s="196"/>
      <c r="BH795" s="196"/>
      <c r="BI795" s="196"/>
      <c r="BJ795" s="196"/>
      <c r="BK795" s="196"/>
    </row>
    <row r="796" spans="1:63" x14ac:dyDescent="0.25">
      <c r="A796" s="198"/>
      <c r="B796" s="193"/>
      <c r="C796" s="196"/>
      <c r="D796" s="196"/>
      <c r="E796" s="196"/>
      <c r="I796" s="197"/>
      <c r="Q796" s="198"/>
      <c r="S796" s="198"/>
      <c r="T796" s="196"/>
      <c r="U796" s="199"/>
      <c r="V796" s="193"/>
      <c r="W796" s="198"/>
      <c r="X796" s="198"/>
      <c r="Y796" s="196"/>
      <c r="Z796" s="200"/>
      <c r="AA796" s="196"/>
      <c r="AB796" s="198"/>
      <c r="AC796" s="196"/>
      <c r="AD796" s="199"/>
      <c r="AG796" s="196"/>
      <c r="AH796" s="196"/>
      <c r="AI796" s="198"/>
      <c r="AL796" s="196"/>
      <c r="AN796" s="196"/>
      <c r="AO796" s="198"/>
      <c r="AP796" s="196"/>
      <c r="AQ796" s="196"/>
      <c r="AR796" s="196"/>
      <c r="AS796" s="196"/>
      <c r="AT796" s="196"/>
      <c r="AU796" s="196"/>
      <c r="AV796" s="198"/>
      <c r="AW796" s="197"/>
      <c r="AY796" s="196"/>
      <c r="BC796" s="196"/>
      <c r="BD796" s="196"/>
      <c r="BE796" s="196"/>
      <c r="BF796" s="196"/>
      <c r="BG796" s="196"/>
      <c r="BH796" s="196"/>
      <c r="BI796" s="196"/>
      <c r="BJ796" s="196"/>
      <c r="BK796" s="196"/>
    </row>
    <row r="797" spans="1:63" x14ac:dyDescent="0.25">
      <c r="A797" s="198"/>
      <c r="B797" s="193"/>
      <c r="C797" s="196"/>
      <c r="D797" s="196"/>
      <c r="E797" s="196"/>
      <c r="I797" s="197"/>
      <c r="Q797" s="198"/>
      <c r="S797" s="198"/>
      <c r="T797" s="196"/>
      <c r="U797" s="199"/>
      <c r="V797" s="193"/>
      <c r="W797" s="198"/>
      <c r="X797" s="198"/>
      <c r="Y797" s="196"/>
      <c r="Z797" s="200"/>
      <c r="AA797" s="196"/>
      <c r="AB797" s="198"/>
      <c r="AC797" s="196"/>
      <c r="AD797" s="199"/>
      <c r="AG797" s="196"/>
      <c r="AH797" s="196"/>
      <c r="AI797" s="198"/>
      <c r="AL797" s="196"/>
      <c r="AN797" s="196"/>
      <c r="AO797" s="198"/>
      <c r="AP797" s="196"/>
      <c r="AQ797" s="196"/>
      <c r="AR797" s="196"/>
      <c r="AS797" s="196"/>
      <c r="AT797" s="196"/>
      <c r="AU797" s="196"/>
      <c r="AV797" s="198"/>
      <c r="AW797" s="197"/>
      <c r="AY797" s="196"/>
      <c r="BC797" s="196"/>
      <c r="BD797" s="196"/>
      <c r="BE797" s="196"/>
      <c r="BF797" s="196"/>
      <c r="BG797" s="196"/>
      <c r="BH797" s="196"/>
      <c r="BI797" s="196"/>
      <c r="BJ797" s="196"/>
      <c r="BK797" s="196"/>
    </row>
    <row r="798" spans="1:63" x14ac:dyDescent="0.25">
      <c r="A798" s="198"/>
      <c r="B798" s="193"/>
      <c r="C798" s="196"/>
      <c r="D798" s="196"/>
      <c r="E798" s="196"/>
      <c r="I798" s="197"/>
      <c r="Q798" s="198"/>
      <c r="S798" s="198"/>
      <c r="T798" s="196"/>
      <c r="U798" s="199"/>
      <c r="V798" s="193"/>
      <c r="W798" s="198"/>
      <c r="X798" s="198"/>
      <c r="Y798" s="196"/>
      <c r="Z798" s="200"/>
      <c r="AA798" s="196"/>
      <c r="AB798" s="198"/>
      <c r="AC798" s="196"/>
      <c r="AD798" s="199"/>
      <c r="AG798" s="196"/>
      <c r="AH798" s="196"/>
      <c r="AI798" s="198"/>
      <c r="AL798" s="196"/>
      <c r="AN798" s="196"/>
      <c r="AO798" s="198"/>
      <c r="AP798" s="196"/>
      <c r="AQ798" s="196"/>
      <c r="AR798" s="196"/>
      <c r="AS798" s="196"/>
      <c r="AT798" s="196"/>
      <c r="AU798" s="196"/>
      <c r="AV798" s="198"/>
      <c r="AW798" s="197"/>
      <c r="AY798" s="196"/>
      <c r="BC798" s="196"/>
      <c r="BD798" s="196"/>
      <c r="BE798" s="196"/>
      <c r="BF798" s="196"/>
      <c r="BG798" s="196"/>
      <c r="BH798" s="196"/>
      <c r="BI798" s="196"/>
      <c r="BJ798" s="196"/>
      <c r="BK798" s="196"/>
    </row>
    <row r="799" spans="1:63" x14ac:dyDescent="0.25">
      <c r="A799" s="198"/>
      <c r="B799" s="193"/>
      <c r="C799" s="196"/>
      <c r="D799" s="196"/>
      <c r="E799" s="196"/>
      <c r="I799" s="197"/>
      <c r="Q799" s="198"/>
      <c r="S799" s="198"/>
      <c r="T799" s="196"/>
      <c r="U799" s="199"/>
      <c r="V799" s="193"/>
      <c r="W799" s="198"/>
      <c r="X799" s="198"/>
      <c r="Y799" s="196"/>
      <c r="Z799" s="200"/>
      <c r="AA799" s="196"/>
      <c r="AB799" s="198"/>
      <c r="AC799" s="196"/>
      <c r="AD799" s="199"/>
      <c r="AG799" s="196"/>
      <c r="AH799" s="196"/>
      <c r="AI799" s="198"/>
      <c r="AL799" s="196"/>
      <c r="AN799" s="196"/>
      <c r="AO799" s="198"/>
      <c r="AP799" s="196"/>
      <c r="AQ799" s="196"/>
      <c r="AR799" s="196"/>
      <c r="AS799" s="196"/>
      <c r="AT799" s="196"/>
      <c r="AU799" s="196"/>
      <c r="AV799" s="198"/>
      <c r="AW799" s="197"/>
      <c r="AY799" s="196"/>
      <c r="BC799" s="196"/>
      <c r="BD799" s="196"/>
      <c r="BE799" s="196"/>
      <c r="BF799" s="196"/>
      <c r="BG799" s="196"/>
      <c r="BH799" s="196"/>
      <c r="BI799" s="196"/>
      <c r="BJ799" s="196"/>
      <c r="BK799" s="196"/>
    </row>
    <row r="800" spans="1:63" x14ac:dyDescent="0.25">
      <c r="A800" s="198"/>
      <c r="B800" s="193"/>
      <c r="C800" s="196"/>
      <c r="D800" s="196"/>
      <c r="E800" s="196"/>
      <c r="I800" s="197"/>
      <c r="Q800" s="198"/>
      <c r="S800" s="198"/>
      <c r="T800" s="196"/>
      <c r="U800" s="199"/>
      <c r="V800" s="193"/>
      <c r="W800" s="198"/>
      <c r="X800" s="198"/>
      <c r="Y800" s="196"/>
      <c r="Z800" s="200"/>
      <c r="AA800" s="196"/>
      <c r="AB800" s="198"/>
      <c r="AC800" s="196"/>
      <c r="AD800" s="199"/>
      <c r="AG800" s="196"/>
      <c r="AH800" s="196"/>
      <c r="AI800" s="198"/>
      <c r="AL800" s="196"/>
      <c r="AN800" s="196"/>
      <c r="AO800" s="198"/>
      <c r="AP800" s="196"/>
      <c r="AQ800" s="196"/>
      <c r="AR800" s="196"/>
      <c r="AS800" s="196"/>
      <c r="AT800" s="196"/>
      <c r="AU800" s="196"/>
      <c r="AV800" s="198"/>
      <c r="AW800" s="197"/>
      <c r="AY800" s="196"/>
      <c r="BC800" s="196"/>
      <c r="BD800" s="196"/>
      <c r="BE800" s="196"/>
      <c r="BF800" s="196"/>
      <c r="BG800" s="196"/>
      <c r="BH800" s="196"/>
      <c r="BI800" s="196"/>
      <c r="BJ800" s="196"/>
      <c r="BK800" s="196"/>
    </row>
    <row r="801" spans="1:63" x14ac:dyDescent="0.25">
      <c r="A801" s="198"/>
      <c r="B801" s="193"/>
      <c r="C801" s="196"/>
      <c r="D801" s="196"/>
      <c r="E801" s="196"/>
      <c r="I801" s="197"/>
      <c r="Q801" s="198"/>
      <c r="S801" s="198"/>
      <c r="T801" s="196"/>
      <c r="U801" s="199"/>
      <c r="V801" s="193"/>
      <c r="W801" s="198"/>
      <c r="X801" s="198"/>
      <c r="Y801" s="196"/>
      <c r="Z801" s="200"/>
      <c r="AA801" s="196"/>
      <c r="AB801" s="198"/>
      <c r="AC801" s="196"/>
      <c r="AD801" s="199"/>
      <c r="AG801" s="196"/>
      <c r="AH801" s="196"/>
      <c r="AI801" s="198"/>
      <c r="AL801" s="196"/>
      <c r="AN801" s="196"/>
      <c r="AO801" s="198"/>
      <c r="AP801" s="196"/>
      <c r="AQ801" s="196"/>
      <c r="AR801" s="196"/>
      <c r="AS801" s="196"/>
      <c r="AT801" s="196"/>
      <c r="AU801" s="196"/>
      <c r="AV801" s="198"/>
      <c r="AW801" s="197"/>
      <c r="AY801" s="196"/>
      <c r="BC801" s="196"/>
      <c r="BD801" s="196"/>
      <c r="BE801" s="196"/>
      <c r="BF801" s="196"/>
      <c r="BG801" s="196"/>
      <c r="BH801" s="196"/>
      <c r="BI801" s="196"/>
      <c r="BJ801" s="196"/>
      <c r="BK801" s="196"/>
    </row>
    <row r="802" spans="1:63" x14ac:dyDescent="0.25">
      <c r="A802" s="198"/>
      <c r="B802" s="193"/>
      <c r="C802" s="196"/>
      <c r="D802" s="196"/>
      <c r="E802" s="196"/>
      <c r="I802" s="197"/>
      <c r="Q802" s="198"/>
      <c r="S802" s="198"/>
      <c r="T802" s="196"/>
      <c r="U802" s="199"/>
      <c r="V802" s="193"/>
      <c r="W802" s="198"/>
      <c r="X802" s="198"/>
      <c r="Y802" s="196"/>
      <c r="Z802" s="200"/>
      <c r="AA802" s="196"/>
      <c r="AB802" s="198"/>
      <c r="AC802" s="196"/>
      <c r="AD802" s="199"/>
      <c r="AG802" s="196"/>
      <c r="AH802" s="196"/>
      <c r="AI802" s="198"/>
      <c r="AL802" s="196"/>
      <c r="AN802" s="196"/>
      <c r="AO802" s="198"/>
      <c r="AP802" s="196"/>
      <c r="AQ802" s="196"/>
      <c r="AR802" s="196"/>
      <c r="AS802" s="196"/>
      <c r="AT802" s="196"/>
      <c r="AU802" s="196"/>
      <c r="AV802" s="198"/>
      <c r="AW802" s="197"/>
      <c r="AY802" s="196"/>
      <c r="BC802" s="196"/>
      <c r="BD802" s="196"/>
      <c r="BE802" s="196"/>
      <c r="BF802" s="196"/>
      <c r="BG802" s="196"/>
      <c r="BH802" s="196"/>
      <c r="BI802" s="196"/>
      <c r="BJ802" s="196"/>
      <c r="BK802" s="196"/>
    </row>
    <row r="803" spans="1:63" x14ac:dyDescent="0.25">
      <c r="A803" s="198"/>
      <c r="B803" s="193"/>
      <c r="C803" s="196"/>
      <c r="D803" s="196"/>
      <c r="E803" s="196"/>
      <c r="I803" s="197"/>
      <c r="Q803" s="198"/>
      <c r="S803" s="198"/>
      <c r="T803" s="196"/>
      <c r="U803" s="199"/>
      <c r="V803" s="193"/>
      <c r="W803" s="198"/>
      <c r="X803" s="198"/>
      <c r="Y803" s="196"/>
      <c r="Z803" s="200"/>
      <c r="AA803" s="196"/>
      <c r="AB803" s="198"/>
      <c r="AC803" s="196"/>
      <c r="AD803" s="199"/>
      <c r="AG803" s="196"/>
      <c r="AH803" s="196"/>
      <c r="AI803" s="198"/>
      <c r="AL803" s="196"/>
      <c r="AN803" s="196"/>
      <c r="AO803" s="198"/>
      <c r="AP803" s="196"/>
      <c r="AQ803" s="196"/>
      <c r="AR803" s="196"/>
      <c r="AS803" s="196"/>
      <c r="AT803" s="196"/>
      <c r="AU803" s="196"/>
      <c r="AV803" s="198"/>
      <c r="AW803" s="197"/>
      <c r="AY803" s="196"/>
      <c r="BC803" s="196"/>
      <c r="BD803" s="196"/>
      <c r="BE803" s="196"/>
      <c r="BF803" s="196"/>
      <c r="BG803" s="196"/>
      <c r="BH803" s="196"/>
      <c r="BI803" s="196"/>
      <c r="BJ803" s="196"/>
      <c r="BK803" s="196"/>
    </row>
    <row r="804" spans="1:63" x14ac:dyDescent="0.25">
      <c r="A804" s="198"/>
      <c r="B804" s="193"/>
      <c r="C804" s="196"/>
      <c r="D804" s="196"/>
      <c r="E804" s="196"/>
      <c r="I804" s="197"/>
      <c r="Q804" s="198"/>
      <c r="S804" s="198"/>
      <c r="T804" s="196"/>
      <c r="U804" s="199"/>
      <c r="V804" s="193"/>
      <c r="W804" s="198"/>
      <c r="X804" s="198"/>
      <c r="Y804" s="196"/>
      <c r="Z804" s="200"/>
      <c r="AA804" s="196"/>
      <c r="AB804" s="198"/>
      <c r="AC804" s="196"/>
      <c r="AD804" s="199"/>
      <c r="AG804" s="196"/>
      <c r="AH804" s="196"/>
      <c r="AI804" s="198"/>
      <c r="AL804" s="196"/>
      <c r="AN804" s="196"/>
      <c r="AO804" s="198"/>
      <c r="AP804" s="196"/>
      <c r="AQ804" s="196"/>
      <c r="AR804" s="196"/>
      <c r="AS804" s="196"/>
      <c r="AT804" s="196"/>
      <c r="AU804" s="196"/>
      <c r="AV804" s="198"/>
      <c r="AW804" s="197"/>
      <c r="AY804" s="196"/>
      <c r="BC804" s="196"/>
      <c r="BD804" s="196"/>
      <c r="BE804" s="196"/>
      <c r="BF804" s="196"/>
      <c r="BG804" s="196"/>
      <c r="BH804" s="196"/>
      <c r="BI804" s="196"/>
      <c r="BJ804" s="196"/>
      <c r="BK804" s="196"/>
    </row>
    <row r="805" spans="1:63" x14ac:dyDescent="0.25">
      <c r="A805" s="198"/>
      <c r="B805" s="193"/>
      <c r="C805" s="196"/>
      <c r="D805" s="196"/>
      <c r="E805" s="196"/>
      <c r="I805" s="197"/>
      <c r="Q805" s="198"/>
      <c r="S805" s="198"/>
      <c r="T805" s="196"/>
      <c r="U805" s="199"/>
      <c r="V805" s="193"/>
      <c r="W805" s="198"/>
      <c r="X805" s="198"/>
      <c r="Y805" s="196"/>
      <c r="Z805" s="200"/>
      <c r="AA805" s="196"/>
      <c r="AB805" s="198"/>
      <c r="AC805" s="196"/>
      <c r="AD805" s="199"/>
      <c r="AG805" s="196"/>
      <c r="AH805" s="196"/>
      <c r="AI805" s="198"/>
      <c r="AL805" s="196"/>
      <c r="AN805" s="196"/>
      <c r="AO805" s="198"/>
      <c r="AP805" s="196"/>
      <c r="AQ805" s="196"/>
      <c r="AR805" s="196"/>
      <c r="AS805" s="196"/>
      <c r="AT805" s="196"/>
      <c r="AU805" s="196"/>
      <c r="AV805" s="198"/>
      <c r="AW805" s="197"/>
      <c r="AY805" s="196"/>
      <c r="BC805" s="196"/>
      <c r="BD805" s="196"/>
      <c r="BE805" s="196"/>
      <c r="BF805" s="196"/>
      <c r="BG805" s="196"/>
      <c r="BH805" s="196"/>
      <c r="BI805" s="196"/>
      <c r="BJ805" s="196"/>
      <c r="BK805" s="196"/>
    </row>
    <row r="806" spans="1:63" x14ac:dyDescent="0.25">
      <c r="A806" s="198"/>
      <c r="B806" s="193"/>
      <c r="C806" s="196"/>
      <c r="D806" s="196"/>
      <c r="E806" s="196"/>
      <c r="I806" s="197"/>
      <c r="Q806" s="198"/>
      <c r="S806" s="198"/>
      <c r="T806" s="196"/>
      <c r="U806" s="199"/>
      <c r="V806" s="193"/>
      <c r="W806" s="198"/>
      <c r="X806" s="198"/>
      <c r="Y806" s="196"/>
      <c r="Z806" s="200"/>
      <c r="AA806" s="196"/>
      <c r="AB806" s="198"/>
      <c r="AC806" s="196"/>
      <c r="AD806" s="199"/>
      <c r="AG806" s="196"/>
      <c r="AH806" s="196"/>
      <c r="AI806" s="198"/>
      <c r="AL806" s="196"/>
      <c r="AN806" s="196"/>
      <c r="AO806" s="198"/>
      <c r="AP806" s="196"/>
      <c r="AQ806" s="196"/>
      <c r="AR806" s="196"/>
      <c r="AS806" s="196"/>
      <c r="AT806" s="196"/>
      <c r="AU806" s="196"/>
      <c r="AV806" s="198"/>
      <c r="AW806" s="197"/>
      <c r="AY806" s="196"/>
      <c r="BC806" s="196"/>
      <c r="BD806" s="196"/>
      <c r="BE806" s="196"/>
      <c r="BF806" s="196"/>
      <c r="BG806" s="196"/>
      <c r="BH806" s="196"/>
      <c r="BI806" s="196"/>
      <c r="BJ806" s="196"/>
      <c r="BK806" s="196"/>
    </row>
    <row r="807" spans="1:63" x14ac:dyDescent="0.25">
      <c r="A807" s="198"/>
      <c r="B807" s="193"/>
      <c r="C807" s="196"/>
      <c r="D807" s="196"/>
      <c r="E807" s="196"/>
      <c r="I807" s="197"/>
      <c r="Q807" s="198"/>
      <c r="S807" s="198"/>
      <c r="T807" s="196"/>
      <c r="U807" s="199"/>
      <c r="V807" s="193"/>
      <c r="W807" s="198"/>
      <c r="X807" s="198"/>
      <c r="Y807" s="196"/>
      <c r="Z807" s="200"/>
      <c r="AA807" s="196"/>
      <c r="AB807" s="198"/>
      <c r="AC807" s="196"/>
      <c r="AD807" s="199"/>
      <c r="AG807" s="196"/>
      <c r="AH807" s="196"/>
      <c r="AI807" s="198"/>
      <c r="AL807" s="196"/>
      <c r="AN807" s="196"/>
      <c r="AO807" s="198"/>
      <c r="AP807" s="196"/>
      <c r="AQ807" s="196"/>
      <c r="AR807" s="196"/>
      <c r="AS807" s="196"/>
      <c r="AT807" s="196"/>
      <c r="AU807" s="196"/>
      <c r="AV807" s="198"/>
      <c r="AW807" s="197"/>
      <c r="AY807" s="196"/>
      <c r="BC807" s="196"/>
      <c r="BD807" s="196"/>
      <c r="BE807" s="196"/>
      <c r="BF807" s="196"/>
      <c r="BG807" s="196"/>
      <c r="BH807" s="196"/>
      <c r="BI807" s="196"/>
      <c r="BJ807" s="196"/>
      <c r="BK807" s="196"/>
    </row>
    <row r="808" spans="1:63" x14ac:dyDescent="0.25">
      <c r="A808" s="198"/>
      <c r="B808" s="193"/>
      <c r="C808" s="196"/>
      <c r="D808" s="196"/>
      <c r="E808" s="196"/>
      <c r="I808" s="197"/>
      <c r="Q808" s="198"/>
      <c r="S808" s="198"/>
      <c r="T808" s="196"/>
      <c r="U808" s="199"/>
      <c r="V808" s="193"/>
      <c r="W808" s="198"/>
      <c r="X808" s="198"/>
      <c r="Y808" s="196"/>
      <c r="Z808" s="200"/>
      <c r="AA808" s="196"/>
      <c r="AB808" s="198"/>
      <c r="AC808" s="196"/>
      <c r="AD808" s="199"/>
      <c r="AG808" s="196"/>
      <c r="AH808" s="196"/>
      <c r="AI808" s="198"/>
      <c r="AL808" s="196"/>
      <c r="AN808" s="196"/>
      <c r="AO808" s="198"/>
      <c r="AP808" s="196"/>
      <c r="AQ808" s="196"/>
      <c r="AR808" s="196"/>
      <c r="AS808" s="196"/>
      <c r="AT808" s="196"/>
      <c r="AU808" s="196"/>
      <c r="AV808" s="198"/>
      <c r="AW808" s="197"/>
      <c r="AY808" s="196"/>
      <c r="BC808" s="196"/>
      <c r="BD808" s="196"/>
      <c r="BE808" s="196"/>
      <c r="BF808" s="196"/>
      <c r="BG808" s="196"/>
      <c r="BH808" s="196"/>
      <c r="BI808" s="196"/>
      <c r="BJ808" s="196"/>
      <c r="BK808" s="196"/>
    </row>
    <row r="809" spans="1:63" x14ac:dyDescent="0.25">
      <c r="A809" s="198"/>
      <c r="B809" s="193"/>
      <c r="C809" s="196"/>
      <c r="D809" s="196"/>
      <c r="E809" s="196"/>
      <c r="I809" s="197"/>
      <c r="Q809" s="198"/>
      <c r="S809" s="198"/>
      <c r="T809" s="196"/>
      <c r="U809" s="199"/>
      <c r="V809" s="193"/>
      <c r="W809" s="198"/>
      <c r="X809" s="198"/>
      <c r="Y809" s="196"/>
      <c r="Z809" s="200"/>
      <c r="AA809" s="196"/>
      <c r="AB809" s="198"/>
      <c r="AC809" s="196"/>
      <c r="AD809" s="199"/>
      <c r="AG809" s="196"/>
      <c r="AH809" s="196"/>
      <c r="AI809" s="198"/>
      <c r="AL809" s="196"/>
      <c r="AN809" s="196"/>
      <c r="AO809" s="198"/>
      <c r="AP809" s="196"/>
      <c r="AQ809" s="196"/>
      <c r="AR809" s="196"/>
      <c r="AS809" s="196"/>
      <c r="AT809" s="196"/>
      <c r="AU809" s="196"/>
      <c r="AV809" s="198"/>
      <c r="AW809" s="197"/>
      <c r="AY809" s="196"/>
      <c r="BC809" s="196"/>
      <c r="BD809" s="196"/>
      <c r="BE809" s="196"/>
      <c r="BF809" s="196"/>
      <c r="BG809" s="196"/>
      <c r="BH809" s="196"/>
      <c r="BI809" s="196"/>
      <c r="BJ809" s="196"/>
      <c r="BK809" s="196"/>
    </row>
    <row r="810" spans="1:63" x14ac:dyDescent="0.25">
      <c r="A810" s="198"/>
      <c r="B810" s="193"/>
      <c r="C810" s="196"/>
      <c r="D810" s="196"/>
      <c r="E810" s="196"/>
      <c r="I810" s="197"/>
      <c r="Q810" s="198"/>
      <c r="S810" s="198"/>
      <c r="T810" s="196"/>
      <c r="U810" s="199"/>
      <c r="V810" s="193"/>
      <c r="W810" s="198"/>
      <c r="X810" s="198"/>
      <c r="Y810" s="196"/>
      <c r="Z810" s="200"/>
      <c r="AA810" s="196"/>
      <c r="AB810" s="198"/>
      <c r="AC810" s="196"/>
      <c r="AD810" s="199"/>
      <c r="AG810" s="196"/>
      <c r="AH810" s="196"/>
      <c r="AI810" s="198"/>
      <c r="AL810" s="196"/>
      <c r="AN810" s="196"/>
      <c r="AO810" s="198"/>
      <c r="AP810" s="196"/>
      <c r="AQ810" s="196"/>
      <c r="AR810" s="196"/>
      <c r="AS810" s="196"/>
      <c r="AT810" s="196"/>
      <c r="AU810" s="196"/>
      <c r="AV810" s="198"/>
      <c r="AW810" s="197"/>
      <c r="AY810" s="196"/>
      <c r="BC810" s="196"/>
      <c r="BD810" s="196"/>
      <c r="BE810" s="196"/>
      <c r="BF810" s="196"/>
      <c r="BG810" s="196"/>
      <c r="BH810" s="196"/>
      <c r="BI810" s="196"/>
      <c r="BJ810" s="196"/>
      <c r="BK810" s="196"/>
    </row>
    <row r="811" spans="1:63" x14ac:dyDescent="0.25">
      <c r="A811" s="198"/>
      <c r="B811" s="193"/>
      <c r="C811" s="196"/>
      <c r="D811" s="196"/>
      <c r="E811" s="196"/>
      <c r="I811" s="197"/>
      <c r="Q811" s="198"/>
      <c r="S811" s="198"/>
      <c r="T811" s="196"/>
      <c r="U811" s="199"/>
      <c r="V811" s="193"/>
      <c r="W811" s="198"/>
      <c r="X811" s="198"/>
      <c r="Y811" s="196"/>
      <c r="Z811" s="200"/>
      <c r="AA811" s="196"/>
      <c r="AB811" s="198"/>
      <c r="AC811" s="196"/>
      <c r="AD811" s="199"/>
      <c r="AG811" s="196"/>
      <c r="AH811" s="196"/>
      <c r="AI811" s="198"/>
      <c r="AL811" s="196"/>
      <c r="AN811" s="196"/>
      <c r="AO811" s="198"/>
      <c r="AP811" s="196"/>
      <c r="AQ811" s="196"/>
      <c r="AR811" s="196"/>
      <c r="AS811" s="196"/>
      <c r="AT811" s="196"/>
      <c r="AU811" s="196"/>
      <c r="AV811" s="198"/>
      <c r="AW811" s="197"/>
      <c r="AY811" s="196"/>
      <c r="BC811" s="196"/>
      <c r="BD811" s="196"/>
      <c r="BE811" s="196"/>
      <c r="BF811" s="196"/>
      <c r="BG811" s="196"/>
      <c r="BH811" s="196"/>
      <c r="BI811" s="196"/>
      <c r="BJ811" s="196"/>
      <c r="BK811" s="196"/>
    </row>
    <row r="812" spans="1:63" x14ac:dyDescent="0.25">
      <c r="A812" s="198"/>
      <c r="B812" s="193"/>
      <c r="C812" s="196"/>
      <c r="D812" s="196"/>
      <c r="E812" s="196"/>
      <c r="I812" s="197"/>
      <c r="Q812" s="198"/>
      <c r="S812" s="198"/>
      <c r="T812" s="196"/>
      <c r="U812" s="199"/>
      <c r="V812" s="193"/>
      <c r="W812" s="198"/>
      <c r="X812" s="198"/>
      <c r="Y812" s="196"/>
      <c r="Z812" s="200"/>
      <c r="AA812" s="196"/>
      <c r="AB812" s="198"/>
      <c r="AC812" s="196"/>
      <c r="AD812" s="199"/>
      <c r="AG812" s="196"/>
      <c r="AH812" s="196"/>
      <c r="AI812" s="198"/>
      <c r="AL812" s="196"/>
      <c r="AN812" s="196"/>
      <c r="AO812" s="198"/>
      <c r="AP812" s="196"/>
      <c r="AQ812" s="196"/>
      <c r="AR812" s="196"/>
      <c r="AS812" s="196"/>
      <c r="AT812" s="196"/>
      <c r="AU812" s="196"/>
      <c r="AV812" s="198"/>
      <c r="AW812" s="197"/>
      <c r="AY812" s="196"/>
      <c r="BC812" s="196"/>
      <c r="BD812" s="196"/>
      <c r="BE812" s="196"/>
      <c r="BF812" s="196"/>
      <c r="BG812" s="196"/>
      <c r="BH812" s="196"/>
      <c r="BI812" s="196"/>
      <c r="BJ812" s="196"/>
      <c r="BK812" s="196"/>
    </row>
    <row r="813" spans="1:63" x14ac:dyDescent="0.25">
      <c r="A813" s="198"/>
      <c r="B813" s="193"/>
      <c r="C813" s="196"/>
      <c r="D813" s="196"/>
      <c r="E813" s="196"/>
      <c r="I813" s="197"/>
      <c r="Q813" s="198"/>
      <c r="S813" s="198"/>
      <c r="T813" s="196"/>
      <c r="U813" s="199"/>
      <c r="V813" s="193"/>
      <c r="W813" s="198"/>
      <c r="X813" s="198"/>
      <c r="Y813" s="196"/>
      <c r="Z813" s="200"/>
      <c r="AA813" s="196"/>
      <c r="AB813" s="198"/>
      <c r="AC813" s="196"/>
      <c r="AD813" s="199"/>
      <c r="AG813" s="196"/>
      <c r="AH813" s="196"/>
      <c r="AI813" s="198"/>
      <c r="AL813" s="196"/>
      <c r="AN813" s="196"/>
      <c r="AO813" s="198"/>
      <c r="AP813" s="196"/>
      <c r="AQ813" s="196"/>
      <c r="AR813" s="196"/>
      <c r="AS813" s="196"/>
      <c r="AT813" s="196"/>
      <c r="AU813" s="196"/>
      <c r="AV813" s="198"/>
      <c r="AW813" s="197"/>
      <c r="AY813" s="196"/>
      <c r="BC813" s="196"/>
      <c r="BD813" s="196"/>
      <c r="BE813" s="196"/>
      <c r="BF813" s="196"/>
      <c r="BG813" s="196"/>
      <c r="BH813" s="196"/>
      <c r="BI813" s="196"/>
      <c r="BJ813" s="196"/>
      <c r="BK813" s="196"/>
    </row>
    <row r="814" spans="1:63" x14ac:dyDescent="0.25">
      <c r="A814" s="198"/>
      <c r="B814" s="193"/>
      <c r="C814" s="196"/>
      <c r="D814" s="196"/>
      <c r="E814" s="196"/>
      <c r="I814" s="197"/>
      <c r="Q814" s="198"/>
      <c r="S814" s="198"/>
      <c r="T814" s="196"/>
      <c r="U814" s="199"/>
      <c r="V814" s="193"/>
      <c r="W814" s="198"/>
      <c r="X814" s="198"/>
      <c r="Y814" s="196"/>
      <c r="Z814" s="200"/>
      <c r="AA814" s="196"/>
      <c r="AB814" s="198"/>
      <c r="AC814" s="196"/>
      <c r="AD814" s="199"/>
      <c r="AG814" s="196"/>
      <c r="AH814" s="196"/>
      <c r="AI814" s="198"/>
      <c r="AL814" s="196"/>
      <c r="AN814" s="196"/>
      <c r="AO814" s="198"/>
      <c r="AP814" s="196"/>
      <c r="AQ814" s="196"/>
      <c r="AR814" s="196"/>
      <c r="AS814" s="196"/>
      <c r="AT814" s="196"/>
      <c r="AU814" s="196"/>
      <c r="AV814" s="198"/>
      <c r="AW814" s="197"/>
      <c r="AY814" s="196"/>
      <c r="BC814" s="196"/>
      <c r="BD814" s="196"/>
      <c r="BE814" s="196"/>
      <c r="BF814" s="196"/>
      <c r="BG814" s="196"/>
      <c r="BH814" s="196"/>
      <c r="BI814" s="196"/>
      <c r="BJ814" s="196"/>
      <c r="BK814" s="196"/>
    </row>
    <row r="815" spans="1:63" x14ac:dyDescent="0.25">
      <c r="A815" s="198"/>
      <c r="B815" s="193"/>
      <c r="C815" s="196"/>
      <c r="D815" s="196"/>
      <c r="E815" s="196"/>
      <c r="I815" s="197"/>
      <c r="Q815" s="198"/>
      <c r="S815" s="198"/>
      <c r="T815" s="196"/>
      <c r="U815" s="199"/>
      <c r="V815" s="193"/>
      <c r="W815" s="198"/>
      <c r="X815" s="198"/>
      <c r="Y815" s="196"/>
      <c r="Z815" s="200"/>
      <c r="AA815" s="196"/>
      <c r="AB815" s="198"/>
      <c r="AC815" s="196"/>
      <c r="AD815" s="199"/>
      <c r="AG815" s="196"/>
      <c r="AH815" s="196"/>
      <c r="AI815" s="198"/>
      <c r="AL815" s="196"/>
      <c r="AN815" s="196"/>
      <c r="AO815" s="198"/>
      <c r="AP815" s="196"/>
      <c r="AQ815" s="196"/>
      <c r="AR815" s="196"/>
      <c r="AS815" s="196"/>
      <c r="AT815" s="196"/>
      <c r="AU815" s="196"/>
      <c r="AV815" s="198"/>
      <c r="AW815" s="197"/>
      <c r="AY815" s="196"/>
      <c r="BC815" s="196"/>
      <c r="BD815" s="196"/>
      <c r="BE815" s="196"/>
      <c r="BF815" s="196"/>
      <c r="BG815" s="196"/>
      <c r="BH815" s="196"/>
      <c r="BI815" s="196"/>
      <c r="BJ815" s="196"/>
      <c r="BK815" s="196"/>
    </row>
    <row r="816" spans="1:63" x14ac:dyDescent="0.25">
      <c r="A816" s="198"/>
      <c r="B816" s="193"/>
      <c r="C816" s="196"/>
      <c r="D816" s="196"/>
      <c r="E816" s="196"/>
      <c r="I816" s="197"/>
      <c r="Q816" s="198"/>
      <c r="S816" s="198"/>
      <c r="T816" s="196"/>
      <c r="U816" s="199"/>
      <c r="V816" s="193"/>
      <c r="W816" s="198"/>
      <c r="X816" s="198"/>
      <c r="Y816" s="196"/>
      <c r="Z816" s="200"/>
      <c r="AA816" s="196"/>
      <c r="AB816" s="198"/>
      <c r="AC816" s="196"/>
      <c r="AD816" s="199"/>
      <c r="AG816" s="196"/>
      <c r="AH816" s="196"/>
      <c r="AI816" s="198"/>
      <c r="AL816" s="196"/>
      <c r="AN816" s="196"/>
      <c r="AO816" s="198"/>
      <c r="AP816" s="196"/>
      <c r="AQ816" s="196"/>
      <c r="AR816" s="196"/>
      <c r="AS816" s="196"/>
      <c r="AT816" s="196"/>
      <c r="AU816" s="196"/>
      <c r="AV816" s="198"/>
      <c r="AW816" s="197"/>
      <c r="AY816" s="196"/>
      <c r="BC816" s="196"/>
      <c r="BD816" s="196"/>
      <c r="BE816" s="196"/>
      <c r="BF816" s="196"/>
      <c r="BG816" s="196"/>
      <c r="BH816" s="196"/>
      <c r="BI816" s="196"/>
      <c r="BJ816" s="196"/>
      <c r="BK816" s="196"/>
    </row>
    <row r="817" spans="1:63" x14ac:dyDescent="0.25">
      <c r="A817" s="198"/>
      <c r="B817" s="193"/>
      <c r="C817" s="196"/>
      <c r="D817" s="196"/>
      <c r="E817" s="196"/>
      <c r="I817" s="197"/>
      <c r="Q817" s="198"/>
      <c r="S817" s="198"/>
      <c r="T817" s="196"/>
      <c r="U817" s="199"/>
      <c r="V817" s="193"/>
      <c r="W817" s="198"/>
      <c r="X817" s="198"/>
      <c r="Y817" s="196"/>
      <c r="Z817" s="200"/>
      <c r="AA817" s="196"/>
      <c r="AB817" s="198"/>
      <c r="AC817" s="196"/>
      <c r="AD817" s="199"/>
      <c r="AG817" s="196"/>
      <c r="AH817" s="196"/>
      <c r="AI817" s="198"/>
      <c r="AL817" s="196"/>
      <c r="AN817" s="196"/>
      <c r="AO817" s="198"/>
      <c r="AP817" s="196"/>
      <c r="AQ817" s="196"/>
      <c r="AR817" s="196"/>
      <c r="AS817" s="196"/>
      <c r="AT817" s="196"/>
      <c r="AU817" s="196"/>
      <c r="AV817" s="198"/>
      <c r="AW817" s="197"/>
      <c r="AY817" s="196"/>
      <c r="BC817" s="196"/>
      <c r="BD817" s="196"/>
      <c r="BE817" s="196"/>
      <c r="BF817" s="196"/>
      <c r="BG817" s="196"/>
      <c r="BH817" s="196"/>
      <c r="BI817" s="196"/>
      <c r="BJ817" s="196"/>
      <c r="BK817" s="196"/>
    </row>
    <row r="818" spans="1:63" x14ac:dyDescent="0.25">
      <c r="A818" s="198"/>
      <c r="B818" s="193"/>
      <c r="C818" s="196"/>
      <c r="D818" s="196"/>
      <c r="E818" s="196"/>
      <c r="I818" s="197"/>
      <c r="Q818" s="198"/>
      <c r="S818" s="198"/>
      <c r="T818" s="196"/>
      <c r="U818" s="199"/>
      <c r="V818" s="193"/>
      <c r="W818" s="198"/>
      <c r="X818" s="198"/>
      <c r="Y818" s="196"/>
      <c r="Z818" s="200"/>
      <c r="AA818" s="196"/>
      <c r="AB818" s="198"/>
      <c r="AC818" s="196"/>
      <c r="AD818" s="199"/>
      <c r="AG818" s="196"/>
      <c r="AH818" s="196"/>
      <c r="AI818" s="198"/>
      <c r="AL818" s="196"/>
      <c r="AN818" s="196"/>
      <c r="AO818" s="198"/>
      <c r="AP818" s="196"/>
      <c r="AQ818" s="196"/>
      <c r="AR818" s="196"/>
      <c r="AS818" s="196"/>
      <c r="AT818" s="196"/>
      <c r="AU818" s="196"/>
      <c r="AV818" s="198"/>
      <c r="AW818" s="197"/>
      <c r="AY818" s="196"/>
      <c r="BC818" s="196"/>
      <c r="BD818" s="196"/>
      <c r="BE818" s="196"/>
      <c r="BF818" s="196"/>
      <c r="BG818" s="196"/>
      <c r="BH818" s="196"/>
      <c r="BI818" s="196"/>
      <c r="BJ818" s="196"/>
      <c r="BK818" s="196"/>
    </row>
    <row r="819" spans="1:63" x14ac:dyDescent="0.25">
      <c r="A819" s="198"/>
      <c r="B819" s="193"/>
      <c r="C819" s="196"/>
      <c r="D819" s="196"/>
      <c r="E819" s="196"/>
      <c r="I819" s="197"/>
      <c r="Q819" s="198"/>
      <c r="S819" s="198"/>
      <c r="T819" s="196"/>
      <c r="U819" s="199"/>
      <c r="V819" s="193"/>
      <c r="W819" s="198"/>
      <c r="X819" s="198"/>
      <c r="Y819" s="196"/>
      <c r="Z819" s="200"/>
      <c r="AA819" s="196"/>
      <c r="AB819" s="198"/>
      <c r="AC819" s="196"/>
      <c r="AD819" s="199"/>
      <c r="AG819" s="196"/>
      <c r="AH819" s="196"/>
      <c r="AI819" s="198"/>
      <c r="AL819" s="196"/>
      <c r="AN819" s="196"/>
      <c r="AO819" s="198"/>
      <c r="AP819" s="196"/>
      <c r="AQ819" s="196"/>
      <c r="AR819" s="196"/>
      <c r="AS819" s="196"/>
      <c r="AT819" s="196"/>
      <c r="AU819" s="196"/>
      <c r="AV819" s="198"/>
      <c r="AW819" s="197"/>
      <c r="AY819" s="196"/>
      <c r="BC819" s="196"/>
      <c r="BD819" s="196"/>
      <c r="BE819" s="196"/>
      <c r="BF819" s="196"/>
      <c r="BG819" s="196"/>
      <c r="BH819" s="196"/>
      <c r="BI819" s="196"/>
      <c r="BJ819" s="196"/>
      <c r="BK819" s="196"/>
    </row>
    <row r="820" spans="1:63" x14ac:dyDescent="0.25">
      <c r="A820" s="198"/>
      <c r="B820" s="193"/>
      <c r="C820" s="196"/>
      <c r="D820" s="196"/>
      <c r="E820" s="196"/>
      <c r="I820" s="197"/>
      <c r="Q820" s="198"/>
      <c r="S820" s="198"/>
      <c r="T820" s="196"/>
      <c r="U820" s="199"/>
      <c r="V820" s="193"/>
      <c r="W820" s="198"/>
      <c r="X820" s="198"/>
      <c r="Y820" s="196"/>
      <c r="Z820" s="200"/>
      <c r="AA820" s="196"/>
      <c r="AB820" s="198"/>
      <c r="AC820" s="196"/>
      <c r="AD820" s="199"/>
      <c r="AG820" s="196"/>
      <c r="AH820" s="196"/>
      <c r="AI820" s="198"/>
      <c r="AL820" s="196"/>
      <c r="AN820" s="196"/>
      <c r="AO820" s="198"/>
      <c r="AP820" s="196"/>
      <c r="AQ820" s="196"/>
      <c r="AR820" s="196"/>
      <c r="AS820" s="196"/>
      <c r="AT820" s="196"/>
      <c r="AU820" s="196"/>
      <c r="AV820" s="198"/>
      <c r="AW820" s="197"/>
      <c r="AY820" s="196"/>
      <c r="BC820" s="196"/>
      <c r="BD820" s="196"/>
      <c r="BE820" s="196"/>
      <c r="BF820" s="196"/>
      <c r="BG820" s="196"/>
      <c r="BH820" s="196"/>
      <c r="BI820" s="196"/>
      <c r="BJ820" s="196"/>
      <c r="BK820" s="196"/>
    </row>
    <row r="821" spans="1:63" x14ac:dyDescent="0.25">
      <c r="A821" s="198"/>
      <c r="B821" s="193"/>
      <c r="C821" s="196"/>
      <c r="D821" s="196"/>
      <c r="E821" s="196"/>
      <c r="I821" s="197"/>
      <c r="Q821" s="198"/>
      <c r="S821" s="198"/>
      <c r="T821" s="196"/>
      <c r="U821" s="199"/>
      <c r="V821" s="193"/>
      <c r="W821" s="198"/>
      <c r="X821" s="198"/>
      <c r="Y821" s="196"/>
      <c r="Z821" s="200"/>
      <c r="AA821" s="196"/>
      <c r="AB821" s="198"/>
      <c r="AC821" s="196"/>
      <c r="AD821" s="199"/>
      <c r="AG821" s="196"/>
      <c r="AH821" s="196"/>
      <c r="AI821" s="198"/>
      <c r="AL821" s="196"/>
      <c r="AN821" s="196"/>
      <c r="AO821" s="198"/>
      <c r="AP821" s="196"/>
      <c r="AQ821" s="196"/>
      <c r="AR821" s="196"/>
      <c r="AS821" s="196"/>
      <c r="AT821" s="196"/>
      <c r="AU821" s="196"/>
      <c r="AV821" s="198"/>
      <c r="AW821" s="197"/>
      <c r="AY821" s="196"/>
      <c r="BC821" s="196"/>
      <c r="BD821" s="196"/>
      <c r="BE821" s="196"/>
      <c r="BF821" s="196"/>
      <c r="BG821" s="196"/>
      <c r="BH821" s="196"/>
      <c r="BI821" s="196"/>
      <c r="BJ821" s="196"/>
      <c r="BK821" s="196"/>
    </row>
    <row r="822" spans="1:63" x14ac:dyDescent="0.25">
      <c r="A822" s="198"/>
      <c r="B822" s="193"/>
      <c r="C822" s="196"/>
      <c r="D822" s="196"/>
      <c r="E822" s="196"/>
      <c r="I822" s="197"/>
      <c r="Q822" s="198"/>
      <c r="S822" s="198"/>
      <c r="T822" s="196"/>
      <c r="U822" s="199"/>
      <c r="V822" s="193"/>
      <c r="W822" s="198"/>
      <c r="X822" s="198"/>
      <c r="Y822" s="196"/>
      <c r="Z822" s="200"/>
      <c r="AA822" s="196"/>
      <c r="AB822" s="198"/>
      <c r="AC822" s="196"/>
      <c r="AD822" s="199"/>
      <c r="AG822" s="196"/>
      <c r="AH822" s="196"/>
      <c r="AI822" s="198"/>
      <c r="AL822" s="196"/>
      <c r="AN822" s="196"/>
      <c r="AO822" s="198"/>
      <c r="AP822" s="196"/>
      <c r="AQ822" s="196"/>
      <c r="AR822" s="196"/>
      <c r="AS822" s="196"/>
      <c r="AT822" s="196"/>
      <c r="AU822" s="196"/>
      <c r="AV822" s="198"/>
      <c r="AW822" s="197"/>
      <c r="AY822" s="196"/>
      <c r="BC822" s="196"/>
      <c r="BD822" s="196"/>
      <c r="BE822" s="196"/>
      <c r="BF822" s="196"/>
      <c r="BG822" s="196"/>
      <c r="BH822" s="196"/>
      <c r="BI822" s="196"/>
      <c r="BJ822" s="196"/>
      <c r="BK822" s="196"/>
    </row>
    <row r="823" spans="1:63" x14ac:dyDescent="0.25">
      <c r="A823" s="198"/>
      <c r="B823" s="193"/>
      <c r="C823" s="196"/>
      <c r="D823" s="196"/>
      <c r="E823" s="196"/>
      <c r="I823" s="197"/>
      <c r="Q823" s="198"/>
      <c r="S823" s="198"/>
      <c r="T823" s="196"/>
      <c r="U823" s="199"/>
      <c r="V823" s="193"/>
      <c r="W823" s="198"/>
      <c r="X823" s="198"/>
      <c r="Y823" s="196"/>
      <c r="Z823" s="200"/>
      <c r="AA823" s="196"/>
      <c r="AB823" s="198"/>
      <c r="AC823" s="196"/>
      <c r="AD823" s="199"/>
      <c r="AG823" s="196"/>
      <c r="AH823" s="196"/>
      <c r="AI823" s="198"/>
      <c r="AL823" s="196"/>
      <c r="AN823" s="196"/>
      <c r="AO823" s="198"/>
      <c r="AP823" s="196"/>
      <c r="AQ823" s="196"/>
      <c r="AR823" s="196"/>
      <c r="AS823" s="196"/>
      <c r="AT823" s="196"/>
      <c r="AU823" s="196"/>
      <c r="AV823" s="198"/>
      <c r="AW823" s="197"/>
      <c r="AY823" s="196"/>
      <c r="BC823" s="196"/>
      <c r="BD823" s="196"/>
      <c r="BE823" s="196"/>
      <c r="BF823" s="196"/>
      <c r="BG823" s="196"/>
      <c r="BH823" s="196"/>
      <c r="BI823" s="196"/>
      <c r="BJ823" s="196"/>
      <c r="BK823" s="196"/>
    </row>
    <row r="824" spans="1:63" x14ac:dyDescent="0.25">
      <c r="A824" s="198"/>
      <c r="B824" s="193"/>
      <c r="C824" s="196"/>
      <c r="D824" s="196"/>
      <c r="E824" s="196"/>
      <c r="I824" s="197"/>
      <c r="Q824" s="198"/>
      <c r="S824" s="198"/>
      <c r="T824" s="196"/>
      <c r="U824" s="199"/>
      <c r="V824" s="193"/>
      <c r="W824" s="198"/>
      <c r="X824" s="198"/>
      <c r="Y824" s="196"/>
      <c r="Z824" s="200"/>
      <c r="AA824" s="196"/>
      <c r="AB824" s="198"/>
      <c r="AC824" s="196"/>
      <c r="AD824" s="199"/>
      <c r="AG824" s="196"/>
      <c r="AH824" s="196"/>
      <c r="AI824" s="198"/>
      <c r="AL824" s="196"/>
      <c r="AN824" s="196"/>
      <c r="AO824" s="198"/>
      <c r="AP824" s="196"/>
      <c r="AQ824" s="196"/>
      <c r="AR824" s="196"/>
      <c r="AS824" s="196"/>
      <c r="AT824" s="196"/>
      <c r="AU824" s="196"/>
      <c r="AV824" s="198"/>
      <c r="AW824" s="197"/>
      <c r="AY824" s="196"/>
      <c r="BC824" s="196"/>
      <c r="BD824" s="196"/>
      <c r="BE824" s="196"/>
      <c r="BF824" s="196"/>
      <c r="BG824" s="196"/>
      <c r="BH824" s="196"/>
      <c r="BI824" s="196"/>
      <c r="BJ824" s="196"/>
      <c r="BK824" s="196"/>
    </row>
    <row r="825" spans="1:63" x14ac:dyDescent="0.25">
      <c r="A825" s="198"/>
      <c r="B825" s="193"/>
      <c r="C825" s="196"/>
      <c r="D825" s="196"/>
      <c r="E825" s="196"/>
      <c r="I825" s="197"/>
      <c r="Q825" s="198"/>
      <c r="S825" s="198"/>
      <c r="T825" s="196"/>
      <c r="U825" s="199"/>
      <c r="V825" s="193"/>
      <c r="W825" s="198"/>
      <c r="X825" s="198"/>
      <c r="Y825" s="196"/>
      <c r="Z825" s="200"/>
      <c r="AA825" s="196"/>
      <c r="AB825" s="198"/>
      <c r="AC825" s="196"/>
      <c r="AD825" s="199"/>
      <c r="AG825" s="196"/>
      <c r="AH825" s="196"/>
      <c r="AI825" s="198"/>
      <c r="AL825" s="196"/>
      <c r="AN825" s="196"/>
      <c r="AO825" s="198"/>
      <c r="AP825" s="196"/>
      <c r="AQ825" s="196"/>
      <c r="AR825" s="196"/>
      <c r="AS825" s="196"/>
      <c r="AT825" s="196"/>
      <c r="AU825" s="196"/>
      <c r="AV825" s="198"/>
      <c r="AW825" s="197"/>
      <c r="AY825" s="196"/>
      <c r="BC825" s="196"/>
      <c r="BD825" s="196"/>
      <c r="BE825" s="196"/>
      <c r="BF825" s="196"/>
      <c r="BG825" s="196"/>
      <c r="BH825" s="196"/>
      <c r="BI825" s="196"/>
      <c r="BJ825" s="196"/>
      <c r="BK825" s="196"/>
    </row>
    <row r="826" spans="1:63" x14ac:dyDescent="0.25">
      <c r="A826" s="198"/>
      <c r="B826" s="193"/>
      <c r="C826" s="196"/>
      <c r="D826" s="196"/>
      <c r="E826" s="196"/>
      <c r="I826" s="197"/>
      <c r="Q826" s="198"/>
      <c r="S826" s="198"/>
      <c r="T826" s="196"/>
      <c r="U826" s="199"/>
      <c r="V826" s="193"/>
      <c r="W826" s="198"/>
      <c r="X826" s="198"/>
      <c r="Y826" s="196"/>
      <c r="Z826" s="200"/>
      <c r="AA826" s="196"/>
      <c r="AB826" s="198"/>
      <c r="AC826" s="196"/>
      <c r="AD826" s="199"/>
      <c r="AG826" s="196"/>
      <c r="AH826" s="196"/>
      <c r="AI826" s="198"/>
      <c r="AL826" s="196"/>
      <c r="AN826" s="196"/>
      <c r="AO826" s="198"/>
      <c r="AP826" s="196"/>
      <c r="AQ826" s="196"/>
      <c r="AR826" s="196"/>
      <c r="AS826" s="196"/>
      <c r="AT826" s="196"/>
      <c r="AU826" s="196"/>
      <c r="AV826" s="198"/>
      <c r="AW826" s="197"/>
      <c r="AY826" s="196"/>
      <c r="BC826" s="196"/>
      <c r="BD826" s="196"/>
      <c r="BE826" s="196"/>
      <c r="BF826" s="196"/>
      <c r="BG826" s="196"/>
      <c r="BH826" s="196"/>
      <c r="BI826" s="196"/>
      <c r="BJ826" s="196"/>
      <c r="BK826" s="196"/>
    </row>
    <row r="827" spans="1:63" x14ac:dyDescent="0.25">
      <c r="A827" s="198"/>
      <c r="B827" s="193"/>
      <c r="C827" s="196"/>
      <c r="D827" s="196"/>
      <c r="E827" s="196"/>
      <c r="I827" s="197"/>
      <c r="Q827" s="198"/>
      <c r="S827" s="198"/>
      <c r="T827" s="196"/>
      <c r="U827" s="199"/>
      <c r="V827" s="193"/>
      <c r="W827" s="198"/>
      <c r="X827" s="198"/>
      <c r="Y827" s="196"/>
      <c r="Z827" s="200"/>
      <c r="AA827" s="196"/>
      <c r="AB827" s="198"/>
      <c r="AC827" s="196"/>
      <c r="AD827" s="199"/>
      <c r="AG827" s="196"/>
      <c r="AH827" s="196"/>
      <c r="AI827" s="198"/>
      <c r="AL827" s="196"/>
      <c r="AN827" s="196"/>
      <c r="AO827" s="198"/>
      <c r="AP827" s="196"/>
      <c r="AQ827" s="196"/>
      <c r="AR827" s="196"/>
      <c r="AS827" s="196"/>
      <c r="AT827" s="196"/>
      <c r="AU827" s="196"/>
      <c r="AV827" s="198"/>
      <c r="AW827" s="197"/>
      <c r="AY827" s="196"/>
      <c r="BC827" s="196"/>
      <c r="BD827" s="196"/>
      <c r="BE827" s="196"/>
      <c r="BF827" s="196"/>
      <c r="BG827" s="196"/>
      <c r="BH827" s="196"/>
      <c r="BI827" s="196"/>
      <c r="BJ827" s="196"/>
      <c r="BK827" s="196"/>
    </row>
    <row r="828" spans="1:63" x14ac:dyDescent="0.25">
      <c r="A828" s="198"/>
      <c r="B828" s="193"/>
      <c r="C828" s="196"/>
      <c r="D828" s="196"/>
      <c r="E828" s="196"/>
      <c r="I828" s="197"/>
      <c r="Q828" s="198"/>
      <c r="S828" s="198"/>
      <c r="T828" s="196"/>
      <c r="U828" s="199"/>
      <c r="V828" s="193"/>
      <c r="W828" s="198"/>
      <c r="X828" s="198"/>
      <c r="Y828" s="196"/>
      <c r="Z828" s="200"/>
      <c r="AA828" s="196"/>
      <c r="AB828" s="198"/>
      <c r="AC828" s="196"/>
      <c r="AD828" s="199"/>
      <c r="AG828" s="196"/>
      <c r="AH828" s="196"/>
      <c r="AI828" s="198"/>
      <c r="AL828" s="196"/>
      <c r="AN828" s="196"/>
      <c r="AO828" s="198"/>
      <c r="AP828" s="196"/>
      <c r="AQ828" s="196"/>
      <c r="AR828" s="196"/>
      <c r="AS828" s="196"/>
      <c r="AT828" s="196"/>
      <c r="AU828" s="196"/>
      <c r="AV828" s="198"/>
      <c r="AW828" s="197"/>
      <c r="AY828" s="196"/>
      <c r="BC828" s="196"/>
      <c r="BD828" s="196"/>
      <c r="BE828" s="196"/>
      <c r="BF828" s="196"/>
      <c r="BG828" s="196"/>
      <c r="BH828" s="196"/>
      <c r="BI828" s="196"/>
      <c r="BJ828" s="196"/>
      <c r="BK828" s="196"/>
    </row>
    <row r="829" spans="1:63" x14ac:dyDescent="0.25">
      <c r="A829" s="198"/>
      <c r="B829" s="193"/>
      <c r="C829" s="196"/>
      <c r="D829" s="196"/>
      <c r="E829" s="196"/>
      <c r="I829" s="197"/>
      <c r="Q829" s="198"/>
      <c r="S829" s="198"/>
      <c r="T829" s="196"/>
      <c r="U829" s="199"/>
      <c r="V829" s="193"/>
      <c r="W829" s="198"/>
      <c r="X829" s="198"/>
      <c r="Y829" s="196"/>
      <c r="Z829" s="200"/>
      <c r="AA829" s="196"/>
      <c r="AB829" s="198"/>
      <c r="AC829" s="196"/>
      <c r="AD829" s="199"/>
      <c r="AG829" s="196"/>
      <c r="AH829" s="196"/>
      <c r="AI829" s="198"/>
      <c r="AL829" s="196"/>
      <c r="AN829" s="196"/>
      <c r="AO829" s="198"/>
      <c r="AP829" s="196"/>
      <c r="AQ829" s="196"/>
      <c r="AR829" s="196"/>
      <c r="AS829" s="196"/>
      <c r="AT829" s="196"/>
      <c r="AU829" s="196"/>
      <c r="AV829" s="198"/>
      <c r="AW829" s="197"/>
      <c r="AY829" s="196"/>
      <c r="BC829" s="196"/>
      <c r="BD829" s="196"/>
      <c r="BE829" s="196"/>
      <c r="BF829" s="196"/>
      <c r="BG829" s="196"/>
      <c r="BH829" s="196"/>
      <c r="BI829" s="196"/>
      <c r="BJ829" s="196"/>
      <c r="BK829" s="196"/>
    </row>
    <row r="830" spans="1:63" x14ac:dyDescent="0.25">
      <c r="A830" s="198"/>
      <c r="B830" s="193"/>
      <c r="C830" s="196"/>
      <c r="D830" s="196"/>
      <c r="E830" s="196"/>
      <c r="I830" s="197"/>
      <c r="Q830" s="198"/>
      <c r="S830" s="198"/>
      <c r="T830" s="196"/>
      <c r="U830" s="199"/>
      <c r="V830" s="193"/>
      <c r="W830" s="198"/>
      <c r="X830" s="198"/>
      <c r="Y830" s="196"/>
      <c r="Z830" s="200"/>
      <c r="AA830" s="196"/>
      <c r="AB830" s="198"/>
      <c r="AC830" s="196"/>
      <c r="AD830" s="199"/>
      <c r="AG830" s="196"/>
      <c r="AH830" s="196"/>
      <c r="AI830" s="198"/>
      <c r="AL830" s="196"/>
      <c r="AN830" s="196"/>
      <c r="AO830" s="198"/>
      <c r="AP830" s="196"/>
      <c r="AQ830" s="196"/>
      <c r="AR830" s="196"/>
      <c r="AS830" s="196"/>
      <c r="AT830" s="196"/>
      <c r="AU830" s="196"/>
      <c r="AV830" s="198"/>
      <c r="AW830" s="197"/>
      <c r="AY830" s="196"/>
      <c r="BC830" s="196"/>
      <c r="BD830" s="196"/>
      <c r="BE830" s="196"/>
      <c r="BF830" s="196"/>
      <c r="BG830" s="196"/>
      <c r="BH830" s="196"/>
      <c r="BI830" s="196"/>
      <c r="BJ830" s="196"/>
      <c r="BK830" s="196"/>
    </row>
    <row r="831" spans="1:63" x14ac:dyDescent="0.25">
      <c r="A831" s="198"/>
      <c r="B831" s="193"/>
      <c r="C831" s="196"/>
      <c r="D831" s="196"/>
      <c r="E831" s="196"/>
      <c r="I831" s="197"/>
      <c r="Q831" s="198"/>
      <c r="S831" s="198"/>
      <c r="T831" s="196"/>
      <c r="U831" s="199"/>
      <c r="V831" s="193"/>
      <c r="W831" s="198"/>
      <c r="X831" s="198"/>
      <c r="Y831" s="196"/>
      <c r="Z831" s="200"/>
      <c r="AA831" s="196"/>
      <c r="AB831" s="198"/>
      <c r="AC831" s="196"/>
      <c r="AD831" s="199"/>
      <c r="AG831" s="196"/>
      <c r="AH831" s="196"/>
      <c r="AI831" s="198"/>
      <c r="AL831" s="196"/>
      <c r="AN831" s="196"/>
      <c r="AO831" s="198"/>
      <c r="AP831" s="196"/>
      <c r="AQ831" s="196"/>
      <c r="AR831" s="196"/>
      <c r="AS831" s="196"/>
      <c r="AT831" s="196"/>
      <c r="AU831" s="196"/>
      <c r="AV831" s="198"/>
      <c r="AW831" s="197"/>
      <c r="AY831" s="196"/>
      <c r="BC831" s="196"/>
      <c r="BD831" s="196"/>
      <c r="BE831" s="196"/>
      <c r="BF831" s="196"/>
      <c r="BG831" s="196"/>
      <c r="BH831" s="196"/>
      <c r="BI831" s="196"/>
      <c r="BJ831" s="196"/>
      <c r="BK831" s="196"/>
    </row>
    <row r="832" spans="1:63" x14ac:dyDescent="0.25">
      <c r="A832" s="198"/>
      <c r="B832" s="193"/>
      <c r="C832" s="196"/>
      <c r="D832" s="196"/>
      <c r="E832" s="196"/>
      <c r="I832" s="197"/>
      <c r="Q832" s="198"/>
      <c r="S832" s="198"/>
      <c r="T832" s="196"/>
      <c r="U832" s="199"/>
      <c r="V832" s="193"/>
      <c r="W832" s="198"/>
      <c r="X832" s="198"/>
      <c r="Y832" s="196"/>
      <c r="Z832" s="200"/>
      <c r="AA832" s="196"/>
      <c r="AB832" s="198"/>
      <c r="AC832" s="196"/>
      <c r="AD832" s="199"/>
      <c r="AG832" s="196"/>
      <c r="AH832" s="196"/>
      <c r="AI832" s="198"/>
      <c r="AL832" s="196"/>
      <c r="AN832" s="196"/>
      <c r="AO832" s="198"/>
      <c r="AP832" s="196"/>
      <c r="AQ832" s="196"/>
      <c r="AR832" s="196"/>
      <c r="AS832" s="196"/>
      <c r="AT832" s="196"/>
      <c r="AU832" s="196"/>
      <c r="AV832" s="198"/>
      <c r="AW832" s="197"/>
      <c r="AY832" s="196"/>
      <c r="BC832" s="196"/>
      <c r="BD832" s="196"/>
      <c r="BE832" s="196"/>
      <c r="BF832" s="196"/>
      <c r="BG832" s="196"/>
      <c r="BH832" s="196"/>
      <c r="BI832" s="196"/>
      <c r="BJ832" s="196"/>
      <c r="BK832" s="196"/>
    </row>
    <row r="833" spans="1:63" x14ac:dyDescent="0.25">
      <c r="A833" s="198"/>
      <c r="B833" s="193"/>
      <c r="C833" s="196"/>
      <c r="D833" s="196"/>
      <c r="E833" s="196"/>
      <c r="I833" s="197"/>
      <c r="Q833" s="198"/>
      <c r="S833" s="198"/>
      <c r="T833" s="196"/>
      <c r="U833" s="199"/>
      <c r="V833" s="193"/>
      <c r="W833" s="198"/>
      <c r="X833" s="198"/>
      <c r="Y833" s="196"/>
      <c r="Z833" s="200"/>
      <c r="AA833" s="196"/>
      <c r="AB833" s="198"/>
      <c r="AC833" s="196"/>
      <c r="AD833" s="199"/>
      <c r="AG833" s="196"/>
      <c r="AH833" s="196"/>
      <c r="AI833" s="198"/>
      <c r="AL833" s="196"/>
      <c r="AN833" s="196"/>
      <c r="AO833" s="198"/>
      <c r="AP833" s="196"/>
      <c r="AQ833" s="196"/>
      <c r="AR833" s="196"/>
      <c r="AS833" s="196"/>
      <c r="AT833" s="196"/>
      <c r="AU833" s="196"/>
      <c r="AV833" s="198"/>
      <c r="AW833" s="197"/>
      <c r="AY833" s="196"/>
      <c r="BC833" s="196"/>
      <c r="BD833" s="196"/>
      <c r="BE833" s="196"/>
      <c r="BF833" s="196"/>
      <c r="BG833" s="196"/>
      <c r="BH833" s="196"/>
      <c r="BI833" s="196"/>
      <c r="BJ833" s="196"/>
      <c r="BK833" s="196"/>
    </row>
    <row r="834" spans="1:63" x14ac:dyDescent="0.25">
      <c r="A834" s="198"/>
      <c r="B834" s="193"/>
      <c r="C834" s="196"/>
      <c r="D834" s="196"/>
      <c r="E834" s="196"/>
      <c r="I834" s="197"/>
      <c r="Q834" s="198"/>
      <c r="S834" s="198"/>
      <c r="T834" s="196"/>
      <c r="U834" s="199"/>
      <c r="V834" s="193"/>
      <c r="W834" s="198"/>
      <c r="X834" s="198"/>
      <c r="Y834" s="196"/>
      <c r="Z834" s="200"/>
      <c r="AA834" s="196"/>
      <c r="AB834" s="198"/>
      <c r="AC834" s="196"/>
      <c r="AD834" s="199"/>
      <c r="AG834" s="196"/>
      <c r="AH834" s="196"/>
      <c r="AI834" s="198"/>
      <c r="AL834" s="196"/>
      <c r="AN834" s="196"/>
      <c r="AO834" s="198"/>
      <c r="AP834" s="196"/>
      <c r="AQ834" s="196"/>
      <c r="AR834" s="196"/>
      <c r="AS834" s="196"/>
      <c r="AT834" s="196"/>
      <c r="AU834" s="196"/>
      <c r="AV834" s="198"/>
      <c r="AW834" s="197"/>
      <c r="AY834" s="196"/>
      <c r="BC834" s="196"/>
      <c r="BD834" s="196"/>
      <c r="BE834" s="196"/>
      <c r="BF834" s="196"/>
      <c r="BG834" s="196"/>
      <c r="BH834" s="196"/>
      <c r="BI834" s="196"/>
      <c r="BJ834" s="196"/>
      <c r="BK834" s="196"/>
    </row>
    <row r="835" spans="1:63" x14ac:dyDescent="0.25">
      <c r="A835" s="198"/>
      <c r="B835" s="193"/>
      <c r="C835" s="196"/>
      <c r="D835" s="196"/>
      <c r="E835" s="196"/>
      <c r="I835" s="197"/>
      <c r="Q835" s="198"/>
      <c r="S835" s="198"/>
      <c r="T835" s="196"/>
      <c r="U835" s="199"/>
      <c r="V835" s="193"/>
      <c r="W835" s="198"/>
      <c r="X835" s="198"/>
      <c r="Y835" s="196"/>
      <c r="Z835" s="200"/>
      <c r="AA835" s="196"/>
      <c r="AB835" s="198"/>
      <c r="AC835" s="196"/>
      <c r="AD835" s="199"/>
      <c r="AG835" s="196"/>
      <c r="AH835" s="196"/>
      <c r="AI835" s="198"/>
      <c r="AL835" s="196"/>
      <c r="AN835" s="196"/>
      <c r="AO835" s="198"/>
      <c r="AP835" s="196"/>
      <c r="AQ835" s="196"/>
      <c r="AR835" s="196"/>
      <c r="AS835" s="196"/>
      <c r="AT835" s="196"/>
      <c r="AU835" s="196"/>
      <c r="AV835" s="198"/>
      <c r="AW835" s="197"/>
      <c r="AY835" s="196"/>
      <c r="BC835" s="196"/>
      <c r="BD835" s="196"/>
      <c r="BE835" s="196"/>
      <c r="BF835" s="196"/>
      <c r="BG835" s="196"/>
      <c r="BH835" s="196"/>
      <c r="BI835" s="196"/>
      <c r="BJ835" s="196"/>
      <c r="BK835" s="196"/>
    </row>
    <row r="836" spans="1:63" x14ac:dyDescent="0.25">
      <c r="A836" s="198"/>
      <c r="B836" s="193"/>
      <c r="C836" s="196"/>
      <c r="D836" s="196"/>
      <c r="E836" s="196"/>
      <c r="I836" s="197"/>
      <c r="Q836" s="198"/>
      <c r="S836" s="198"/>
      <c r="T836" s="196"/>
      <c r="U836" s="199"/>
      <c r="V836" s="193"/>
      <c r="W836" s="198"/>
      <c r="X836" s="198"/>
      <c r="Y836" s="196"/>
      <c r="Z836" s="200"/>
      <c r="AA836" s="196"/>
      <c r="AB836" s="198"/>
      <c r="AC836" s="196"/>
      <c r="AD836" s="199"/>
      <c r="AG836" s="196"/>
      <c r="AH836" s="196"/>
      <c r="AI836" s="198"/>
      <c r="AL836" s="196"/>
      <c r="AN836" s="196"/>
      <c r="AO836" s="198"/>
      <c r="AP836" s="196"/>
      <c r="AQ836" s="196"/>
      <c r="AR836" s="196"/>
      <c r="AS836" s="196"/>
      <c r="AT836" s="196"/>
      <c r="AU836" s="196"/>
      <c r="AV836" s="198"/>
      <c r="AW836" s="197"/>
      <c r="AY836" s="196"/>
      <c r="BC836" s="196"/>
      <c r="BD836" s="196"/>
      <c r="BE836" s="196"/>
      <c r="BF836" s="196"/>
      <c r="BG836" s="196"/>
      <c r="BH836" s="196"/>
      <c r="BI836" s="196"/>
      <c r="BJ836" s="196"/>
      <c r="BK836" s="196"/>
    </row>
    <row r="837" spans="1:63" x14ac:dyDescent="0.25">
      <c r="A837" s="198"/>
      <c r="B837" s="193"/>
      <c r="C837" s="196"/>
      <c r="D837" s="196"/>
      <c r="E837" s="196"/>
      <c r="I837" s="197"/>
      <c r="Q837" s="198"/>
      <c r="S837" s="198"/>
      <c r="T837" s="196"/>
      <c r="U837" s="199"/>
      <c r="V837" s="193"/>
      <c r="W837" s="198"/>
      <c r="X837" s="198"/>
      <c r="Y837" s="196"/>
      <c r="Z837" s="200"/>
      <c r="AA837" s="196"/>
      <c r="AB837" s="198"/>
      <c r="AC837" s="196"/>
      <c r="AD837" s="199"/>
      <c r="AG837" s="196"/>
      <c r="AH837" s="196"/>
      <c r="AI837" s="198"/>
      <c r="AL837" s="196"/>
      <c r="AN837" s="196"/>
      <c r="AO837" s="198"/>
      <c r="AP837" s="196"/>
      <c r="AQ837" s="196"/>
      <c r="AR837" s="196"/>
      <c r="AS837" s="196"/>
      <c r="AT837" s="196"/>
      <c r="AU837" s="196"/>
      <c r="AV837" s="198"/>
      <c r="AW837" s="197"/>
      <c r="AY837" s="196"/>
      <c r="BC837" s="196"/>
      <c r="BD837" s="196"/>
      <c r="BE837" s="196"/>
      <c r="BF837" s="196"/>
      <c r="BG837" s="196"/>
      <c r="BH837" s="196"/>
      <c r="BI837" s="196"/>
      <c r="BJ837" s="196"/>
      <c r="BK837" s="196"/>
    </row>
    <row r="838" spans="1:63" x14ac:dyDescent="0.25">
      <c r="A838" s="198"/>
      <c r="B838" s="193"/>
      <c r="C838" s="196"/>
      <c r="D838" s="196"/>
      <c r="E838" s="196"/>
      <c r="I838" s="197"/>
      <c r="Q838" s="198"/>
      <c r="S838" s="198"/>
      <c r="T838" s="196"/>
      <c r="U838" s="199"/>
      <c r="V838" s="193"/>
      <c r="W838" s="198"/>
      <c r="X838" s="198"/>
      <c r="Y838" s="196"/>
      <c r="Z838" s="200"/>
      <c r="AA838" s="196"/>
      <c r="AB838" s="198"/>
      <c r="AC838" s="196"/>
      <c r="AD838" s="199"/>
      <c r="AG838" s="196"/>
      <c r="AH838" s="196"/>
      <c r="AI838" s="198"/>
      <c r="AL838" s="196"/>
      <c r="AN838" s="196"/>
      <c r="AO838" s="198"/>
      <c r="AP838" s="196"/>
      <c r="AQ838" s="196"/>
      <c r="AR838" s="196"/>
      <c r="AS838" s="196"/>
      <c r="AT838" s="196"/>
      <c r="AU838" s="196"/>
      <c r="AV838" s="198"/>
      <c r="AW838" s="197"/>
      <c r="AY838" s="196"/>
      <c r="BC838" s="196"/>
      <c r="BD838" s="196"/>
      <c r="BE838" s="196"/>
      <c r="BF838" s="196"/>
      <c r="BG838" s="196"/>
      <c r="BH838" s="196"/>
      <c r="BI838" s="196"/>
      <c r="BJ838" s="196"/>
      <c r="BK838" s="196"/>
    </row>
    <row r="839" spans="1:63" x14ac:dyDescent="0.25">
      <c r="A839" s="198"/>
      <c r="B839" s="193"/>
      <c r="C839" s="196"/>
      <c r="D839" s="196"/>
      <c r="E839" s="196"/>
      <c r="I839" s="197"/>
      <c r="Q839" s="198"/>
      <c r="S839" s="198"/>
      <c r="T839" s="196"/>
      <c r="U839" s="199"/>
      <c r="V839" s="193"/>
      <c r="W839" s="198"/>
      <c r="X839" s="198"/>
      <c r="Y839" s="196"/>
      <c r="Z839" s="200"/>
      <c r="AA839" s="196"/>
      <c r="AB839" s="198"/>
      <c r="AC839" s="196"/>
      <c r="AD839" s="199"/>
      <c r="AG839" s="196"/>
      <c r="AH839" s="196"/>
      <c r="AI839" s="198"/>
      <c r="AL839" s="196"/>
      <c r="AN839" s="196"/>
      <c r="AO839" s="198"/>
      <c r="AP839" s="196"/>
      <c r="AQ839" s="196"/>
      <c r="AR839" s="196"/>
      <c r="AS839" s="196"/>
      <c r="AT839" s="196"/>
      <c r="AU839" s="196"/>
      <c r="AV839" s="198"/>
      <c r="AW839" s="197"/>
      <c r="AY839" s="196"/>
      <c r="BC839" s="196"/>
      <c r="BD839" s="196"/>
      <c r="BE839" s="196"/>
      <c r="BF839" s="196"/>
      <c r="BG839" s="196"/>
      <c r="BH839" s="196"/>
      <c r="BI839" s="196"/>
      <c r="BJ839" s="196"/>
      <c r="BK839" s="196"/>
    </row>
    <row r="840" spans="1:63" x14ac:dyDescent="0.25">
      <c r="A840" s="198"/>
      <c r="B840" s="193"/>
      <c r="C840" s="196"/>
      <c r="D840" s="196"/>
      <c r="E840" s="196"/>
      <c r="I840" s="197"/>
      <c r="Q840" s="198"/>
      <c r="S840" s="198"/>
      <c r="T840" s="196"/>
      <c r="U840" s="199"/>
      <c r="V840" s="193"/>
      <c r="W840" s="198"/>
      <c r="X840" s="198"/>
      <c r="Y840" s="196"/>
      <c r="Z840" s="200"/>
      <c r="AA840" s="196"/>
      <c r="AB840" s="198"/>
      <c r="AC840" s="196"/>
      <c r="AD840" s="199"/>
      <c r="AG840" s="196"/>
      <c r="AH840" s="196"/>
      <c r="AI840" s="198"/>
      <c r="AL840" s="196"/>
      <c r="AN840" s="196"/>
      <c r="AO840" s="198"/>
      <c r="AP840" s="196"/>
      <c r="AQ840" s="196"/>
      <c r="AR840" s="196"/>
      <c r="AS840" s="196"/>
      <c r="AT840" s="196"/>
      <c r="AU840" s="196"/>
      <c r="AV840" s="198"/>
      <c r="AW840" s="197"/>
      <c r="AY840" s="196"/>
      <c r="BC840" s="196"/>
      <c r="BD840" s="196"/>
      <c r="BE840" s="196"/>
      <c r="BF840" s="196"/>
      <c r="BG840" s="196"/>
      <c r="BH840" s="196"/>
      <c r="BI840" s="196"/>
      <c r="BJ840" s="196"/>
      <c r="BK840" s="196"/>
    </row>
    <row r="841" spans="1:63" x14ac:dyDescent="0.25">
      <c r="A841" s="198"/>
      <c r="B841" s="193"/>
      <c r="C841" s="196"/>
      <c r="D841" s="196"/>
      <c r="E841" s="196"/>
      <c r="I841" s="197"/>
      <c r="Q841" s="198"/>
      <c r="S841" s="198"/>
      <c r="T841" s="196"/>
      <c r="U841" s="199"/>
      <c r="V841" s="193"/>
      <c r="W841" s="198"/>
      <c r="X841" s="198"/>
      <c r="Y841" s="196"/>
      <c r="Z841" s="200"/>
      <c r="AA841" s="196"/>
      <c r="AB841" s="198"/>
      <c r="AC841" s="196"/>
      <c r="AD841" s="199"/>
      <c r="AG841" s="196"/>
      <c r="AH841" s="196"/>
      <c r="AI841" s="198"/>
      <c r="AL841" s="196"/>
      <c r="AN841" s="196"/>
      <c r="AO841" s="198"/>
      <c r="AP841" s="196"/>
      <c r="AQ841" s="196"/>
      <c r="AR841" s="196"/>
      <c r="AS841" s="196"/>
      <c r="AT841" s="196"/>
      <c r="AU841" s="196"/>
      <c r="AV841" s="198"/>
      <c r="AW841" s="197"/>
      <c r="AY841" s="196"/>
      <c r="BC841" s="196"/>
      <c r="BD841" s="196"/>
      <c r="BE841" s="196"/>
      <c r="BF841" s="196"/>
      <c r="BG841" s="196"/>
      <c r="BH841" s="196"/>
      <c r="BI841" s="196"/>
      <c r="BJ841" s="196"/>
      <c r="BK841" s="196"/>
    </row>
    <row r="842" spans="1:63" x14ac:dyDescent="0.25">
      <c r="A842" s="198"/>
      <c r="B842" s="193"/>
      <c r="C842" s="196"/>
      <c r="D842" s="196"/>
      <c r="E842" s="196"/>
      <c r="I842" s="197"/>
      <c r="Q842" s="198"/>
      <c r="S842" s="198"/>
      <c r="T842" s="196"/>
      <c r="U842" s="199"/>
      <c r="V842" s="193"/>
      <c r="W842" s="198"/>
      <c r="X842" s="198"/>
      <c r="Y842" s="196"/>
      <c r="Z842" s="200"/>
      <c r="AA842" s="196"/>
      <c r="AB842" s="198"/>
      <c r="AC842" s="196"/>
      <c r="AD842" s="199"/>
      <c r="AG842" s="196"/>
      <c r="AH842" s="196"/>
      <c r="AI842" s="198"/>
      <c r="AL842" s="196"/>
      <c r="AN842" s="196"/>
      <c r="AO842" s="198"/>
      <c r="AP842" s="196"/>
      <c r="AQ842" s="196"/>
      <c r="AR842" s="196"/>
      <c r="AS842" s="196"/>
      <c r="AT842" s="196"/>
      <c r="AU842" s="196"/>
      <c r="AV842" s="198"/>
      <c r="AW842" s="197"/>
      <c r="AY842" s="196"/>
      <c r="BC842" s="196"/>
      <c r="BD842" s="196"/>
      <c r="BE842" s="196"/>
      <c r="BF842" s="196"/>
      <c r="BG842" s="196"/>
      <c r="BH842" s="196"/>
      <c r="BI842" s="196"/>
      <c r="BJ842" s="196"/>
      <c r="BK842" s="196"/>
    </row>
    <row r="843" spans="1:63" x14ac:dyDescent="0.25">
      <c r="A843" s="198"/>
      <c r="B843" s="193"/>
      <c r="C843" s="196"/>
      <c r="D843" s="196"/>
      <c r="E843" s="196"/>
      <c r="I843" s="197"/>
      <c r="Q843" s="198"/>
      <c r="S843" s="198"/>
      <c r="T843" s="196"/>
      <c r="U843" s="199"/>
      <c r="V843" s="193"/>
      <c r="W843" s="198"/>
      <c r="X843" s="198"/>
      <c r="Y843" s="196"/>
      <c r="Z843" s="200"/>
      <c r="AA843" s="196"/>
      <c r="AB843" s="198"/>
      <c r="AC843" s="196"/>
      <c r="AD843" s="199"/>
      <c r="AG843" s="196"/>
      <c r="AH843" s="196"/>
      <c r="AI843" s="198"/>
      <c r="AL843" s="196"/>
      <c r="AN843" s="196"/>
      <c r="AO843" s="198"/>
      <c r="AP843" s="196"/>
      <c r="AQ843" s="196"/>
      <c r="AR843" s="196"/>
      <c r="AS843" s="196"/>
      <c r="AT843" s="196"/>
      <c r="AU843" s="196"/>
      <c r="AV843" s="198"/>
      <c r="AW843" s="197"/>
      <c r="AY843" s="196"/>
      <c r="BC843" s="196"/>
      <c r="BD843" s="196"/>
      <c r="BE843" s="196"/>
      <c r="BF843" s="196"/>
      <c r="BG843" s="196"/>
      <c r="BH843" s="196"/>
      <c r="BI843" s="196"/>
      <c r="BJ843" s="196"/>
      <c r="BK843" s="196"/>
    </row>
    <row r="844" spans="1:63" x14ac:dyDescent="0.25">
      <c r="A844" s="198"/>
      <c r="B844" s="193"/>
      <c r="C844" s="196"/>
      <c r="D844" s="196"/>
      <c r="E844" s="196"/>
      <c r="I844" s="197"/>
      <c r="Q844" s="198"/>
      <c r="S844" s="198"/>
      <c r="T844" s="196"/>
      <c r="U844" s="199"/>
      <c r="V844" s="193"/>
      <c r="W844" s="198"/>
      <c r="X844" s="198"/>
      <c r="Y844" s="196"/>
      <c r="Z844" s="200"/>
      <c r="AA844" s="196"/>
      <c r="AB844" s="198"/>
      <c r="AC844" s="196"/>
      <c r="AD844" s="199"/>
      <c r="AG844" s="196"/>
      <c r="AH844" s="196"/>
      <c r="AI844" s="198"/>
      <c r="AL844" s="196"/>
      <c r="AN844" s="196"/>
      <c r="AO844" s="198"/>
      <c r="AP844" s="196"/>
      <c r="AQ844" s="196"/>
      <c r="AR844" s="196"/>
      <c r="AS844" s="196"/>
      <c r="AT844" s="196"/>
      <c r="AU844" s="196"/>
      <c r="AV844" s="198"/>
      <c r="AW844" s="197"/>
      <c r="AY844" s="196"/>
      <c r="BC844" s="196"/>
      <c r="BD844" s="196"/>
      <c r="BE844" s="196"/>
      <c r="BF844" s="196"/>
      <c r="BG844" s="196"/>
      <c r="BH844" s="196"/>
      <c r="BI844" s="196"/>
      <c r="BJ844" s="196"/>
      <c r="BK844" s="196"/>
    </row>
    <row r="845" spans="1:63" x14ac:dyDescent="0.25">
      <c r="A845" s="198"/>
      <c r="B845" s="193"/>
      <c r="C845" s="196"/>
      <c r="D845" s="196"/>
      <c r="E845" s="196"/>
      <c r="I845" s="197"/>
      <c r="Q845" s="198"/>
      <c r="S845" s="198"/>
      <c r="T845" s="196"/>
      <c r="U845" s="199"/>
      <c r="V845" s="193"/>
      <c r="W845" s="198"/>
      <c r="X845" s="198"/>
      <c r="Y845" s="196"/>
      <c r="Z845" s="200"/>
      <c r="AA845" s="196"/>
      <c r="AB845" s="198"/>
      <c r="AC845" s="196"/>
      <c r="AD845" s="199"/>
      <c r="AG845" s="196"/>
      <c r="AH845" s="196"/>
      <c r="AI845" s="198"/>
      <c r="AL845" s="196"/>
      <c r="AN845" s="196"/>
      <c r="AO845" s="198"/>
      <c r="AP845" s="196"/>
      <c r="AQ845" s="196"/>
      <c r="AR845" s="196"/>
      <c r="AS845" s="196"/>
      <c r="AT845" s="196"/>
      <c r="AU845" s="196"/>
      <c r="AV845" s="198"/>
      <c r="AW845" s="197"/>
      <c r="AY845" s="196"/>
      <c r="BC845" s="196"/>
      <c r="BD845" s="196"/>
      <c r="BE845" s="196"/>
      <c r="BF845" s="196"/>
      <c r="BG845" s="196"/>
      <c r="BH845" s="196"/>
      <c r="BI845" s="196"/>
      <c r="BJ845" s="196"/>
      <c r="BK845" s="196"/>
    </row>
    <row r="846" spans="1:63" x14ac:dyDescent="0.25">
      <c r="A846" s="198"/>
      <c r="B846" s="193"/>
      <c r="C846" s="196"/>
      <c r="D846" s="196"/>
      <c r="E846" s="196"/>
      <c r="I846" s="197"/>
      <c r="Q846" s="198"/>
      <c r="S846" s="198"/>
      <c r="T846" s="196"/>
      <c r="U846" s="199"/>
      <c r="V846" s="193"/>
      <c r="W846" s="198"/>
      <c r="X846" s="198"/>
      <c r="Y846" s="196"/>
      <c r="Z846" s="200"/>
      <c r="AA846" s="196"/>
      <c r="AB846" s="198"/>
      <c r="AC846" s="196"/>
      <c r="AD846" s="199"/>
      <c r="AG846" s="196"/>
      <c r="AH846" s="196"/>
      <c r="AI846" s="198"/>
      <c r="AL846" s="196"/>
      <c r="AN846" s="196"/>
      <c r="AO846" s="198"/>
      <c r="AP846" s="196"/>
      <c r="AQ846" s="196"/>
      <c r="AR846" s="196"/>
      <c r="AS846" s="196"/>
      <c r="AT846" s="196"/>
      <c r="AU846" s="196"/>
      <c r="AV846" s="198"/>
      <c r="AW846" s="197"/>
      <c r="AY846" s="196"/>
      <c r="BC846" s="196"/>
      <c r="BD846" s="196"/>
      <c r="BE846" s="196"/>
      <c r="BF846" s="196"/>
      <c r="BG846" s="196"/>
      <c r="BH846" s="196"/>
      <c r="BI846" s="196"/>
      <c r="BJ846" s="196"/>
      <c r="BK846" s="196"/>
    </row>
    <row r="847" spans="1:63" x14ac:dyDescent="0.25">
      <c r="A847" s="198"/>
      <c r="B847" s="193"/>
      <c r="C847" s="196"/>
      <c r="D847" s="196"/>
      <c r="E847" s="196"/>
      <c r="I847" s="197"/>
      <c r="Q847" s="198"/>
      <c r="S847" s="198"/>
      <c r="T847" s="196"/>
      <c r="U847" s="199"/>
      <c r="V847" s="193"/>
      <c r="W847" s="198"/>
      <c r="X847" s="198"/>
      <c r="Y847" s="196"/>
      <c r="Z847" s="200"/>
      <c r="AA847" s="196"/>
      <c r="AB847" s="198"/>
      <c r="AC847" s="196"/>
      <c r="AD847" s="199"/>
      <c r="AG847" s="196"/>
      <c r="AH847" s="196"/>
      <c r="AI847" s="198"/>
      <c r="AL847" s="196"/>
      <c r="AN847" s="196"/>
      <c r="AO847" s="198"/>
      <c r="AP847" s="196"/>
      <c r="AQ847" s="196"/>
      <c r="AR847" s="196"/>
      <c r="AS847" s="196"/>
      <c r="AT847" s="196"/>
      <c r="AU847" s="196"/>
      <c r="AV847" s="198"/>
      <c r="AW847" s="197"/>
      <c r="AY847" s="196"/>
      <c r="BC847" s="196"/>
      <c r="BD847" s="196"/>
      <c r="BE847" s="196"/>
      <c r="BF847" s="196"/>
      <c r="BG847" s="196"/>
      <c r="BH847" s="196"/>
      <c r="BI847" s="196"/>
      <c r="BJ847" s="196"/>
      <c r="BK847" s="196"/>
    </row>
    <row r="848" spans="1:63" x14ac:dyDescent="0.25">
      <c r="A848" s="198"/>
      <c r="B848" s="193"/>
      <c r="C848" s="196"/>
      <c r="D848" s="196"/>
      <c r="E848" s="196"/>
      <c r="I848" s="197"/>
      <c r="Q848" s="198"/>
      <c r="S848" s="198"/>
      <c r="T848" s="196"/>
      <c r="U848" s="199"/>
      <c r="V848" s="193"/>
      <c r="W848" s="198"/>
      <c r="X848" s="198"/>
      <c r="Y848" s="196"/>
      <c r="Z848" s="200"/>
      <c r="AA848" s="196"/>
      <c r="AB848" s="198"/>
      <c r="AC848" s="196"/>
      <c r="AD848" s="199"/>
      <c r="AG848" s="196"/>
      <c r="AH848" s="196"/>
      <c r="AI848" s="198"/>
      <c r="AL848" s="196"/>
      <c r="AN848" s="196"/>
      <c r="AO848" s="198"/>
      <c r="AP848" s="196"/>
      <c r="AQ848" s="196"/>
      <c r="AR848" s="196"/>
      <c r="AS848" s="196"/>
      <c r="AT848" s="196"/>
      <c r="AU848" s="196"/>
      <c r="AV848" s="198"/>
      <c r="AW848" s="197"/>
      <c r="AY848" s="196"/>
      <c r="BC848" s="196"/>
      <c r="BD848" s="196"/>
      <c r="BE848" s="196"/>
      <c r="BF848" s="196"/>
      <c r="BG848" s="196"/>
      <c r="BH848" s="196"/>
      <c r="BI848" s="196"/>
      <c r="BJ848" s="196"/>
      <c r="BK848" s="196"/>
    </row>
    <row r="849" spans="1:63" x14ac:dyDescent="0.25">
      <c r="A849" s="198"/>
      <c r="B849" s="193"/>
      <c r="C849" s="196"/>
      <c r="D849" s="196"/>
      <c r="E849" s="196"/>
      <c r="I849" s="197"/>
      <c r="Q849" s="198"/>
      <c r="S849" s="198"/>
      <c r="T849" s="196"/>
      <c r="U849" s="199"/>
      <c r="V849" s="193"/>
      <c r="W849" s="198"/>
      <c r="X849" s="198"/>
      <c r="Y849" s="196"/>
      <c r="Z849" s="200"/>
      <c r="AA849" s="196"/>
      <c r="AB849" s="198"/>
      <c r="AC849" s="196"/>
      <c r="AD849" s="199"/>
      <c r="AG849" s="196"/>
      <c r="AH849" s="196"/>
      <c r="AI849" s="198"/>
      <c r="AL849" s="196"/>
      <c r="AN849" s="196"/>
      <c r="AO849" s="198"/>
      <c r="AP849" s="196"/>
      <c r="AQ849" s="196"/>
      <c r="AR849" s="196"/>
      <c r="AS849" s="196"/>
      <c r="AT849" s="196"/>
      <c r="AU849" s="196"/>
      <c r="AV849" s="198"/>
      <c r="AW849" s="197"/>
      <c r="AY849" s="196"/>
      <c r="BC849" s="196"/>
      <c r="BD849" s="196"/>
      <c r="BE849" s="196"/>
      <c r="BF849" s="196"/>
      <c r="BG849" s="196"/>
      <c r="BH849" s="196"/>
      <c r="BI849" s="196"/>
      <c r="BJ849" s="196"/>
      <c r="BK849" s="196"/>
    </row>
    <row r="850" spans="1:63" x14ac:dyDescent="0.25">
      <c r="A850" s="198"/>
      <c r="B850" s="193"/>
      <c r="C850" s="196"/>
      <c r="D850" s="196"/>
      <c r="E850" s="196"/>
      <c r="I850" s="197"/>
      <c r="Q850" s="198"/>
      <c r="S850" s="198"/>
      <c r="T850" s="196"/>
      <c r="U850" s="199"/>
      <c r="V850" s="193"/>
      <c r="W850" s="198"/>
      <c r="X850" s="198"/>
      <c r="Y850" s="196"/>
      <c r="Z850" s="200"/>
      <c r="AA850" s="196"/>
      <c r="AB850" s="198"/>
      <c r="AC850" s="196"/>
      <c r="AD850" s="199"/>
      <c r="AG850" s="196"/>
      <c r="AH850" s="196"/>
      <c r="AI850" s="198"/>
      <c r="AL850" s="196"/>
      <c r="AN850" s="196"/>
      <c r="AO850" s="198"/>
      <c r="AP850" s="196"/>
      <c r="AQ850" s="196"/>
      <c r="AR850" s="196"/>
      <c r="AS850" s="196"/>
      <c r="AT850" s="196"/>
      <c r="AU850" s="196"/>
      <c r="AV850" s="198"/>
      <c r="AW850" s="197"/>
      <c r="AY850" s="196"/>
      <c r="BC850" s="196"/>
      <c r="BD850" s="196"/>
      <c r="BE850" s="196"/>
      <c r="BF850" s="196"/>
      <c r="BG850" s="196"/>
      <c r="BH850" s="196"/>
      <c r="BI850" s="196"/>
      <c r="BJ850" s="196"/>
      <c r="BK850" s="196"/>
    </row>
    <row r="851" spans="1:63" x14ac:dyDescent="0.25">
      <c r="A851" s="198"/>
      <c r="B851" s="193"/>
      <c r="C851" s="196"/>
      <c r="D851" s="196"/>
      <c r="E851" s="196"/>
      <c r="I851" s="197"/>
      <c r="Q851" s="198"/>
      <c r="S851" s="198"/>
      <c r="T851" s="196"/>
      <c r="U851" s="199"/>
      <c r="V851" s="193"/>
      <c r="W851" s="198"/>
      <c r="X851" s="198"/>
      <c r="Y851" s="196"/>
      <c r="Z851" s="200"/>
      <c r="AA851" s="196"/>
      <c r="AB851" s="198"/>
      <c r="AC851" s="196"/>
      <c r="AD851" s="199"/>
      <c r="AG851" s="196"/>
      <c r="AH851" s="196"/>
      <c r="AI851" s="198"/>
      <c r="AL851" s="196"/>
      <c r="AN851" s="196"/>
      <c r="AO851" s="198"/>
      <c r="AP851" s="196"/>
      <c r="AQ851" s="196"/>
      <c r="AR851" s="196"/>
      <c r="AS851" s="196"/>
      <c r="AT851" s="196"/>
      <c r="AU851" s="196"/>
      <c r="AV851" s="198"/>
      <c r="AW851" s="197"/>
      <c r="AY851" s="196"/>
      <c r="BC851" s="196"/>
      <c r="BD851" s="196"/>
      <c r="BE851" s="196"/>
      <c r="BF851" s="196"/>
      <c r="BG851" s="196"/>
      <c r="BH851" s="196"/>
      <c r="BI851" s="196"/>
      <c r="BJ851" s="196"/>
      <c r="BK851" s="196"/>
    </row>
    <row r="852" spans="1:63" x14ac:dyDescent="0.25">
      <c r="A852" s="198"/>
      <c r="B852" s="193"/>
      <c r="C852" s="196"/>
      <c r="D852" s="196"/>
      <c r="E852" s="196"/>
      <c r="I852" s="197"/>
      <c r="Q852" s="198"/>
      <c r="S852" s="198"/>
      <c r="T852" s="196"/>
      <c r="U852" s="199"/>
      <c r="V852" s="193"/>
      <c r="W852" s="198"/>
      <c r="X852" s="198"/>
      <c r="Y852" s="196"/>
      <c r="Z852" s="200"/>
      <c r="AA852" s="196"/>
      <c r="AB852" s="198"/>
      <c r="AC852" s="196"/>
      <c r="AD852" s="199"/>
      <c r="AG852" s="196"/>
      <c r="AH852" s="196"/>
      <c r="AI852" s="198"/>
      <c r="AL852" s="196"/>
      <c r="AN852" s="196"/>
      <c r="AO852" s="198"/>
      <c r="AP852" s="196"/>
      <c r="AQ852" s="196"/>
      <c r="AR852" s="196"/>
      <c r="AS852" s="196"/>
      <c r="AT852" s="196"/>
      <c r="AU852" s="196"/>
      <c r="AV852" s="198"/>
      <c r="AW852" s="197"/>
      <c r="AY852" s="196"/>
      <c r="BC852" s="196"/>
      <c r="BD852" s="196"/>
      <c r="BE852" s="196"/>
      <c r="BF852" s="196"/>
      <c r="BG852" s="196"/>
      <c r="BH852" s="196"/>
      <c r="BI852" s="196"/>
      <c r="BJ852" s="196"/>
      <c r="BK852" s="196"/>
    </row>
    <row r="853" spans="1:63" x14ac:dyDescent="0.25">
      <c r="A853" s="198"/>
      <c r="B853" s="193"/>
      <c r="C853" s="196"/>
      <c r="D853" s="196"/>
      <c r="E853" s="196"/>
      <c r="I853" s="197"/>
      <c r="Q853" s="198"/>
      <c r="S853" s="198"/>
      <c r="T853" s="196"/>
      <c r="U853" s="199"/>
      <c r="V853" s="193"/>
      <c r="W853" s="198"/>
      <c r="X853" s="198"/>
      <c r="Y853" s="196"/>
      <c r="Z853" s="200"/>
      <c r="AA853" s="196"/>
      <c r="AB853" s="198"/>
      <c r="AC853" s="196"/>
      <c r="AD853" s="199"/>
      <c r="AG853" s="196"/>
      <c r="AH853" s="196"/>
      <c r="AI853" s="198"/>
      <c r="AL853" s="196"/>
      <c r="AN853" s="196"/>
      <c r="AO853" s="198"/>
      <c r="AP853" s="196"/>
      <c r="AQ853" s="196"/>
      <c r="AR853" s="196"/>
      <c r="AS853" s="196"/>
      <c r="AT853" s="196"/>
      <c r="AU853" s="196"/>
      <c r="AV853" s="198"/>
      <c r="AW853" s="197"/>
      <c r="AY853" s="196"/>
      <c r="BC853" s="196"/>
      <c r="BD853" s="196"/>
      <c r="BE853" s="196"/>
      <c r="BF853" s="196"/>
      <c r="BG853" s="196"/>
      <c r="BH853" s="196"/>
      <c r="BI853" s="196"/>
      <c r="BJ853" s="196"/>
      <c r="BK853" s="196"/>
    </row>
    <row r="854" spans="1:63" x14ac:dyDescent="0.25">
      <c r="A854" s="198"/>
      <c r="B854" s="193"/>
      <c r="C854" s="196"/>
      <c r="D854" s="196"/>
      <c r="E854" s="196"/>
      <c r="I854" s="197"/>
      <c r="Q854" s="198"/>
      <c r="S854" s="198"/>
      <c r="T854" s="196"/>
      <c r="U854" s="199"/>
      <c r="V854" s="193"/>
      <c r="W854" s="198"/>
      <c r="X854" s="198"/>
      <c r="Y854" s="196"/>
      <c r="Z854" s="200"/>
      <c r="AA854" s="196"/>
      <c r="AB854" s="198"/>
      <c r="AC854" s="196"/>
      <c r="AD854" s="199"/>
      <c r="AG854" s="196"/>
      <c r="AH854" s="196"/>
      <c r="AI854" s="198"/>
      <c r="AL854" s="196"/>
      <c r="AN854" s="196"/>
      <c r="AO854" s="198"/>
      <c r="AP854" s="196"/>
      <c r="AQ854" s="196"/>
      <c r="AR854" s="196"/>
      <c r="AS854" s="196"/>
      <c r="AT854" s="196"/>
      <c r="AU854" s="196"/>
      <c r="AV854" s="198"/>
      <c r="AW854" s="197"/>
      <c r="AY854" s="196"/>
      <c r="BC854" s="196"/>
      <c r="BD854" s="196"/>
      <c r="BE854" s="196"/>
      <c r="BF854" s="196"/>
      <c r="BG854" s="196"/>
      <c r="BH854" s="196"/>
      <c r="BI854" s="196"/>
      <c r="BJ854" s="196"/>
      <c r="BK854" s="196"/>
    </row>
    <row r="855" spans="1:63" x14ac:dyDescent="0.25">
      <c r="A855" s="198"/>
      <c r="B855" s="193"/>
      <c r="C855" s="196"/>
      <c r="D855" s="196"/>
      <c r="E855" s="196"/>
      <c r="I855" s="197"/>
      <c r="Q855" s="198"/>
      <c r="S855" s="198"/>
      <c r="T855" s="196"/>
      <c r="U855" s="199"/>
      <c r="V855" s="193"/>
      <c r="W855" s="198"/>
      <c r="X855" s="198"/>
      <c r="Y855" s="196"/>
      <c r="Z855" s="200"/>
      <c r="AA855" s="196"/>
      <c r="AB855" s="198"/>
      <c r="AC855" s="196"/>
      <c r="AD855" s="199"/>
      <c r="AG855" s="196"/>
      <c r="AH855" s="196"/>
      <c r="AI855" s="198"/>
      <c r="AL855" s="196"/>
      <c r="AN855" s="196"/>
      <c r="AO855" s="198"/>
      <c r="AP855" s="196"/>
      <c r="AQ855" s="196"/>
      <c r="AR855" s="196"/>
      <c r="AS855" s="196"/>
      <c r="AT855" s="196"/>
      <c r="AU855" s="196"/>
      <c r="AV855" s="198"/>
      <c r="AW855" s="197"/>
      <c r="AY855" s="196"/>
      <c r="BC855" s="196"/>
      <c r="BD855" s="196"/>
      <c r="BE855" s="196"/>
      <c r="BF855" s="196"/>
      <c r="BG855" s="196"/>
      <c r="BH855" s="196"/>
      <c r="BI855" s="196"/>
      <c r="BJ855" s="196"/>
      <c r="BK855" s="196"/>
    </row>
    <row r="856" spans="1:63" x14ac:dyDescent="0.25">
      <c r="A856" s="198"/>
      <c r="B856" s="193"/>
      <c r="C856" s="196"/>
      <c r="D856" s="196"/>
      <c r="E856" s="196"/>
      <c r="I856" s="197"/>
      <c r="Q856" s="198"/>
      <c r="S856" s="198"/>
      <c r="T856" s="196"/>
      <c r="U856" s="199"/>
      <c r="V856" s="193"/>
      <c r="W856" s="198"/>
      <c r="X856" s="198"/>
      <c r="Y856" s="196"/>
      <c r="Z856" s="200"/>
      <c r="AA856" s="196"/>
      <c r="AB856" s="198"/>
      <c r="AC856" s="196"/>
      <c r="AD856" s="199"/>
      <c r="AG856" s="196"/>
      <c r="AH856" s="196"/>
      <c r="AI856" s="198"/>
      <c r="AL856" s="196"/>
      <c r="AN856" s="196"/>
      <c r="AO856" s="198"/>
      <c r="AP856" s="196"/>
      <c r="AQ856" s="196"/>
      <c r="AR856" s="196"/>
      <c r="AS856" s="196"/>
      <c r="AT856" s="196"/>
      <c r="AU856" s="196"/>
      <c r="AV856" s="198"/>
      <c r="AW856" s="197"/>
      <c r="AY856" s="196"/>
      <c r="BC856" s="196"/>
      <c r="BD856" s="196"/>
      <c r="BE856" s="196"/>
      <c r="BF856" s="196"/>
      <c r="BG856" s="196"/>
      <c r="BH856" s="196"/>
      <c r="BI856" s="196"/>
      <c r="BJ856" s="196"/>
      <c r="BK856" s="196"/>
    </row>
    <row r="857" spans="1:63" x14ac:dyDescent="0.25">
      <c r="A857" s="198"/>
      <c r="B857" s="193"/>
      <c r="C857" s="196"/>
      <c r="D857" s="196"/>
      <c r="E857" s="196"/>
      <c r="I857" s="197"/>
      <c r="Q857" s="198"/>
      <c r="S857" s="198"/>
      <c r="T857" s="196"/>
      <c r="U857" s="199"/>
      <c r="V857" s="193"/>
      <c r="W857" s="198"/>
      <c r="X857" s="198"/>
      <c r="Y857" s="196"/>
      <c r="Z857" s="200"/>
      <c r="AA857" s="196"/>
      <c r="AB857" s="198"/>
      <c r="AC857" s="196"/>
      <c r="AD857" s="199"/>
      <c r="AG857" s="196"/>
      <c r="AH857" s="196"/>
      <c r="AI857" s="198"/>
      <c r="AL857" s="196"/>
      <c r="AN857" s="196"/>
      <c r="AO857" s="198"/>
      <c r="AP857" s="196"/>
      <c r="AQ857" s="196"/>
      <c r="AR857" s="196"/>
      <c r="AS857" s="196"/>
      <c r="AT857" s="196"/>
      <c r="AU857" s="196"/>
      <c r="AV857" s="198"/>
      <c r="AW857" s="197"/>
      <c r="AY857" s="196"/>
      <c r="BC857" s="196"/>
      <c r="BD857" s="196"/>
      <c r="BE857" s="196"/>
      <c r="BF857" s="196"/>
      <c r="BG857" s="196"/>
      <c r="BH857" s="196"/>
      <c r="BI857" s="196"/>
      <c r="BJ857" s="196"/>
      <c r="BK857" s="196"/>
    </row>
    <row r="858" spans="1:63" x14ac:dyDescent="0.25">
      <c r="A858" s="198"/>
      <c r="B858" s="193"/>
      <c r="C858" s="196"/>
      <c r="D858" s="196"/>
      <c r="E858" s="196"/>
      <c r="I858" s="197"/>
      <c r="Q858" s="198"/>
      <c r="S858" s="198"/>
      <c r="T858" s="196"/>
      <c r="U858" s="199"/>
      <c r="V858" s="193"/>
      <c r="W858" s="198"/>
      <c r="X858" s="198"/>
      <c r="Y858" s="196"/>
      <c r="Z858" s="200"/>
      <c r="AA858" s="196"/>
      <c r="AB858" s="198"/>
      <c r="AC858" s="196"/>
      <c r="AD858" s="199"/>
      <c r="AG858" s="196"/>
      <c r="AH858" s="196"/>
      <c r="AI858" s="198"/>
      <c r="AL858" s="196"/>
      <c r="AN858" s="196"/>
      <c r="AO858" s="198"/>
      <c r="AP858" s="196"/>
      <c r="AQ858" s="196"/>
      <c r="AR858" s="196"/>
      <c r="AS858" s="196"/>
      <c r="AT858" s="196"/>
      <c r="AU858" s="196"/>
      <c r="AV858" s="198"/>
      <c r="AW858" s="197"/>
      <c r="AY858" s="196"/>
      <c r="BC858" s="196"/>
      <c r="BD858" s="196"/>
      <c r="BE858" s="196"/>
      <c r="BF858" s="196"/>
      <c r="BG858" s="196"/>
      <c r="BH858" s="196"/>
      <c r="BI858" s="196"/>
      <c r="BJ858" s="196"/>
      <c r="BK858" s="196"/>
    </row>
    <row r="859" spans="1:63" x14ac:dyDescent="0.25">
      <c r="A859" s="198"/>
      <c r="B859" s="193"/>
      <c r="C859" s="196"/>
      <c r="D859" s="196"/>
      <c r="E859" s="196"/>
      <c r="I859" s="197"/>
      <c r="Q859" s="198"/>
      <c r="S859" s="198"/>
      <c r="T859" s="196"/>
      <c r="U859" s="199"/>
      <c r="V859" s="193"/>
      <c r="W859" s="198"/>
      <c r="X859" s="198"/>
      <c r="Y859" s="196"/>
      <c r="Z859" s="200"/>
      <c r="AA859" s="196"/>
      <c r="AB859" s="198"/>
      <c r="AC859" s="196"/>
      <c r="AD859" s="199"/>
      <c r="AG859" s="196"/>
      <c r="AH859" s="196"/>
      <c r="AI859" s="198"/>
      <c r="AL859" s="196"/>
      <c r="AN859" s="196"/>
      <c r="AO859" s="198"/>
      <c r="AP859" s="196"/>
      <c r="AQ859" s="196"/>
      <c r="AR859" s="196"/>
      <c r="AS859" s="196"/>
      <c r="AT859" s="196"/>
      <c r="AU859" s="196"/>
      <c r="AV859" s="198"/>
      <c r="AW859" s="197"/>
      <c r="AY859" s="196"/>
      <c r="BC859" s="196"/>
      <c r="BD859" s="196"/>
      <c r="BE859" s="196"/>
      <c r="BF859" s="196"/>
      <c r="BG859" s="196"/>
      <c r="BH859" s="196"/>
      <c r="BI859" s="196"/>
      <c r="BJ859" s="196"/>
      <c r="BK859" s="196"/>
    </row>
    <row r="860" spans="1:63" x14ac:dyDescent="0.25">
      <c r="A860" s="198"/>
      <c r="B860" s="193"/>
      <c r="C860" s="196"/>
      <c r="D860" s="196"/>
      <c r="E860" s="196"/>
      <c r="I860" s="197"/>
      <c r="Q860" s="198"/>
      <c r="S860" s="198"/>
      <c r="T860" s="196"/>
      <c r="U860" s="199"/>
      <c r="V860" s="193"/>
      <c r="W860" s="198"/>
      <c r="X860" s="198"/>
      <c r="Y860" s="196"/>
      <c r="Z860" s="200"/>
      <c r="AA860" s="196"/>
      <c r="AB860" s="198"/>
      <c r="AC860" s="196"/>
      <c r="AD860" s="199"/>
      <c r="AG860" s="196"/>
      <c r="AH860" s="196"/>
      <c r="AI860" s="198"/>
      <c r="AL860" s="196"/>
      <c r="AN860" s="196"/>
      <c r="AO860" s="198"/>
      <c r="AP860" s="196"/>
      <c r="AQ860" s="196"/>
      <c r="AR860" s="196"/>
      <c r="AS860" s="196"/>
      <c r="AT860" s="196"/>
      <c r="AU860" s="196"/>
      <c r="AV860" s="198"/>
      <c r="AW860" s="197"/>
      <c r="AY860" s="196"/>
      <c r="BC860" s="196"/>
      <c r="BD860" s="196"/>
      <c r="BE860" s="196"/>
      <c r="BF860" s="196"/>
      <c r="BG860" s="196"/>
      <c r="BH860" s="196"/>
      <c r="BI860" s="196"/>
      <c r="BJ860" s="196"/>
      <c r="BK860" s="196"/>
    </row>
    <row r="861" spans="1:63" x14ac:dyDescent="0.25">
      <c r="A861" s="198"/>
      <c r="B861" s="193"/>
      <c r="C861" s="196"/>
      <c r="D861" s="196"/>
      <c r="E861" s="196"/>
      <c r="I861" s="197"/>
      <c r="Q861" s="198"/>
      <c r="S861" s="198"/>
      <c r="T861" s="196"/>
      <c r="U861" s="199"/>
      <c r="V861" s="193"/>
      <c r="W861" s="198"/>
      <c r="X861" s="198"/>
      <c r="Y861" s="196"/>
      <c r="Z861" s="200"/>
      <c r="AA861" s="196"/>
      <c r="AB861" s="198"/>
      <c r="AC861" s="196"/>
      <c r="AD861" s="199"/>
      <c r="AG861" s="196"/>
      <c r="AH861" s="196"/>
      <c r="AI861" s="198"/>
      <c r="AL861" s="196"/>
      <c r="AN861" s="196"/>
      <c r="AO861" s="198"/>
      <c r="AP861" s="196"/>
      <c r="AQ861" s="196"/>
      <c r="AR861" s="196"/>
      <c r="AS861" s="196"/>
      <c r="AT861" s="196"/>
      <c r="AU861" s="196"/>
      <c r="AV861" s="198"/>
      <c r="AW861" s="197"/>
      <c r="AY861" s="196"/>
      <c r="BC861" s="196"/>
      <c r="BD861" s="196"/>
      <c r="BE861" s="196"/>
      <c r="BF861" s="196"/>
      <c r="BG861" s="196"/>
      <c r="BH861" s="196"/>
      <c r="BI861" s="196"/>
      <c r="BJ861" s="196"/>
      <c r="BK861" s="196"/>
    </row>
    <row r="862" spans="1:63" x14ac:dyDescent="0.25">
      <c r="A862" s="198"/>
      <c r="B862" s="193"/>
      <c r="C862" s="196"/>
      <c r="D862" s="196"/>
      <c r="E862" s="196"/>
      <c r="I862" s="197"/>
      <c r="Q862" s="198"/>
      <c r="S862" s="198"/>
      <c r="T862" s="196"/>
      <c r="U862" s="199"/>
      <c r="V862" s="193"/>
      <c r="W862" s="198"/>
      <c r="X862" s="198"/>
      <c r="Y862" s="196"/>
      <c r="Z862" s="200"/>
      <c r="AA862" s="196"/>
      <c r="AB862" s="198"/>
      <c r="AC862" s="196"/>
      <c r="AD862" s="199"/>
      <c r="AG862" s="196"/>
      <c r="AH862" s="196"/>
      <c r="AI862" s="198"/>
      <c r="AL862" s="196"/>
      <c r="AN862" s="196"/>
      <c r="AO862" s="198"/>
      <c r="AP862" s="196"/>
      <c r="AQ862" s="196"/>
      <c r="AR862" s="196"/>
      <c r="AS862" s="196"/>
      <c r="AT862" s="196"/>
      <c r="AU862" s="196"/>
      <c r="AV862" s="198"/>
      <c r="AW862" s="197"/>
      <c r="AY862" s="196"/>
      <c r="BC862" s="196"/>
      <c r="BD862" s="196"/>
      <c r="BE862" s="196"/>
      <c r="BF862" s="196"/>
      <c r="BG862" s="196"/>
      <c r="BH862" s="196"/>
      <c r="BI862" s="196"/>
      <c r="BJ862" s="196"/>
      <c r="BK862" s="196"/>
    </row>
    <row r="863" spans="1:63" x14ac:dyDescent="0.25">
      <c r="A863" s="198"/>
      <c r="B863" s="193"/>
      <c r="C863" s="196"/>
      <c r="D863" s="196"/>
      <c r="E863" s="196"/>
      <c r="I863" s="197"/>
      <c r="Q863" s="198"/>
      <c r="S863" s="198"/>
      <c r="T863" s="196"/>
      <c r="U863" s="199"/>
      <c r="V863" s="193"/>
      <c r="W863" s="198"/>
      <c r="X863" s="198"/>
      <c r="Y863" s="196"/>
      <c r="Z863" s="200"/>
      <c r="AA863" s="196"/>
      <c r="AB863" s="198"/>
      <c r="AC863" s="196"/>
      <c r="AD863" s="199"/>
      <c r="AG863" s="196"/>
      <c r="AH863" s="196"/>
      <c r="AI863" s="198"/>
      <c r="AL863" s="196"/>
      <c r="AN863" s="196"/>
      <c r="AO863" s="198"/>
      <c r="AP863" s="196"/>
      <c r="AQ863" s="196"/>
      <c r="AR863" s="196"/>
      <c r="AS863" s="196"/>
      <c r="AT863" s="196"/>
      <c r="AU863" s="196"/>
      <c r="AV863" s="198"/>
      <c r="AW863" s="197"/>
      <c r="AY863" s="196"/>
      <c r="BC863" s="196"/>
      <c r="BD863" s="196"/>
      <c r="BE863" s="196"/>
      <c r="BF863" s="196"/>
      <c r="BG863" s="196"/>
      <c r="BH863" s="196"/>
      <c r="BI863" s="196"/>
      <c r="BJ863" s="196"/>
      <c r="BK863" s="196"/>
    </row>
    <row r="864" spans="1:63" x14ac:dyDescent="0.25">
      <c r="A864" s="198"/>
      <c r="B864" s="193"/>
      <c r="C864" s="196"/>
      <c r="D864" s="196"/>
      <c r="E864" s="196"/>
      <c r="I864" s="197"/>
      <c r="Q864" s="198"/>
      <c r="S864" s="198"/>
      <c r="T864" s="196"/>
      <c r="U864" s="199"/>
      <c r="V864" s="193"/>
      <c r="W864" s="198"/>
      <c r="X864" s="198"/>
      <c r="Y864" s="196"/>
      <c r="Z864" s="200"/>
      <c r="AA864" s="196"/>
      <c r="AB864" s="198"/>
      <c r="AC864" s="196"/>
      <c r="AD864" s="199"/>
      <c r="AG864" s="196"/>
      <c r="AH864" s="196"/>
      <c r="AI864" s="198"/>
      <c r="AL864" s="196"/>
      <c r="AN864" s="196"/>
      <c r="AO864" s="198"/>
      <c r="AP864" s="196"/>
      <c r="AQ864" s="196"/>
      <c r="AR864" s="196"/>
      <c r="AS864" s="196"/>
      <c r="AT864" s="196"/>
      <c r="AU864" s="196"/>
      <c r="AV864" s="198"/>
      <c r="AW864" s="197"/>
      <c r="AY864" s="196"/>
      <c r="BC864" s="196"/>
      <c r="BD864" s="196"/>
      <c r="BE864" s="196"/>
      <c r="BF864" s="196"/>
      <c r="BG864" s="196"/>
      <c r="BH864" s="196"/>
      <c r="BI864" s="196"/>
      <c r="BJ864" s="196"/>
      <c r="BK864" s="196"/>
    </row>
    <row r="865" spans="1:63" x14ac:dyDescent="0.25">
      <c r="A865" s="198"/>
      <c r="B865" s="193"/>
      <c r="C865" s="196"/>
      <c r="D865" s="196"/>
      <c r="E865" s="196"/>
      <c r="I865" s="197"/>
      <c r="Q865" s="198"/>
      <c r="S865" s="198"/>
      <c r="T865" s="196"/>
      <c r="U865" s="199"/>
      <c r="V865" s="193"/>
      <c r="W865" s="198"/>
      <c r="X865" s="198"/>
      <c r="Y865" s="196"/>
      <c r="Z865" s="200"/>
      <c r="AA865" s="196"/>
      <c r="AB865" s="198"/>
      <c r="AC865" s="196"/>
      <c r="AD865" s="199"/>
      <c r="AG865" s="196"/>
      <c r="AH865" s="196"/>
      <c r="AI865" s="198"/>
      <c r="AL865" s="196"/>
      <c r="AN865" s="196"/>
      <c r="AO865" s="198"/>
      <c r="AP865" s="196"/>
      <c r="AQ865" s="196"/>
      <c r="AR865" s="196"/>
      <c r="AS865" s="196"/>
      <c r="AT865" s="196"/>
      <c r="AU865" s="196"/>
      <c r="AV865" s="198"/>
      <c r="AW865" s="197"/>
      <c r="AY865" s="196"/>
      <c r="BC865" s="196"/>
      <c r="BD865" s="196"/>
      <c r="BE865" s="196"/>
      <c r="BF865" s="196"/>
      <c r="BG865" s="196"/>
      <c r="BH865" s="196"/>
      <c r="BI865" s="196"/>
      <c r="BJ865" s="196"/>
      <c r="BK865" s="196"/>
    </row>
    <row r="866" spans="1:63" x14ac:dyDescent="0.25">
      <c r="A866" s="198"/>
      <c r="B866" s="193"/>
      <c r="C866" s="196"/>
      <c r="D866" s="196"/>
      <c r="E866" s="196"/>
      <c r="I866" s="197"/>
      <c r="Q866" s="198"/>
      <c r="S866" s="198"/>
      <c r="T866" s="196"/>
      <c r="U866" s="199"/>
      <c r="V866" s="193"/>
      <c r="W866" s="198"/>
      <c r="X866" s="198"/>
      <c r="Y866" s="196"/>
      <c r="Z866" s="200"/>
      <c r="AA866" s="196"/>
      <c r="AB866" s="198"/>
      <c r="AC866" s="196"/>
      <c r="AD866" s="199"/>
      <c r="AG866" s="196"/>
      <c r="AH866" s="196"/>
      <c r="AI866" s="198"/>
      <c r="AL866" s="196"/>
      <c r="AN866" s="196"/>
      <c r="AO866" s="198"/>
      <c r="AP866" s="196"/>
      <c r="AQ866" s="196"/>
      <c r="AR866" s="196"/>
      <c r="AS866" s="196"/>
      <c r="AT866" s="196"/>
      <c r="AU866" s="196"/>
      <c r="AV866" s="198"/>
      <c r="AW866" s="197"/>
      <c r="AY866" s="196"/>
      <c r="BC866" s="196"/>
      <c r="BD866" s="196"/>
      <c r="BE866" s="196"/>
      <c r="BF866" s="196"/>
      <c r="BG866" s="196"/>
      <c r="BH866" s="196"/>
      <c r="BI866" s="196"/>
      <c r="BJ866" s="196"/>
      <c r="BK866" s="196"/>
    </row>
    <row r="867" spans="1:63" x14ac:dyDescent="0.25">
      <c r="A867" s="198"/>
      <c r="B867" s="193"/>
      <c r="C867" s="196"/>
      <c r="D867" s="196"/>
      <c r="E867" s="196"/>
      <c r="I867" s="197"/>
      <c r="Q867" s="198"/>
      <c r="S867" s="198"/>
      <c r="T867" s="196"/>
      <c r="U867" s="199"/>
      <c r="V867" s="193"/>
      <c r="W867" s="198"/>
      <c r="X867" s="198"/>
      <c r="Y867" s="196"/>
      <c r="Z867" s="200"/>
      <c r="AA867" s="196"/>
      <c r="AB867" s="198"/>
      <c r="AC867" s="196"/>
      <c r="AD867" s="199"/>
      <c r="AG867" s="196"/>
      <c r="AH867" s="196"/>
      <c r="AI867" s="198"/>
      <c r="AL867" s="196"/>
      <c r="AN867" s="196"/>
      <c r="AO867" s="198"/>
      <c r="AP867" s="196"/>
      <c r="AQ867" s="196"/>
      <c r="AR867" s="196"/>
      <c r="AS867" s="196"/>
      <c r="AT867" s="196"/>
      <c r="AU867" s="196"/>
      <c r="AV867" s="198"/>
      <c r="AW867" s="197"/>
      <c r="AY867" s="196"/>
      <c r="BC867" s="196"/>
      <c r="BD867" s="196"/>
      <c r="BE867" s="196"/>
      <c r="BF867" s="196"/>
      <c r="BG867" s="196"/>
      <c r="BH867" s="196"/>
      <c r="BI867" s="196"/>
      <c r="BJ867" s="196"/>
      <c r="BK867" s="196"/>
    </row>
    <row r="868" spans="1:63" x14ac:dyDescent="0.25">
      <c r="A868" s="198"/>
      <c r="B868" s="193"/>
      <c r="C868" s="196"/>
      <c r="D868" s="196"/>
      <c r="E868" s="196"/>
      <c r="I868" s="197"/>
      <c r="Q868" s="198"/>
      <c r="S868" s="198"/>
      <c r="T868" s="196"/>
      <c r="U868" s="199"/>
      <c r="V868" s="193"/>
      <c r="W868" s="198"/>
      <c r="X868" s="198"/>
      <c r="Y868" s="196"/>
      <c r="Z868" s="200"/>
      <c r="AA868" s="196"/>
      <c r="AB868" s="198"/>
      <c r="AC868" s="196"/>
      <c r="AD868" s="199"/>
      <c r="AG868" s="196"/>
      <c r="AH868" s="196"/>
      <c r="AI868" s="198"/>
      <c r="AL868" s="196"/>
      <c r="AN868" s="196"/>
      <c r="AO868" s="198"/>
      <c r="AP868" s="196"/>
      <c r="AQ868" s="196"/>
      <c r="AR868" s="196"/>
      <c r="AS868" s="196"/>
      <c r="AT868" s="196"/>
      <c r="AU868" s="196"/>
      <c r="AV868" s="198"/>
      <c r="AW868" s="197"/>
      <c r="AY868" s="196"/>
      <c r="BC868" s="196"/>
      <c r="BD868" s="196"/>
      <c r="BE868" s="196"/>
      <c r="BF868" s="196"/>
      <c r="BG868" s="196"/>
      <c r="BH868" s="196"/>
      <c r="BI868" s="196"/>
      <c r="BJ868" s="196"/>
      <c r="BK868" s="196"/>
    </row>
    <row r="869" spans="1:63" x14ac:dyDescent="0.25">
      <c r="A869" s="198"/>
      <c r="B869" s="193"/>
      <c r="C869" s="196"/>
      <c r="D869" s="196"/>
      <c r="E869" s="196"/>
      <c r="I869" s="197"/>
      <c r="Q869" s="198"/>
      <c r="S869" s="198"/>
      <c r="T869" s="196"/>
      <c r="U869" s="199"/>
      <c r="V869" s="193"/>
      <c r="W869" s="198"/>
      <c r="X869" s="198"/>
      <c r="Y869" s="196"/>
      <c r="Z869" s="200"/>
      <c r="AA869" s="196"/>
      <c r="AB869" s="198"/>
      <c r="AC869" s="196"/>
      <c r="AD869" s="199"/>
      <c r="AG869" s="196"/>
      <c r="AH869" s="196"/>
      <c r="AI869" s="198"/>
      <c r="AL869" s="196"/>
      <c r="AN869" s="196"/>
      <c r="AO869" s="198"/>
      <c r="AP869" s="196"/>
      <c r="AQ869" s="196"/>
      <c r="AR869" s="196"/>
      <c r="AS869" s="196"/>
      <c r="AT869" s="196"/>
      <c r="AU869" s="196"/>
      <c r="AV869" s="198"/>
      <c r="AW869" s="197"/>
      <c r="AY869" s="196"/>
      <c r="BC869" s="196"/>
      <c r="BD869" s="196"/>
      <c r="BE869" s="196"/>
      <c r="BF869" s="196"/>
      <c r="BG869" s="196"/>
      <c r="BH869" s="196"/>
      <c r="BI869" s="196"/>
      <c r="BJ869" s="196"/>
      <c r="BK869" s="196"/>
    </row>
    <row r="870" spans="1:63" x14ac:dyDescent="0.25">
      <c r="A870" s="198"/>
      <c r="B870" s="193"/>
      <c r="C870" s="196"/>
      <c r="D870" s="196"/>
      <c r="E870" s="196"/>
      <c r="I870" s="197"/>
      <c r="Q870" s="198"/>
      <c r="S870" s="198"/>
      <c r="T870" s="196"/>
      <c r="U870" s="199"/>
      <c r="V870" s="193"/>
      <c r="W870" s="198"/>
      <c r="X870" s="198"/>
      <c r="Y870" s="196"/>
      <c r="Z870" s="200"/>
      <c r="AA870" s="196"/>
      <c r="AB870" s="198"/>
      <c r="AC870" s="196"/>
      <c r="AD870" s="199"/>
      <c r="AG870" s="196"/>
      <c r="AH870" s="196"/>
      <c r="AI870" s="198"/>
      <c r="AL870" s="196"/>
      <c r="AN870" s="196"/>
      <c r="AO870" s="198"/>
      <c r="AP870" s="196"/>
      <c r="AQ870" s="196"/>
      <c r="AR870" s="196"/>
      <c r="AS870" s="196"/>
      <c r="AT870" s="196"/>
      <c r="AU870" s="196"/>
      <c r="AV870" s="198"/>
      <c r="AW870" s="197"/>
      <c r="AY870" s="196"/>
      <c r="BC870" s="196"/>
      <c r="BD870" s="196"/>
      <c r="BE870" s="196"/>
      <c r="BF870" s="196"/>
      <c r="BG870" s="196"/>
      <c r="BH870" s="196"/>
      <c r="BI870" s="196"/>
      <c r="BJ870" s="196"/>
      <c r="BK870" s="196"/>
    </row>
    <row r="871" spans="1:63" x14ac:dyDescent="0.25">
      <c r="A871" s="198"/>
      <c r="B871" s="193"/>
      <c r="C871" s="196"/>
      <c r="D871" s="196"/>
      <c r="E871" s="196"/>
      <c r="I871" s="197"/>
      <c r="Q871" s="198"/>
      <c r="S871" s="198"/>
      <c r="T871" s="196"/>
      <c r="U871" s="199"/>
      <c r="V871" s="193"/>
      <c r="W871" s="198"/>
      <c r="X871" s="198"/>
      <c r="Y871" s="196"/>
      <c r="Z871" s="200"/>
      <c r="AA871" s="196"/>
      <c r="AB871" s="198"/>
      <c r="AC871" s="196"/>
      <c r="AD871" s="199"/>
      <c r="AG871" s="196"/>
      <c r="AH871" s="196"/>
      <c r="AI871" s="198"/>
      <c r="AL871" s="196"/>
      <c r="AN871" s="196"/>
      <c r="AO871" s="198"/>
      <c r="AP871" s="196"/>
      <c r="AQ871" s="196"/>
      <c r="AR871" s="196"/>
      <c r="AS871" s="196"/>
      <c r="AT871" s="196"/>
      <c r="AU871" s="196"/>
      <c r="AV871" s="198"/>
      <c r="AW871" s="197"/>
      <c r="AY871" s="196"/>
      <c r="BC871" s="196"/>
      <c r="BD871" s="196"/>
      <c r="BE871" s="196"/>
      <c r="BF871" s="196"/>
      <c r="BG871" s="196"/>
      <c r="BH871" s="196"/>
      <c r="BI871" s="196"/>
      <c r="BJ871" s="196"/>
      <c r="BK871" s="196"/>
    </row>
    <row r="872" spans="1:63" x14ac:dyDescent="0.25">
      <c r="A872" s="198"/>
      <c r="B872" s="193"/>
      <c r="C872" s="196"/>
      <c r="D872" s="196"/>
      <c r="E872" s="196"/>
      <c r="I872" s="197"/>
      <c r="Q872" s="198"/>
      <c r="S872" s="198"/>
      <c r="T872" s="196"/>
      <c r="U872" s="199"/>
      <c r="V872" s="193"/>
      <c r="W872" s="198"/>
      <c r="X872" s="198"/>
      <c r="Y872" s="196"/>
      <c r="Z872" s="200"/>
      <c r="AA872" s="196"/>
      <c r="AB872" s="198"/>
      <c r="AC872" s="196"/>
      <c r="AD872" s="199"/>
      <c r="AG872" s="196"/>
      <c r="AH872" s="196"/>
      <c r="AI872" s="198"/>
      <c r="AL872" s="196"/>
      <c r="AN872" s="196"/>
      <c r="AO872" s="198"/>
      <c r="AP872" s="196"/>
      <c r="AQ872" s="196"/>
      <c r="AR872" s="196"/>
      <c r="AS872" s="196"/>
      <c r="AT872" s="196"/>
      <c r="AU872" s="196"/>
      <c r="AV872" s="198"/>
      <c r="AW872" s="197"/>
      <c r="AY872" s="196"/>
      <c r="BC872" s="196"/>
      <c r="BD872" s="196"/>
      <c r="BE872" s="196"/>
      <c r="BF872" s="196"/>
      <c r="BG872" s="196"/>
      <c r="BH872" s="196"/>
      <c r="BI872" s="196"/>
      <c r="BJ872" s="196"/>
      <c r="BK872" s="196"/>
    </row>
    <row r="873" spans="1:63" x14ac:dyDescent="0.25">
      <c r="A873" s="198"/>
      <c r="B873" s="193"/>
      <c r="C873" s="196"/>
      <c r="D873" s="196"/>
      <c r="E873" s="196"/>
      <c r="I873" s="197"/>
      <c r="Q873" s="198"/>
      <c r="S873" s="198"/>
      <c r="T873" s="196"/>
      <c r="U873" s="199"/>
      <c r="V873" s="193"/>
      <c r="W873" s="198"/>
      <c r="X873" s="198"/>
      <c r="Y873" s="196"/>
      <c r="Z873" s="200"/>
      <c r="AA873" s="196"/>
      <c r="AB873" s="198"/>
      <c r="AC873" s="196"/>
      <c r="AD873" s="199"/>
      <c r="AG873" s="196"/>
      <c r="AH873" s="196"/>
      <c r="AI873" s="198"/>
      <c r="AL873" s="196"/>
      <c r="AN873" s="196"/>
      <c r="AO873" s="198"/>
      <c r="AP873" s="196"/>
      <c r="AQ873" s="196"/>
      <c r="AR873" s="196"/>
      <c r="AS873" s="196"/>
      <c r="AT873" s="196"/>
      <c r="AU873" s="196"/>
      <c r="AV873" s="198"/>
      <c r="AW873" s="197"/>
      <c r="AY873" s="196"/>
      <c r="BC873" s="196"/>
      <c r="BD873" s="196"/>
      <c r="BE873" s="196"/>
      <c r="BF873" s="196"/>
      <c r="BG873" s="196"/>
      <c r="BH873" s="196"/>
      <c r="BI873" s="196"/>
      <c r="BJ873" s="196"/>
      <c r="BK873" s="196"/>
    </row>
    <row r="874" spans="1:63" x14ac:dyDescent="0.25">
      <c r="A874" s="198"/>
      <c r="B874" s="193"/>
      <c r="C874" s="196"/>
      <c r="D874" s="196"/>
      <c r="E874" s="196"/>
      <c r="I874" s="197"/>
      <c r="Q874" s="198"/>
      <c r="S874" s="198"/>
      <c r="T874" s="196"/>
      <c r="U874" s="199"/>
      <c r="V874" s="193"/>
      <c r="W874" s="198"/>
      <c r="X874" s="198"/>
      <c r="Y874" s="196"/>
      <c r="Z874" s="200"/>
      <c r="AA874" s="196"/>
      <c r="AB874" s="198"/>
      <c r="AC874" s="196"/>
      <c r="AD874" s="199"/>
      <c r="AG874" s="196"/>
      <c r="AH874" s="196"/>
      <c r="AI874" s="198"/>
      <c r="AL874" s="196"/>
      <c r="AN874" s="196"/>
      <c r="AO874" s="198"/>
      <c r="AP874" s="196"/>
      <c r="AQ874" s="196"/>
      <c r="AR874" s="196"/>
      <c r="AS874" s="196"/>
      <c r="AT874" s="196"/>
      <c r="AU874" s="196"/>
      <c r="AV874" s="198"/>
      <c r="AW874" s="197"/>
      <c r="AY874" s="196"/>
      <c r="BC874" s="196"/>
      <c r="BD874" s="196"/>
      <c r="BE874" s="196"/>
      <c r="BF874" s="196"/>
      <c r="BG874" s="196"/>
      <c r="BH874" s="196"/>
      <c r="BI874" s="196"/>
      <c r="BJ874" s="196"/>
      <c r="BK874" s="196"/>
    </row>
    <row r="875" spans="1:63" x14ac:dyDescent="0.25">
      <c r="A875" s="198"/>
      <c r="B875" s="193"/>
      <c r="C875" s="196"/>
      <c r="D875" s="196"/>
      <c r="E875" s="196"/>
      <c r="I875" s="197"/>
      <c r="Q875" s="198"/>
      <c r="S875" s="198"/>
      <c r="T875" s="196"/>
      <c r="U875" s="199"/>
      <c r="V875" s="193"/>
      <c r="W875" s="198"/>
      <c r="X875" s="198"/>
      <c r="Y875" s="196"/>
      <c r="Z875" s="200"/>
      <c r="AA875" s="196"/>
      <c r="AB875" s="198"/>
      <c r="AC875" s="196"/>
      <c r="AD875" s="199"/>
      <c r="AG875" s="196"/>
      <c r="AH875" s="196"/>
      <c r="AI875" s="198"/>
      <c r="AL875" s="196"/>
      <c r="AN875" s="196"/>
      <c r="AO875" s="198"/>
      <c r="AP875" s="196"/>
      <c r="AQ875" s="196"/>
      <c r="AR875" s="196"/>
      <c r="AS875" s="196"/>
      <c r="AT875" s="196"/>
      <c r="AU875" s="196"/>
      <c r="AV875" s="198"/>
      <c r="AW875" s="197"/>
      <c r="AY875" s="196"/>
      <c r="BC875" s="196"/>
      <c r="BD875" s="196"/>
      <c r="BE875" s="196"/>
      <c r="BF875" s="196"/>
      <c r="BG875" s="196"/>
      <c r="BH875" s="196"/>
      <c r="BI875" s="196"/>
      <c r="BJ875" s="196"/>
      <c r="BK875" s="196"/>
    </row>
    <row r="876" spans="1:63" x14ac:dyDescent="0.25">
      <c r="A876" s="198"/>
      <c r="B876" s="193"/>
      <c r="C876" s="196"/>
      <c r="D876" s="196"/>
      <c r="E876" s="196"/>
      <c r="I876" s="197"/>
      <c r="Q876" s="198"/>
      <c r="S876" s="198"/>
      <c r="T876" s="196"/>
      <c r="U876" s="199"/>
      <c r="V876" s="193"/>
      <c r="W876" s="198"/>
      <c r="X876" s="198"/>
      <c r="Y876" s="196"/>
      <c r="Z876" s="200"/>
      <c r="AA876" s="196"/>
      <c r="AB876" s="198"/>
      <c r="AC876" s="196"/>
      <c r="AD876" s="199"/>
      <c r="AG876" s="196"/>
      <c r="AH876" s="196"/>
      <c r="AI876" s="198"/>
      <c r="AL876" s="196"/>
      <c r="AN876" s="196"/>
      <c r="AO876" s="198"/>
      <c r="AP876" s="196"/>
      <c r="AQ876" s="196"/>
      <c r="AR876" s="196"/>
      <c r="AS876" s="196"/>
      <c r="AT876" s="196"/>
      <c r="AU876" s="196"/>
      <c r="AV876" s="198"/>
      <c r="AW876" s="197"/>
      <c r="AY876" s="196"/>
      <c r="BC876" s="196"/>
      <c r="BD876" s="196"/>
      <c r="BE876" s="196"/>
      <c r="BF876" s="196"/>
      <c r="BG876" s="196"/>
      <c r="BH876" s="196"/>
      <c r="BI876" s="196"/>
      <c r="BJ876" s="196"/>
      <c r="BK876" s="196"/>
    </row>
    <row r="877" spans="1:63" x14ac:dyDescent="0.25">
      <c r="A877" s="198"/>
      <c r="B877" s="193"/>
      <c r="C877" s="196"/>
      <c r="D877" s="196"/>
      <c r="E877" s="196"/>
      <c r="I877" s="197"/>
      <c r="Q877" s="198"/>
      <c r="S877" s="198"/>
      <c r="T877" s="196"/>
      <c r="U877" s="199"/>
      <c r="V877" s="193"/>
      <c r="W877" s="198"/>
      <c r="X877" s="198"/>
      <c r="Y877" s="196"/>
      <c r="Z877" s="200"/>
      <c r="AA877" s="196"/>
      <c r="AB877" s="198"/>
      <c r="AC877" s="196"/>
      <c r="AD877" s="199"/>
      <c r="AG877" s="196"/>
      <c r="AH877" s="196"/>
      <c r="AI877" s="198"/>
      <c r="AL877" s="196"/>
      <c r="AN877" s="196"/>
      <c r="AO877" s="198"/>
      <c r="AP877" s="196"/>
      <c r="AQ877" s="196"/>
      <c r="AR877" s="196"/>
      <c r="AS877" s="196"/>
      <c r="AT877" s="196"/>
      <c r="AU877" s="196"/>
      <c r="AV877" s="198"/>
      <c r="AW877" s="197"/>
      <c r="AY877" s="196"/>
      <c r="BC877" s="196"/>
      <c r="BD877" s="196"/>
      <c r="BE877" s="196"/>
      <c r="BF877" s="196"/>
      <c r="BG877" s="196"/>
      <c r="BH877" s="196"/>
      <c r="BI877" s="196"/>
      <c r="BJ877" s="196"/>
      <c r="BK877" s="196"/>
    </row>
    <row r="878" spans="1:63" x14ac:dyDescent="0.25">
      <c r="A878" s="198"/>
      <c r="B878" s="193"/>
      <c r="C878" s="196"/>
      <c r="D878" s="196"/>
      <c r="E878" s="196"/>
      <c r="I878" s="197"/>
      <c r="Q878" s="198"/>
      <c r="S878" s="198"/>
      <c r="T878" s="196"/>
      <c r="U878" s="199"/>
      <c r="V878" s="193"/>
      <c r="W878" s="198"/>
      <c r="X878" s="198"/>
      <c r="Y878" s="196"/>
      <c r="Z878" s="200"/>
      <c r="AA878" s="196"/>
      <c r="AB878" s="198"/>
      <c r="AC878" s="196"/>
      <c r="AD878" s="199"/>
      <c r="AG878" s="196"/>
      <c r="AH878" s="196"/>
      <c r="AI878" s="198"/>
      <c r="AL878" s="196"/>
      <c r="AN878" s="196"/>
      <c r="AO878" s="198"/>
      <c r="AP878" s="196"/>
      <c r="AQ878" s="196"/>
      <c r="AR878" s="196"/>
      <c r="AS878" s="196"/>
      <c r="AT878" s="196"/>
      <c r="AU878" s="196"/>
      <c r="AV878" s="198"/>
      <c r="AW878" s="197"/>
      <c r="AY878" s="196"/>
      <c r="BC878" s="196"/>
      <c r="BD878" s="196"/>
      <c r="BE878" s="196"/>
      <c r="BF878" s="196"/>
      <c r="BG878" s="196"/>
      <c r="BH878" s="196"/>
      <c r="BI878" s="196"/>
      <c r="BJ878" s="196"/>
      <c r="BK878" s="196"/>
    </row>
    <row r="879" spans="1:63" x14ac:dyDescent="0.25">
      <c r="A879" s="198"/>
      <c r="B879" s="193"/>
      <c r="C879" s="196"/>
      <c r="D879" s="196"/>
      <c r="E879" s="196"/>
      <c r="I879" s="197"/>
      <c r="Q879" s="198"/>
      <c r="S879" s="198"/>
      <c r="T879" s="196"/>
      <c r="U879" s="199"/>
      <c r="V879" s="193"/>
      <c r="W879" s="198"/>
      <c r="X879" s="198"/>
      <c r="Y879" s="196"/>
      <c r="Z879" s="200"/>
      <c r="AA879" s="196"/>
      <c r="AB879" s="198"/>
      <c r="AC879" s="196"/>
      <c r="AD879" s="199"/>
      <c r="AG879" s="196"/>
      <c r="AH879" s="196"/>
      <c r="AI879" s="198"/>
      <c r="AL879" s="196"/>
      <c r="AN879" s="196"/>
      <c r="AO879" s="198"/>
      <c r="AP879" s="196"/>
      <c r="AQ879" s="196"/>
      <c r="AR879" s="196"/>
      <c r="AS879" s="196"/>
      <c r="AT879" s="196"/>
      <c r="AU879" s="196"/>
      <c r="AV879" s="198"/>
      <c r="AW879" s="197"/>
      <c r="AY879" s="196"/>
      <c r="BC879" s="196"/>
      <c r="BD879" s="196"/>
      <c r="BE879" s="196"/>
      <c r="BF879" s="196"/>
      <c r="BG879" s="196"/>
      <c r="BH879" s="196"/>
      <c r="BI879" s="196"/>
      <c r="BJ879" s="196"/>
      <c r="BK879" s="196"/>
    </row>
    <row r="880" spans="1:63" x14ac:dyDescent="0.25">
      <c r="A880" s="198"/>
      <c r="B880" s="193"/>
      <c r="C880" s="196"/>
      <c r="D880" s="196"/>
      <c r="E880" s="196"/>
      <c r="I880" s="197"/>
      <c r="Q880" s="198"/>
      <c r="S880" s="198"/>
      <c r="T880" s="196"/>
      <c r="U880" s="199"/>
      <c r="V880" s="193"/>
      <c r="W880" s="198"/>
      <c r="X880" s="198"/>
      <c r="Y880" s="196"/>
      <c r="Z880" s="200"/>
      <c r="AA880" s="196"/>
      <c r="AB880" s="198"/>
      <c r="AC880" s="196"/>
      <c r="AD880" s="199"/>
      <c r="AG880" s="196"/>
      <c r="AH880" s="196"/>
      <c r="AI880" s="198"/>
      <c r="AL880" s="196"/>
      <c r="AN880" s="196"/>
      <c r="AO880" s="198"/>
      <c r="AP880" s="196"/>
      <c r="AQ880" s="196"/>
      <c r="AR880" s="196"/>
      <c r="AS880" s="196"/>
      <c r="AT880" s="196"/>
      <c r="AU880" s="196"/>
      <c r="AV880" s="198"/>
      <c r="AW880" s="197"/>
      <c r="AY880" s="196"/>
      <c r="BC880" s="196"/>
      <c r="BD880" s="196"/>
      <c r="BE880" s="196"/>
      <c r="BF880" s="196"/>
      <c r="BG880" s="196"/>
      <c r="BH880" s="196"/>
      <c r="BI880" s="196"/>
      <c r="BJ880" s="196"/>
      <c r="BK880" s="196"/>
    </row>
    <row r="881" spans="1:63" x14ac:dyDescent="0.25">
      <c r="A881" s="198"/>
      <c r="B881" s="193"/>
      <c r="C881" s="196"/>
      <c r="D881" s="196"/>
      <c r="E881" s="196"/>
      <c r="I881" s="197"/>
      <c r="Q881" s="198"/>
      <c r="S881" s="198"/>
      <c r="T881" s="196"/>
      <c r="U881" s="199"/>
      <c r="V881" s="193"/>
      <c r="W881" s="198"/>
      <c r="X881" s="198"/>
      <c r="Y881" s="196"/>
      <c r="Z881" s="200"/>
      <c r="AA881" s="196"/>
      <c r="AB881" s="198"/>
      <c r="AC881" s="196"/>
      <c r="AD881" s="199"/>
      <c r="AG881" s="196"/>
      <c r="AH881" s="196"/>
      <c r="AI881" s="198"/>
      <c r="AL881" s="196"/>
      <c r="AN881" s="196"/>
      <c r="AO881" s="198"/>
      <c r="AP881" s="196"/>
      <c r="AQ881" s="196"/>
      <c r="AR881" s="196"/>
      <c r="AS881" s="196"/>
      <c r="AT881" s="196"/>
      <c r="AU881" s="196"/>
      <c r="AV881" s="198"/>
      <c r="AW881" s="197"/>
      <c r="AY881" s="196"/>
      <c r="BC881" s="196"/>
      <c r="BD881" s="196"/>
      <c r="BE881" s="196"/>
      <c r="BF881" s="196"/>
      <c r="BG881" s="196"/>
      <c r="BH881" s="196"/>
      <c r="BI881" s="196"/>
      <c r="BJ881" s="196"/>
      <c r="BK881" s="196"/>
    </row>
    <row r="882" spans="1:63" x14ac:dyDescent="0.25">
      <c r="A882" s="198"/>
      <c r="B882" s="193"/>
      <c r="C882" s="196"/>
      <c r="D882" s="196"/>
      <c r="E882" s="196"/>
      <c r="I882" s="197"/>
      <c r="Q882" s="198"/>
      <c r="S882" s="198"/>
      <c r="T882" s="196"/>
      <c r="U882" s="199"/>
      <c r="V882" s="193"/>
      <c r="W882" s="198"/>
      <c r="X882" s="198"/>
      <c r="Y882" s="196"/>
      <c r="Z882" s="200"/>
      <c r="AA882" s="196"/>
      <c r="AB882" s="198"/>
      <c r="AC882" s="196"/>
      <c r="AD882" s="199"/>
      <c r="AG882" s="196"/>
      <c r="AH882" s="196"/>
      <c r="AI882" s="198"/>
      <c r="AL882" s="196"/>
      <c r="AN882" s="196"/>
      <c r="AO882" s="198"/>
      <c r="AP882" s="196"/>
      <c r="AQ882" s="196"/>
      <c r="AR882" s="196"/>
      <c r="AS882" s="196"/>
      <c r="AT882" s="196"/>
      <c r="AU882" s="196"/>
      <c r="AV882" s="198"/>
      <c r="AW882" s="197"/>
      <c r="AY882" s="196"/>
      <c r="BC882" s="196"/>
      <c r="BD882" s="196"/>
      <c r="BE882" s="196"/>
      <c r="BF882" s="196"/>
      <c r="BG882" s="196"/>
      <c r="BH882" s="196"/>
      <c r="BI882" s="196"/>
      <c r="BJ882" s="196"/>
      <c r="BK882" s="196"/>
    </row>
    <row r="883" spans="1:63" x14ac:dyDescent="0.25">
      <c r="A883" s="198"/>
      <c r="B883" s="193"/>
      <c r="C883" s="196"/>
      <c r="D883" s="196"/>
      <c r="E883" s="196"/>
      <c r="I883" s="197"/>
      <c r="Q883" s="198"/>
      <c r="S883" s="198"/>
      <c r="T883" s="196"/>
      <c r="U883" s="199"/>
      <c r="V883" s="193"/>
      <c r="W883" s="198"/>
      <c r="X883" s="198"/>
      <c r="Y883" s="196"/>
      <c r="Z883" s="200"/>
      <c r="AA883" s="196"/>
      <c r="AB883" s="198"/>
      <c r="AC883" s="196"/>
      <c r="AD883" s="199"/>
      <c r="AG883" s="196"/>
      <c r="AH883" s="196"/>
      <c r="AI883" s="198"/>
      <c r="AL883" s="196"/>
      <c r="AN883" s="196"/>
      <c r="AO883" s="198"/>
      <c r="AP883" s="196"/>
      <c r="AQ883" s="196"/>
      <c r="AR883" s="196"/>
      <c r="AS883" s="196"/>
      <c r="AT883" s="196"/>
      <c r="AU883" s="196"/>
      <c r="AV883" s="198"/>
      <c r="AW883" s="197"/>
      <c r="AY883" s="196"/>
      <c r="BC883" s="196"/>
      <c r="BD883" s="196"/>
      <c r="BE883" s="196"/>
      <c r="BF883" s="196"/>
      <c r="BG883" s="196"/>
      <c r="BH883" s="196"/>
      <c r="BI883" s="196"/>
      <c r="BJ883" s="196"/>
      <c r="BK883" s="196"/>
    </row>
    <row r="884" spans="1:63" x14ac:dyDescent="0.25">
      <c r="A884" s="198"/>
      <c r="B884" s="193"/>
      <c r="C884" s="196"/>
      <c r="D884" s="196"/>
      <c r="E884" s="196"/>
      <c r="I884" s="197"/>
      <c r="Q884" s="198"/>
      <c r="S884" s="198"/>
      <c r="T884" s="196"/>
      <c r="U884" s="199"/>
      <c r="V884" s="193"/>
      <c r="W884" s="198"/>
      <c r="X884" s="198"/>
      <c r="Y884" s="196"/>
      <c r="Z884" s="200"/>
      <c r="AA884" s="196"/>
      <c r="AB884" s="198"/>
      <c r="AC884" s="196"/>
      <c r="AD884" s="199"/>
      <c r="AG884" s="196"/>
      <c r="AH884" s="196"/>
      <c r="AI884" s="198"/>
      <c r="AL884" s="196"/>
      <c r="AN884" s="196"/>
      <c r="AO884" s="198"/>
      <c r="AP884" s="196"/>
      <c r="AQ884" s="196"/>
      <c r="AR884" s="196"/>
      <c r="AS884" s="196"/>
      <c r="AT884" s="196"/>
      <c r="AU884" s="196"/>
      <c r="AV884" s="198"/>
      <c r="AW884" s="197"/>
      <c r="AY884" s="196"/>
      <c r="BC884" s="196"/>
      <c r="BD884" s="196"/>
      <c r="BE884" s="196"/>
      <c r="BF884" s="196"/>
      <c r="BG884" s="196"/>
      <c r="BH884" s="196"/>
      <c r="BI884" s="196"/>
      <c r="BJ884" s="196"/>
      <c r="BK884" s="196"/>
    </row>
    <row r="885" spans="1:63" x14ac:dyDescent="0.25">
      <c r="A885" s="198"/>
      <c r="B885" s="193"/>
      <c r="C885" s="196"/>
      <c r="D885" s="196"/>
      <c r="E885" s="196"/>
      <c r="I885" s="197"/>
      <c r="Q885" s="198"/>
      <c r="S885" s="198"/>
      <c r="T885" s="196"/>
      <c r="U885" s="199"/>
      <c r="V885" s="193"/>
      <c r="W885" s="198"/>
      <c r="X885" s="198"/>
      <c r="Y885" s="196"/>
      <c r="Z885" s="200"/>
      <c r="AA885" s="196"/>
      <c r="AB885" s="198"/>
      <c r="AC885" s="196"/>
      <c r="AD885" s="199"/>
      <c r="AG885" s="196"/>
      <c r="AH885" s="196"/>
      <c r="AI885" s="198"/>
      <c r="AL885" s="196"/>
      <c r="AN885" s="196"/>
      <c r="AO885" s="198"/>
      <c r="AP885" s="196"/>
      <c r="AQ885" s="196"/>
      <c r="AR885" s="196"/>
      <c r="AS885" s="196"/>
      <c r="AT885" s="196"/>
      <c r="AU885" s="196"/>
      <c r="AV885" s="198"/>
      <c r="AW885" s="197"/>
      <c r="AY885" s="196"/>
      <c r="BC885" s="196"/>
      <c r="BD885" s="196"/>
      <c r="BE885" s="196"/>
      <c r="BF885" s="196"/>
      <c r="BG885" s="196"/>
      <c r="BH885" s="196"/>
      <c r="BI885" s="196"/>
      <c r="BJ885" s="196"/>
      <c r="BK885" s="196"/>
    </row>
    <row r="886" spans="1:63" x14ac:dyDescent="0.25">
      <c r="A886" s="198"/>
      <c r="B886" s="193"/>
      <c r="C886" s="196"/>
      <c r="D886" s="196"/>
      <c r="E886" s="196"/>
      <c r="I886" s="197"/>
      <c r="Q886" s="198"/>
      <c r="S886" s="198"/>
      <c r="T886" s="196"/>
      <c r="U886" s="199"/>
      <c r="V886" s="193"/>
      <c r="W886" s="198"/>
      <c r="X886" s="198"/>
      <c r="Y886" s="196"/>
      <c r="Z886" s="200"/>
      <c r="AA886" s="196"/>
      <c r="AB886" s="198"/>
      <c r="AC886" s="196"/>
      <c r="AD886" s="199"/>
      <c r="AG886" s="196"/>
      <c r="AH886" s="196"/>
      <c r="AI886" s="198"/>
      <c r="AL886" s="196"/>
      <c r="AN886" s="196"/>
      <c r="AO886" s="198"/>
      <c r="AP886" s="196"/>
      <c r="AQ886" s="196"/>
      <c r="AR886" s="196"/>
      <c r="AS886" s="196"/>
      <c r="AT886" s="196"/>
      <c r="AU886" s="196"/>
      <c r="AV886" s="198"/>
      <c r="AW886" s="197"/>
      <c r="AY886" s="196"/>
      <c r="BC886" s="196"/>
      <c r="BD886" s="196"/>
      <c r="BE886" s="196"/>
      <c r="BF886" s="196"/>
      <c r="BG886" s="196"/>
      <c r="BH886" s="196"/>
      <c r="BI886" s="196"/>
      <c r="BJ886" s="196"/>
      <c r="BK886" s="196"/>
    </row>
    <row r="887" spans="1:63" x14ac:dyDescent="0.25">
      <c r="A887" s="198"/>
      <c r="B887" s="193"/>
      <c r="C887" s="196"/>
      <c r="D887" s="196"/>
      <c r="E887" s="196"/>
      <c r="I887" s="197"/>
      <c r="Q887" s="198"/>
      <c r="S887" s="198"/>
      <c r="T887" s="196"/>
      <c r="U887" s="199"/>
      <c r="V887" s="193"/>
      <c r="W887" s="198"/>
      <c r="X887" s="198"/>
      <c r="Y887" s="196"/>
      <c r="Z887" s="200"/>
      <c r="AA887" s="196"/>
      <c r="AB887" s="198"/>
      <c r="AC887" s="196"/>
      <c r="AD887" s="199"/>
      <c r="AG887" s="196"/>
      <c r="AH887" s="196"/>
      <c r="AI887" s="198"/>
      <c r="AL887" s="196"/>
      <c r="AN887" s="196"/>
      <c r="AO887" s="198"/>
      <c r="AP887" s="196"/>
      <c r="AQ887" s="196"/>
      <c r="AR887" s="196"/>
      <c r="AS887" s="196"/>
      <c r="AT887" s="196"/>
      <c r="AU887" s="196"/>
      <c r="AV887" s="198"/>
      <c r="AW887" s="197"/>
      <c r="AY887" s="196"/>
      <c r="BC887" s="196"/>
      <c r="BD887" s="196"/>
      <c r="BE887" s="196"/>
      <c r="BF887" s="196"/>
      <c r="BG887" s="196"/>
      <c r="BH887" s="196"/>
      <c r="BI887" s="196"/>
      <c r="BJ887" s="196"/>
      <c r="BK887" s="196"/>
    </row>
    <row r="888" spans="1:63" x14ac:dyDescent="0.25">
      <c r="A888" s="198"/>
      <c r="B888" s="193"/>
      <c r="C888" s="196"/>
      <c r="D888" s="196"/>
      <c r="E888" s="196"/>
      <c r="I888" s="197"/>
      <c r="Q888" s="198"/>
      <c r="S888" s="198"/>
      <c r="T888" s="196"/>
      <c r="U888" s="199"/>
      <c r="V888" s="193"/>
      <c r="W888" s="198"/>
      <c r="X888" s="198"/>
      <c r="Y888" s="196"/>
      <c r="Z888" s="200"/>
      <c r="AA888" s="196"/>
      <c r="AB888" s="198"/>
      <c r="AC888" s="196"/>
      <c r="AD888" s="199"/>
      <c r="AG888" s="196"/>
      <c r="AH888" s="196"/>
      <c r="AI888" s="198"/>
      <c r="AL888" s="196"/>
      <c r="AN888" s="196"/>
      <c r="AO888" s="198"/>
      <c r="AP888" s="196"/>
      <c r="AQ888" s="196"/>
      <c r="AR888" s="196"/>
      <c r="AS888" s="196"/>
      <c r="AT888" s="196"/>
      <c r="AU888" s="196"/>
      <c r="AV888" s="198"/>
      <c r="AW888" s="197"/>
      <c r="AY888" s="196"/>
      <c r="BC888" s="196"/>
      <c r="BD888" s="196"/>
      <c r="BE888" s="196"/>
      <c r="BF888" s="196"/>
      <c r="BG888" s="196"/>
      <c r="BH888" s="196"/>
      <c r="BI888" s="196"/>
      <c r="BJ888" s="196"/>
      <c r="BK888" s="196"/>
    </row>
    <row r="889" spans="1:63" x14ac:dyDescent="0.25">
      <c r="A889" s="198"/>
      <c r="B889" s="193"/>
      <c r="C889" s="196"/>
      <c r="D889" s="196"/>
      <c r="E889" s="196"/>
      <c r="I889" s="197"/>
      <c r="Q889" s="198"/>
      <c r="S889" s="198"/>
      <c r="T889" s="196"/>
      <c r="U889" s="199"/>
      <c r="V889" s="193"/>
      <c r="W889" s="198"/>
      <c r="X889" s="198"/>
      <c r="Y889" s="196"/>
      <c r="Z889" s="200"/>
      <c r="AA889" s="196"/>
      <c r="AB889" s="198"/>
      <c r="AC889" s="196"/>
      <c r="AD889" s="199"/>
      <c r="AG889" s="196"/>
      <c r="AH889" s="196"/>
      <c r="AI889" s="198"/>
      <c r="AL889" s="196"/>
      <c r="AN889" s="196"/>
      <c r="AO889" s="198"/>
      <c r="AP889" s="196"/>
      <c r="AQ889" s="196"/>
      <c r="AR889" s="196"/>
      <c r="AS889" s="196"/>
      <c r="AT889" s="196"/>
      <c r="AU889" s="196"/>
      <c r="AV889" s="198"/>
      <c r="AW889" s="197"/>
      <c r="AY889" s="196"/>
      <c r="BC889" s="196"/>
      <c r="BD889" s="196"/>
      <c r="BE889" s="196"/>
      <c r="BF889" s="196"/>
      <c r="BG889" s="196"/>
      <c r="BH889" s="196"/>
      <c r="BI889" s="196"/>
      <c r="BJ889" s="196"/>
      <c r="BK889" s="196"/>
    </row>
    <row r="890" spans="1:63" x14ac:dyDescent="0.25">
      <c r="A890" s="198"/>
      <c r="B890" s="193"/>
      <c r="C890" s="196"/>
      <c r="D890" s="196"/>
      <c r="E890" s="196"/>
      <c r="I890" s="197"/>
      <c r="Q890" s="198"/>
      <c r="S890" s="198"/>
      <c r="T890" s="196"/>
      <c r="U890" s="199"/>
      <c r="V890" s="193"/>
      <c r="W890" s="198"/>
      <c r="X890" s="198"/>
      <c r="Y890" s="196"/>
      <c r="Z890" s="200"/>
      <c r="AA890" s="196"/>
      <c r="AB890" s="198"/>
      <c r="AC890" s="196"/>
      <c r="AD890" s="199"/>
      <c r="AG890" s="196"/>
      <c r="AH890" s="196"/>
      <c r="AI890" s="198"/>
      <c r="AL890" s="196"/>
      <c r="AN890" s="196"/>
      <c r="AO890" s="198"/>
      <c r="AP890" s="196"/>
      <c r="AQ890" s="196"/>
      <c r="AR890" s="196"/>
      <c r="AS890" s="196"/>
      <c r="AT890" s="196"/>
      <c r="AU890" s="196"/>
      <c r="AV890" s="198"/>
      <c r="AW890" s="197"/>
      <c r="AY890" s="196"/>
      <c r="BC890" s="196"/>
      <c r="BD890" s="196"/>
      <c r="BE890" s="196"/>
      <c r="BF890" s="196"/>
      <c r="BG890" s="196"/>
      <c r="BH890" s="196"/>
      <c r="BI890" s="196"/>
      <c r="BJ890" s="196"/>
      <c r="BK890" s="196"/>
    </row>
    <row r="891" spans="1:63" x14ac:dyDescent="0.25">
      <c r="A891" s="198"/>
      <c r="B891" s="193"/>
      <c r="C891" s="196"/>
      <c r="D891" s="196"/>
      <c r="E891" s="196"/>
      <c r="I891" s="197"/>
      <c r="Q891" s="198"/>
      <c r="S891" s="198"/>
      <c r="T891" s="196"/>
      <c r="U891" s="199"/>
      <c r="V891" s="193"/>
      <c r="W891" s="198"/>
      <c r="X891" s="198"/>
      <c r="Y891" s="196"/>
      <c r="Z891" s="200"/>
      <c r="AA891" s="196"/>
      <c r="AB891" s="198"/>
      <c r="AC891" s="196"/>
      <c r="AD891" s="199"/>
      <c r="AG891" s="196"/>
      <c r="AH891" s="196"/>
      <c r="AI891" s="198"/>
      <c r="AL891" s="196"/>
      <c r="AN891" s="196"/>
      <c r="AO891" s="198"/>
      <c r="AP891" s="196"/>
      <c r="AQ891" s="196"/>
      <c r="AR891" s="196"/>
      <c r="AS891" s="196"/>
      <c r="AT891" s="196"/>
      <c r="AU891" s="196"/>
      <c r="AV891" s="198"/>
      <c r="AW891" s="197"/>
      <c r="AY891" s="196"/>
      <c r="BC891" s="196"/>
      <c r="BD891" s="196"/>
      <c r="BE891" s="196"/>
      <c r="BF891" s="196"/>
      <c r="BG891" s="196"/>
      <c r="BH891" s="196"/>
      <c r="BI891" s="196"/>
      <c r="BJ891" s="196"/>
      <c r="BK891" s="196"/>
    </row>
    <row r="892" spans="1:63" x14ac:dyDescent="0.25">
      <c r="A892" s="198"/>
      <c r="B892" s="193"/>
      <c r="C892" s="196"/>
      <c r="D892" s="196"/>
      <c r="E892" s="196"/>
      <c r="I892" s="197"/>
      <c r="Q892" s="198"/>
      <c r="S892" s="198"/>
      <c r="T892" s="196"/>
      <c r="U892" s="199"/>
      <c r="V892" s="193"/>
      <c r="W892" s="198"/>
      <c r="X892" s="198"/>
      <c r="Y892" s="196"/>
      <c r="Z892" s="200"/>
      <c r="AA892" s="196"/>
      <c r="AB892" s="198"/>
      <c r="AC892" s="196"/>
      <c r="AD892" s="199"/>
      <c r="AG892" s="196"/>
      <c r="AH892" s="196"/>
      <c r="AI892" s="198"/>
      <c r="AL892" s="196"/>
      <c r="AN892" s="196"/>
      <c r="AO892" s="198"/>
      <c r="AP892" s="196"/>
      <c r="AQ892" s="196"/>
      <c r="AR892" s="196"/>
      <c r="AS892" s="196"/>
      <c r="AT892" s="196"/>
      <c r="AU892" s="196"/>
      <c r="AV892" s="198"/>
      <c r="AW892" s="197"/>
      <c r="AY892" s="196"/>
      <c r="BC892" s="196"/>
      <c r="BD892" s="196"/>
      <c r="BE892" s="196"/>
      <c r="BF892" s="196"/>
      <c r="BG892" s="196"/>
      <c r="BH892" s="196"/>
      <c r="BI892" s="196"/>
      <c r="BJ892" s="196"/>
      <c r="BK892" s="196"/>
    </row>
    <row r="893" spans="1:63" x14ac:dyDescent="0.25">
      <c r="A893" s="198"/>
      <c r="B893" s="193"/>
      <c r="C893" s="196"/>
      <c r="D893" s="196"/>
      <c r="E893" s="196"/>
      <c r="I893" s="197"/>
      <c r="Q893" s="198"/>
      <c r="S893" s="198"/>
      <c r="T893" s="196"/>
      <c r="U893" s="199"/>
      <c r="V893" s="193"/>
      <c r="W893" s="198"/>
      <c r="X893" s="198"/>
      <c r="Y893" s="196"/>
      <c r="Z893" s="200"/>
      <c r="AA893" s="196"/>
      <c r="AB893" s="198"/>
      <c r="AC893" s="196"/>
      <c r="AD893" s="199"/>
      <c r="AG893" s="196"/>
      <c r="AH893" s="196"/>
      <c r="AI893" s="198"/>
      <c r="AL893" s="196"/>
      <c r="AN893" s="196"/>
      <c r="AO893" s="198"/>
      <c r="AP893" s="196"/>
      <c r="AQ893" s="196"/>
      <c r="AR893" s="196"/>
      <c r="AS893" s="196"/>
      <c r="AT893" s="196"/>
      <c r="AU893" s="196"/>
      <c r="AV893" s="198"/>
      <c r="AW893" s="197"/>
      <c r="AY893" s="196"/>
      <c r="BC893" s="196"/>
      <c r="BD893" s="196"/>
      <c r="BE893" s="196"/>
      <c r="BF893" s="196"/>
      <c r="BG893" s="196"/>
      <c r="BH893" s="196"/>
      <c r="BI893" s="196"/>
      <c r="BJ893" s="196"/>
      <c r="BK893" s="196"/>
    </row>
    <row r="894" spans="1:63" x14ac:dyDescent="0.25">
      <c r="A894" s="198"/>
      <c r="B894" s="193"/>
      <c r="C894" s="196"/>
      <c r="D894" s="196"/>
      <c r="E894" s="196"/>
      <c r="I894" s="197"/>
      <c r="Q894" s="198"/>
      <c r="S894" s="198"/>
      <c r="T894" s="196"/>
      <c r="U894" s="199"/>
      <c r="V894" s="193"/>
      <c r="W894" s="198"/>
      <c r="X894" s="198"/>
      <c r="Y894" s="196"/>
      <c r="Z894" s="200"/>
      <c r="AA894" s="196"/>
      <c r="AB894" s="198"/>
      <c r="AC894" s="196"/>
      <c r="AD894" s="199"/>
      <c r="AG894" s="196"/>
      <c r="AH894" s="196"/>
      <c r="AI894" s="198"/>
      <c r="AL894" s="196"/>
      <c r="AN894" s="196"/>
      <c r="AO894" s="198"/>
      <c r="AP894" s="196"/>
      <c r="AQ894" s="196"/>
      <c r="AR894" s="196"/>
      <c r="AS894" s="196"/>
      <c r="AT894" s="196"/>
      <c r="AU894" s="196"/>
      <c r="AV894" s="198"/>
      <c r="AW894" s="197"/>
      <c r="AY894" s="196"/>
      <c r="BC894" s="196"/>
      <c r="BD894" s="196"/>
      <c r="BE894" s="196"/>
      <c r="BF894" s="196"/>
      <c r="BG894" s="196"/>
      <c r="BH894" s="196"/>
      <c r="BI894" s="196"/>
      <c r="BJ894" s="196"/>
      <c r="BK894" s="196"/>
    </row>
    <row r="895" spans="1:63" x14ac:dyDescent="0.25">
      <c r="A895" s="198"/>
      <c r="B895" s="193"/>
      <c r="C895" s="196"/>
      <c r="D895" s="196"/>
      <c r="E895" s="196"/>
      <c r="I895" s="197"/>
      <c r="Q895" s="198"/>
      <c r="S895" s="198"/>
      <c r="T895" s="196"/>
      <c r="U895" s="199"/>
      <c r="V895" s="193"/>
      <c r="W895" s="198"/>
      <c r="X895" s="198"/>
      <c r="Y895" s="196"/>
      <c r="Z895" s="200"/>
      <c r="AA895" s="196"/>
      <c r="AB895" s="198"/>
      <c r="AC895" s="196"/>
      <c r="AD895" s="199"/>
      <c r="AG895" s="196"/>
      <c r="AH895" s="196"/>
      <c r="AI895" s="198"/>
      <c r="AL895" s="196"/>
      <c r="AN895" s="196"/>
      <c r="AO895" s="198"/>
      <c r="AP895" s="196"/>
      <c r="AQ895" s="196"/>
      <c r="AR895" s="196"/>
      <c r="AS895" s="196"/>
      <c r="AT895" s="196"/>
      <c r="AU895" s="196"/>
      <c r="AV895" s="198"/>
      <c r="AW895" s="197"/>
      <c r="AY895" s="196"/>
      <c r="BC895" s="196"/>
      <c r="BD895" s="196"/>
      <c r="BE895" s="196"/>
      <c r="BF895" s="196"/>
      <c r="BG895" s="196"/>
      <c r="BH895" s="196"/>
      <c r="BI895" s="196"/>
      <c r="BJ895" s="196"/>
      <c r="BK895" s="196"/>
    </row>
    <row r="896" spans="1:63" x14ac:dyDescent="0.25">
      <c r="A896" s="198"/>
      <c r="B896" s="193"/>
      <c r="C896" s="196"/>
      <c r="D896" s="196"/>
      <c r="E896" s="196"/>
      <c r="I896" s="197"/>
      <c r="Q896" s="198"/>
      <c r="S896" s="198"/>
      <c r="T896" s="196"/>
      <c r="U896" s="199"/>
      <c r="V896" s="193"/>
      <c r="W896" s="198"/>
      <c r="X896" s="198"/>
      <c r="Y896" s="196"/>
      <c r="Z896" s="200"/>
      <c r="AA896" s="196"/>
      <c r="AB896" s="198"/>
      <c r="AC896" s="196"/>
      <c r="AD896" s="199"/>
      <c r="AG896" s="196"/>
      <c r="AH896" s="196"/>
      <c r="AI896" s="198"/>
      <c r="AL896" s="196"/>
      <c r="AN896" s="196"/>
      <c r="AO896" s="198"/>
      <c r="AP896" s="196"/>
      <c r="AQ896" s="196"/>
      <c r="AR896" s="196"/>
      <c r="AS896" s="196"/>
      <c r="AT896" s="196"/>
      <c r="AU896" s="196"/>
      <c r="AV896" s="198"/>
      <c r="AW896" s="197"/>
      <c r="AY896" s="196"/>
      <c r="BC896" s="196"/>
      <c r="BD896" s="196"/>
      <c r="BE896" s="196"/>
      <c r="BF896" s="196"/>
      <c r="BG896" s="196"/>
      <c r="BH896" s="196"/>
      <c r="BI896" s="196"/>
      <c r="BJ896" s="196"/>
      <c r="BK896" s="196"/>
    </row>
    <row r="897" spans="1:63" x14ac:dyDescent="0.25">
      <c r="A897" s="198"/>
      <c r="B897" s="193"/>
      <c r="C897" s="196"/>
      <c r="D897" s="196"/>
      <c r="E897" s="196"/>
      <c r="I897" s="197"/>
      <c r="Q897" s="198"/>
      <c r="S897" s="198"/>
      <c r="T897" s="196"/>
      <c r="U897" s="199"/>
      <c r="V897" s="193"/>
      <c r="W897" s="198"/>
      <c r="X897" s="198"/>
      <c r="Y897" s="196"/>
      <c r="Z897" s="200"/>
      <c r="AA897" s="196"/>
      <c r="AB897" s="198"/>
      <c r="AC897" s="196"/>
      <c r="AD897" s="199"/>
      <c r="AG897" s="196"/>
      <c r="AH897" s="196"/>
      <c r="AI897" s="198"/>
      <c r="AL897" s="196"/>
      <c r="AN897" s="196"/>
      <c r="AO897" s="198"/>
      <c r="AP897" s="196"/>
      <c r="AQ897" s="196"/>
      <c r="AR897" s="196"/>
      <c r="AS897" s="196"/>
      <c r="AT897" s="196"/>
      <c r="AU897" s="196"/>
      <c r="AV897" s="198"/>
      <c r="AW897" s="197"/>
      <c r="AY897" s="196"/>
      <c r="BC897" s="196"/>
      <c r="BD897" s="196"/>
      <c r="BE897" s="196"/>
      <c r="BF897" s="196"/>
      <c r="BG897" s="196"/>
      <c r="BH897" s="196"/>
      <c r="BI897" s="196"/>
      <c r="BJ897" s="196"/>
      <c r="BK897" s="196"/>
    </row>
    <row r="898" spans="1:63" x14ac:dyDescent="0.25">
      <c r="A898" s="198"/>
      <c r="B898" s="193"/>
      <c r="C898" s="196"/>
      <c r="D898" s="196"/>
      <c r="E898" s="196"/>
      <c r="I898" s="197"/>
      <c r="Q898" s="198"/>
      <c r="S898" s="198"/>
      <c r="T898" s="196"/>
      <c r="U898" s="199"/>
      <c r="V898" s="193"/>
      <c r="W898" s="198"/>
      <c r="X898" s="198"/>
      <c r="Y898" s="196"/>
      <c r="Z898" s="200"/>
      <c r="AA898" s="196"/>
      <c r="AB898" s="198"/>
      <c r="AC898" s="196"/>
      <c r="AD898" s="199"/>
      <c r="AG898" s="196"/>
      <c r="AH898" s="196"/>
      <c r="AI898" s="198"/>
      <c r="AL898" s="196"/>
      <c r="AN898" s="196"/>
      <c r="AO898" s="198"/>
      <c r="AP898" s="196"/>
      <c r="AQ898" s="196"/>
      <c r="AR898" s="196"/>
      <c r="AS898" s="196"/>
      <c r="AT898" s="196"/>
      <c r="AU898" s="196"/>
      <c r="AV898" s="198"/>
      <c r="AW898" s="197"/>
      <c r="AY898" s="196"/>
      <c r="BC898" s="196"/>
      <c r="BD898" s="196"/>
      <c r="BE898" s="196"/>
      <c r="BF898" s="196"/>
      <c r="BG898" s="196"/>
      <c r="BH898" s="196"/>
      <c r="BI898" s="196"/>
      <c r="BJ898" s="196"/>
      <c r="BK898" s="196"/>
    </row>
    <row r="899" spans="1:63" x14ac:dyDescent="0.25">
      <c r="A899" s="198"/>
      <c r="B899" s="193"/>
      <c r="C899" s="196"/>
      <c r="D899" s="196"/>
      <c r="E899" s="196"/>
      <c r="I899" s="197"/>
      <c r="Q899" s="198"/>
      <c r="S899" s="198"/>
      <c r="T899" s="196"/>
      <c r="U899" s="199"/>
      <c r="V899" s="193"/>
      <c r="W899" s="198"/>
      <c r="X899" s="198"/>
      <c r="Y899" s="196"/>
      <c r="Z899" s="200"/>
      <c r="AA899" s="196"/>
      <c r="AB899" s="198"/>
      <c r="AC899" s="196"/>
      <c r="AD899" s="199"/>
      <c r="AG899" s="196"/>
      <c r="AH899" s="196"/>
      <c r="AI899" s="198"/>
      <c r="AL899" s="196"/>
      <c r="AN899" s="196"/>
      <c r="AO899" s="198"/>
      <c r="AP899" s="196"/>
      <c r="AQ899" s="196"/>
      <c r="AR899" s="196"/>
      <c r="AS899" s="196"/>
      <c r="AT899" s="196"/>
      <c r="AU899" s="196"/>
      <c r="AV899" s="198"/>
      <c r="AW899" s="197"/>
      <c r="AY899" s="196"/>
      <c r="BC899" s="196"/>
      <c r="BD899" s="196"/>
      <c r="BE899" s="196"/>
      <c r="BF899" s="196"/>
      <c r="BG899" s="196"/>
      <c r="BH899" s="196"/>
      <c r="BI899" s="196"/>
      <c r="BJ899" s="196"/>
      <c r="BK899" s="196"/>
    </row>
    <row r="900" spans="1:63" x14ac:dyDescent="0.25">
      <c r="A900" s="198"/>
      <c r="B900" s="193"/>
      <c r="C900" s="196"/>
      <c r="D900" s="196"/>
      <c r="E900" s="196"/>
      <c r="I900" s="197"/>
      <c r="Q900" s="198"/>
      <c r="S900" s="198"/>
      <c r="T900" s="196"/>
      <c r="U900" s="199"/>
      <c r="V900" s="193"/>
      <c r="W900" s="198"/>
      <c r="X900" s="198"/>
      <c r="Y900" s="196"/>
      <c r="Z900" s="200"/>
      <c r="AA900" s="196"/>
      <c r="AB900" s="198"/>
      <c r="AC900" s="196"/>
      <c r="AD900" s="199"/>
      <c r="AG900" s="196"/>
      <c r="AH900" s="196"/>
      <c r="AI900" s="198"/>
      <c r="AL900" s="196"/>
      <c r="AN900" s="196"/>
      <c r="AO900" s="198"/>
      <c r="AP900" s="196"/>
      <c r="AQ900" s="196"/>
      <c r="AR900" s="196"/>
      <c r="AS900" s="196"/>
      <c r="AT900" s="196"/>
      <c r="AU900" s="196"/>
      <c r="AV900" s="198"/>
      <c r="AW900" s="197"/>
      <c r="AY900" s="196"/>
      <c r="BC900" s="196"/>
      <c r="BD900" s="196"/>
      <c r="BE900" s="196"/>
      <c r="BF900" s="196"/>
      <c r="BG900" s="196"/>
      <c r="BH900" s="196"/>
      <c r="BI900" s="196"/>
      <c r="BJ900" s="196"/>
      <c r="BK900" s="196"/>
    </row>
    <row r="901" spans="1:63" x14ac:dyDescent="0.25">
      <c r="A901" s="198"/>
      <c r="B901" s="193"/>
      <c r="C901" s="196"/>
      <c r="D901" s="196"/>
      <c r="E901" s="196"/>
      <c r="I901" s="197"/>
      <c r="Q901" s="198"/>
      <c r="S901" s="198"/>
      <c r="T901" s="196"/>
      <c r="U901" s="199"/>
      <c r="V901" s="193"/>
      <c r="W901" s="198"/>
      <c r="X901" s="198"/>
      <c r="Y901" s="196"/>
      <c r="Z901" s="200"/>
      <c r="AA901" s="196"/>
      <c r="AB901" s="198"/>
      <c r="AC901" s="196"/>
      <c r="AD901" s="199"/>
      <c r="AG901" s="196"/>
      <c r="AH901" s="196"/>
      <c r="AI901" s="198"/>
      <c r="AL901" s="196"/>
      <c r="AN901" s="196"/>
      <c r="AO901" s="198"/>
      <c r="AP901" s="196"/>
      <c r="AQ901" s="196"/>
      <c r="AR901" s="196"/>
      <c r="AS901" s="196"/>
      <c r="AT901" s="196"/>
      <c r="AU901" s="196"/>
      <c r="AV901" s="198"/>
      <c r="AW901" s="197"/>
      <c r="AY901" s="196"/>
      <c r="BC901" s="196"/>
      <c r="BD901" s="196"/>
      <c r="BE901" s="196"/>
      <c r="BF901" s="196"/>
      <c r="BG901" s="196"/>
      <c r="BH901" s="196"/>
      <c r="BI901" s="196"/>
      <c r="BJ901" s="196"/>
      <c r="BK901" s="196"/>
    </row>
    <row r="902" spans="1:63" x14ac:dyDescent="0.25">
      <c r="A902" s="198"/>
      <c r="B902" s="193"/>
      <c r="C902" s="196"/>
      <c r="D902" s="196"/>
      <c r="E902" s="196"/>
      <c r="I902" s="197"/>
      <c r="Q902" s="198"/>
      <c r="S902" s="198"/>
      <c r="T902" s="196"/>
      <c r="U902" s="199"/>
      <c r="V902" s="193"/>
      <c r="W902" s="198"/>
      <c r="X902" s="198"/>
      <c r="Y902" s="196"/>
      <c r="Z902" s="200"/>
      <c r="AA902" s="196"/>
      <c r="AB902" s="198"/>
      <c r="AC902" s="196"/>
      <c r="AD902" s="199"/>
      <c r="AG902" s="196"/>
      <c r="AH902" s="196"/>
      <c r="AI902" s="198"/>
      <c r="AL902" s="196"/>
      <c r="AN902" s="196"/>
      <c r="AO902" s="198"/>
      <c r="AP902" s="196"/>
      <c r="AQ902" s="196"/>
      <c r="AR902" s="196"/>
      <c r="AS902" s="196"/>
      <c r="AT902" s="196"/>
      <c r="AU902" s="196"/>
      <c r="AV902" s="198"/>
      <c r="AW902" s="197"/>
      <c r="AY902" s="196"/>
      <c r="BC902" s="196"/>
      <c r="BD902" s="196"/>
      <c r="BE902" s="196"/>
      <c r="BF902" s="196"/>
      <c r="BG902" s="196"/>
      <c r="BH902" s="196"/>
      <c r="BI902" s="196"/>
      <c r="BJ902" s="196"/>
      <c r="BK902" s="196"/>
    </row>
    <row r="903" spans="1:63" x14ac:dyDescent="0.25">
      <c r="A903" s="198"/>
      <c r="B903" s="193"/>
      <c r="C903" s="196"/>
      <c r="D903" s="196"/>
      <c r="E903" s="196"/>
      <c r="I903" s="197"/>
      <c r="Q903" s="198"/>
      <c r="S903" s="198"/>
      <c r="T903" s="196"/>
      <c r="U903" s="199"/>
      <c r="V903" s="193"/>
      <c r="W903" s="198"/>
      <c r="X903" s="198"/>
      <c r="Y903" s="196"/>
      <c r="Z903" s="200"/>
      <c r="AA903" s="196"/>
      <c r="AB903" s="198"/>
      <c r="AC903" s="196"/>
      <c r="AD903" s="199"/>
      <c r="AG903" s="196"/>
      <c r="AH903" s="196"/>
      <c r="AI903" s="198"/>
      <c r="AL903" s="196"/>
      <c r="AN903" s="196"/>
      <c r="AO903" s="198"/>
      <c r="AP903" s="196"/>
      <c r="AQ903" s="196"/>
      <c r="AR903" s="196"/>
      <c r="AS903" s="196"/>
      <c r="AT903" s="196"/>
      <c r="AU903" s="196"/>
      <c r="AV903" s="198"/>
      <c r="AW903" s="197"/>
      <c r="AY903" s="196"/>
      <c r="BC903" s="196"/>
      <c r="BD903" s="196"/>
      <c r="BE903" s="196"/>
      <c r="BF903" s="196"/>
      <c r="BG903" s="196"/>
      <c r="BH903" s="196"/>
      <c r="BI903" s="196"/>
      <c r="BJ903" s="196"/>
      <c r="BK903" s="196"/>
    </row>
    <row r="904" spans="1:63" x14ac:dyDescent="0.25">
      <c r="A904" s="198"/>
      <c r="B904" s="193"/>
      <c r="C904" s="196"/>
      <c r="D904" s="196"/>
      <c r="E904" s="196"/>
      <c r="I904" s="197"/>
      <c r="Q904" s="198"/>
      <c r="S904" s="198"/>
      <c r="T904" s="196"/>
      <c r="U904" s="199"/>
      <c r="V904" s="193"/>
      <c r="W904" s="198"/>
      <c r="X904" s="198"/>
      <c r="Y904" s="196"/>
      <c r="Z904" s="200"/>
      <c r="AA904" s="196"/>
      <c r="AB904" s="198"/>
      <c r="AC904" s="196"/>
      <c r="AD904" s="199"/>
      <c r="AG904" s="196"/>
      <c r="AH904" s="196"/>
      <c r="AI904" s="198"/>
      <c r="AL904" s="196"/>
      <c r="AN904" s="196"/>
      <c r="AO904" s="198"/>
      <c r="AP904" s="196"/>
      <c r="AQ904" s="196"/>
      <c r="AR904" s="196"/>
      <c r="AS904" s="196"/>
      <c r="AT904" s="196"/>
      <c r="AU904" s="196"/>
      <c r="AV904" s="198"/>
      <c r="AW904" s="197"/>
      <c r="AY904" s="196"/>
      <c r="BC904" s="196"/>
      <c r="BD904" s="196"/>
      <c r="BE904" s="196"/>
      <c r="BF904" s="196"/>
      <c r="BG904" s="196"/>
      <c r="BH904" s="196"/>
      <c r="BI904" s="196"/>
      <c r="BJ904" s="196"/>
      <c r="BK904" s="196"/>
    </row>
    <row r="905" spans="1:63" x14ac:dyDescent="0.25">
      <c r="A905" s="198"/>
      <c r="B905" s="193"/>
      <c r="C905" s="196"/>
      <c r="D905" s="196"/>
      <c r="E905" s="196"/>
      <c r="I905" s="197"/>
      <c r="Q905" s="198"/>
      <c r="S905" s="198"/>
      <c r="T905" s="196"/>
      <c r="U905" s="199"/>
      <c r="V905" s="193"/>
      <c r="W905" s="198"/>
      <c r="X905" s="198"/>
      <c r="Y905" s="196"/>
      <c r="Z905" s="200"/>
      <c r="AA905" s="196"/>
      <c r="AB905" s="198"/>
      <c r="AC905" s="196"/>
      <c r="AD905" s="199"/>
      <c r="AG905" s="196"/>
      <c r="AH905" s="196"/>
      <c r="AI905" s="198"/>
      <c r="AL905" s="196"/>
      <c r="AN905" s="196"/>
      <c r="AO905" s="198"/>
      <c r="AP905" s="196"/>
      <c r="AQ905" s="196"/>
      <c r="AR905" s="196"/>
      <c r="AS905" s="196"/>
      <c r="AT905" s="196"/>
      <c r="AU905" s="196"/>
      <c r="AV905" s="198"/>
      <c r="AW905" s="197"/>
      <c r="AY905" s="196"/>
      <c r="BC905" s="196"/>
      <c r="BD905" s="196"/>
      <c r="BE905" s="196"/>
      <c r="BF905" s="196"/>
      <c r="BG905" s="196"/>
      <c r="BH905" s="196"/>
      <c r="BI905" s="196"/>
      <c r="BJ905" s="196"/>
      <c r="BK905" s="196"/>
    </row>
    <row r="906" spans="1:63" x14ac:dyDescent="0.25">
      <c r="A906" s="198"/>
      <c r="B906" s="193"/>
      <c r="C906" s="196"/>
      <c r="D906" s="196"/>
      <c r="E906" s="196"/>
      <c r="I906" s="197"/>
      <c r="Q906" s="198"/>
      <c r="S906" s="198"/>
      <c r="T906" s="196"/>
      <c r="U906" s="199"/>
      <c r="V906" s="193"/>
      <c r="W906" s="198"/>
      <c r="X906" s="198"/>
      <c r="Y906" s="196"/>
      <c r="Z906" s="200"/>
      <c r="AA906" s="196"/>
      <c r="AB906" s="198"/>
      <c r="AC906" s="196"/>
      <c r="AD906" s="199"/>
      <c r="AG906" s="196"/>
      <c r="AH906" s="196"/>
      <c r="AI906" s="198"/>
      <c r="AL906" s="196"/>
      <c r="AN906" s="196"/>
      <c r="AO906" s="198"/>
      <c r="AP906" s="196"/>
      <c r="AQ906" s="196"/>
      <c r="AR906" s="196"/>
      <c r="AS906" s="196"/>
      <c r="AT906" s="196"/>
      <c r="AU906" s="196"/>
      <c r="AV906" s="198"/>
      <c r="AW906" s="197"/>
      <c r="AY906" s="196"/>
      <c r="BC906" s="196"/>
      <c r="BD906" s="196"/>
      <c r="BE906" s="196"/>
      <c r="BF906" s="196"/>
      <c r="BG906" s="196"/>
      <c r="BH906" s="196"/>
      <c r="BI906" s="196"/>
      <c r="BJ906" s="196"/>
      <c r="BK906" s="196"/>
    </row>
    <row r="907" spans="1:63" x14ac:dyDescent="0.25">
      <c r="A907" s="198"/>
      <c r="B907" s="193"/>
      <c r="C907" s="196"/>
      <c r="D907" s="196"/>
      <c r="E907" s="196"/>
      <c r="I907" s="197"/>
      <c r="Q907" s="198"/>
      <c r="S907" s="198"/>
      <c r="T907" s="196"/>
      <c r="U907" s="199"/>
      <c r="V907" s="193"/>
      <c r="W907" s="198"/>
      <c r="X907" s="198"/>
      <c r="Y907" s="196"/>
      <c r="Z907" s="200"/>
      <c r="AA907" s="196"/>
      <c r="AB907" s="198"/>
      <c r="AC907" s="196"/>
      <c r="AD907" s="199"/>
      <c r="AG907" s="196"/>
      <c r="AH907" s="196"/>
      <c r="AI907" s="198"/>
      <c r="AL907" s="196"/>
      <c r="AN907" s="196"/>
      <c r="AO907" s="198"/>
      <c r="AP907" s="196"/>
      <c r="AQ907" s="196"/>
      <c r="AR907" s="196"/>
      <c r="AS907" s="196"/>
      <c r="AT907" s="196"/>
      <c r="AU907" s="196"/>
      <c r="AV907" s="198"/>
      <c r="AW907" s="197"/>
      <c r="AY907" s="196"/>
      <c r="BC907" s="196"/>
      <c r="BD907" s="196"/>
      <c r="BE907" s="196"/>
      <c r="BF907" s="196"/>
      <c r="BG907" s="196"/>
      <c r="BH907" s="196"/>
      <c r="BI907" s="196"/>
      <c r="BJ907" s="196"/>
      <c r="BK907" s="196"/>
    </row>
    <row r="908" spans="1:63" x14ac:dyDescent="0.25">
      <c r="A908" s="198"/>
      <c r="B908" s="193"/>
      <c r="C908" s="196"/>
      <c r="D908" s="196"/>
      <c r="E908" s="196"/>
      <c r="I908" s="197"/>
      <c r="Q908" s="198"/>
      <c r="S908" s="198"/>
      <c r="T908" s="196"/>
      <c r="U908" s="199"/>
      <c r="V908" s="193"/>
      <c r="W908" s="198"/>
      <c r="X908" s="198"/>
      <c r="Y908" s="196"/>
      <c r="Z908" s="200"/>
      <c r="AA908" s="196"/>
      <c r="AB908" s="198"/>
      <c r="AC908" s="196"/>
      <c r="AD908" s="199"/>
      <c r="AG908" s="196"/>
      <c r="AH908" s="196"/>
      <c r="AI908" s="198"/>
      <c r="AL908" s="196"/>
      <c r="AN908" s="196"/>
      <c r="AO908" s="198"/>
      <c r="AP908" s="196"/>
      <c r="AQ908" s="196"/>
      <c r="AR908" s="196"/>
      <c r="AS908" s="196"/>
      <c r="AT908" s="196"/>
      <c r="AU908" s="196"/>
      <c r="AV908" s="198"/>
      <c r="AW908" s="197"/>
      <c r="AY908" s="196"/>
      <c r="BC908" s="196"/>
      <c r="BD908" s="196"/>
      <c r="BE908" s="196"/>
      <c r="BF908" s="196"/>
      <c r="BG908" s="196"/>
      <c r="BH908" s="196"/>
      <c r="BI908" s="196"/>
      <c r="BJ908" s="196"/>
      <c r="BK908" s="196"/>
    </row>
    <row r="909" spans="1:63" x14ac:dyDescent="0.25">
      <c r="A909" s="198"/>
      <c r="B909" s="193"/>
      <c r="C909" s="196"/>
      <c r="D909" s="196"/>
      <c r="E909" s="196"/>
      <c r="I909" s="197"/>
      <c r="Q909" s="198"/>
      <c r="S909" s="198"/>
      <c r="T909" s="196"/>
      <c r="U909" s="199"/>
      <c r="V909" s="193"/>
      <c r="W909" s="198"/>
      <c r="X909" s="198"/>
      <c r="Y909" s="196"/>
      <c r="Z909" s="200"/>
      <c r="AA909" s="196"/>
      <c r="AB909" s="198"/>
      <c r="AC909" s="196"/>
      <c r="AD909" s="199"/>
      <c r="AG909" s="196"/>
      <c r="AH909" s="196"/>
      <c r="AI909" s="198"/>
      <c r="AL909" s="196"/>
      <c r="AN909" s="196"/>
      <c r="AO909" s="198"/>
      <c r="AP909" s="196"/>
      <c r="AQ909" s="196"/>
      <c r="AR909" s="196"/>
      <c r="AS909" s="196"/>
      <c r="AT909" s="196"/>
      <c r="AU909" s="196"/>
      <c r="AV909" s="198"/>
      <c r="AW909" s="197"/>
      <c r="AY909" s="196"/>
      <c r="BC909" s="196"/>
      <c r="BD909" s="196"/>
      <c r="BE909" s="196"/>
      <c r="BF909" s="196"/>
      <c r="BG909" s="196"/>
      <c r="BH909" s="196"/>
      <c r="BI909" s="196"/>
      <c r="BJ909" s="196"/>
      <c r="BK909" s="196"/>
    </row>
    <row r="910" spans="1:63" x14ac:dyDescent="0.25">
      <c r="A910" s="198"/>
      <c r="B910" s="193"/>
      <c r="C910" s="196"/>
      <c r="D910" s="196"/>
      <c r="E910" s="196"/>
      <c r="I910" s="197"/>
      <c r="Q910" s="198"/>
      <c r="S910" s="198"/>
      <c r="T910" s="196"/>
      <c r="U910" s="199"/>
      <c r="V910" s="193"/>
      <c r="W910" s="198"/>
      <c r="X910" s="198"/>
      <c r="Y910" s="196"/>
      <c r="Z910" s="200"/>
      <c r="AA910" s="196"/>
      <c r="AB910" s="198"/>
      <c r="AC910" s="196"/>
      <c r="AD910" s="199"/>
      <c r="AG910" s="196"/>
      <c r="AH910" s="196"/>
      <c r="AI910" s="198"/>
      <c r="AL910" s="196"/>
      <c r="AN910" s="196"/>
      <c r="AO910" s="198"/>
      <c r="AP910" s="196"/>
      <c r="AQ910" s="196"/>
      <c r="AR910" s="196"/>
      <c r="AS910" s="196"/>
      <c r="AT910" s="196"/>
      <c r="AU910" s="196"/>
      <c r="AV910" s="198"/>
      <c r="AW910" s="197"/>
      <c r="AY910" s="196"/>
      <c r="BC910" s="196"/>
      <c r="BD910" s="196"/>
      <c r="BE910" s="196"/>
      <c r="BF910" s="196"/>
      <c r="BG910" s="196"/>
      <c r="BH910" s="196"/>
      <c r="BI910" s="196"/>
      <c r="BJ910" s="196"/>
      <c r="BK910" s="196"/>
    </row>
    <row r="911" spans="1:63" x14ac:dyDescent="0.25">
      <c r="A911" s="198"/>
      <c r="B911" s="193"/>
      <c r="C911" s="196"/>
      <c r="D911" s="196"/>
      <c r="E911" s="196"/>
      <c r="I911" s="197"/>
      <c r="Q911" s="198"/>
      <c r="S911" s="198"/>
      <c r="T911" s="196"/>
      <c r="U911" s="199"/>
      <c r="V911" s="193"/>
      <c r="W911" s="198"/>
      <c r="X911" s="198"/>
      <c r="Y911" s="196"/>
      <c r="Z911" s="200"/>
      <c r="AA911" s="196"/>
      <c r="AB911" s="198"/>
      <c r="AC911" s="196"/>
      <c r="AD911" s="199"/>
      <c r="AG911" s="196"/>
      <c r="AH911" s="196"/>
      <c r="AI911" s="198"/>
      <c r="AL911" s="196"/>
      <c r="AN911" s="196"/>
      <c r="AO911" s="198"/>
      <c r="AP911" s="196"/>
      <c r="AQ911" s="196"/>
      <c r="AR911" s="196"/>
      <c r="AS911" s="196"/>
      <c r="AT911" s="196"/>
      <c r="AU911" s="196"/>
      <c r="AV911" s="198"/>
      <c r="AW911" s="197"/>
      <c r="AY911" s="196"/>
      <c r="BC911" s="196"/>
      <c r="BD911" s="196"/>
      <c r="BE911" s="196"/>
      <c r="BF911" s="196"/>
      <c r="BG911" s="196"/>
      <c r="BH911" s="196"/>
      <c r="BI911" s="196"/>
      <c r="BJ911" s="196"/>
      <c r="BK911" s="196"/>
    </row>
    <row r="912" spans="1:63" x14ac:dyDescent="0.25">
      <c r="A912" s="198"/>
      <c r="B912" s="193"/>
      <c r="C912" s="196"/>
      <c r="D912" s="196"/>
      <c r="E912" s="196"/>
      <c r="I912" s="197"/>
      <c r="Q912" s="198"/>
      <c r="S912" s="198"/>
      <c r="T912" s="196"/>
      <c r="U912" s="199"/>
      <c r="V912" s="193"/>
      <c r="W912" s="198"/>
      <c r="X912" s="198"/>
      <c r="Y912" s="196"/>
      <c r="Z912" s="200"/>
      <c r="AA912" s="196"/>
      <c r="AB912" s="198"/>
      <c r="AC912" s="196"/>
      <c r="AD912" s="199"/>
      <c r="AG912" s="196"/>
      <c r="AH912" s="196"/>
      <c r="AI912" s="198"/>
      <c r="AL912" s="196"/>
      <c r="AN912" s="196"/>
      <c r="AO912" s="198"/>
      <c r="AP912" s="196"/>
      <c r="AQ912" s="196"/>
      <c r="AR912" s="196"/>
      <c r="AS912" s="196"/>
      <c r="AT912" s="196"/>
      <c r="AU912" s="196"/>
      <c r="AV912" s="198"/>
      <c r="AW912" s="197"/>
      <c r="AY912" s="196"/>
      <c r="BC912" s="196"/>
      <c r="BD912" s="196"/>
      <c r="BE912" s="196"/>
      <c r="BF912" s="196"/>
      <c r="BG912" s="196"/>
      <c r="BH912" s="196"/>
      <c r="BI912" s="196"/>
      <c r="BJ912" s="196"/>
      <c r="BK912" s="196"/>
    </row>
    <row r="913" spans="1:63" x14ac:dyDescent="0.25">
      <c r="A913" s="198"/>
      <c r="B913" s="193"/>
      <c r="C913" s="196"/>
      <c r="D913" s="196"/>
      <c r="E913" s="196"/>
      <c r="I913" s="197"/>
      <c r="Q913" s="198"/>
      <c r="S913" s="198"/>
      <c r="T913" s="196"/>
      <c r="U913" s="199"/>
      <c r="V913" s="193"/>
      <c r="W913" s="198"/>
      <c r="X913" s="198"/>
      <c r="Y913" s="196"/>
      <c r="Z913" s="200"/>
      <c r="AA913" s="196"/>
      <c r="AB913" s="198"/>
      <c r="AC913" s="196"/>
      <c r="AD913" s="199"/>
      <c r="AG913" s="196"/>
      <c r="AH913" s="196"/>
      <c r="AI913" s="198"/>
      <c r="AL913" s="196"/>
      <c r="AN913" s="196"/>
      <c r="AO913" s="198"/>
      <c r="AP913" s="196"/>
      <c r="AQ913" s="196"/>
      <c r="AR913" s="196"/>
      <c r="AS913" s="196"/>
      <c r="AT913" s="196"/>
      <c r="AU913" s="196"/>
      <c r="AV913" s="198"/>
      <c r="AW913" s="197"/>
      <c r="AY913" s="196"/>
      <c r="BC913" s="196"/>
      <c r="BD913" s="196"/>
      <c r="BE913" s="196"/>
      <c r="BF913" s="196"/>
      <c r="BG913" s="196"/>
      <c r="BH913" s="196"/>
      <c r="BI913" s="196"/>
      <c r="BJ913" s="196"/>
      <c r="BK913" s="196"/>
    </row>
    <row r="914" spans="1:63" x14ac:dyDescent="0.25">
      <c r="A914" s="198"/>
      <c r="B914" s="193"/>
      <c r="C914" s="196"/>
      <c r="D914" s="196"/>
      <c r="E914" s="196"/>
      <c r="I914" s="197"/>
      <c r="Q914" s="198"/>
      <c r="S914" s="198"/>
      <c r="T914" s="196"/>
      <c r="U914" s="199"/>
      <c r="V914" s="193"/>
      <c r="W914" s="198"/>
      <c r="X914" s="198"/>
      <c r="Y914" s="196"/>
      <c r="Z914" s="200"/>
      <c r="AA914" s="196"/>
      <c r="AB914" s="198"/>
      <c r="AC914" s="196"/>
      <c r="AD914" s="199"/>
      <c r="AG914" s="196"/>
      <c r="AH914" s="196"/>
      <c r="AI914" s="198"/>
      <c r="AL914" s="196"/>
      <c r="AN914" s="196"/>
      <c r="AO914" s="198"/>
      <c r="AP914" s="196"/>
      <c r="AQ914" s="196"/>
      <c r="AR914" s="196"/>
      <c r="AS914" s="196"/>
      <c r="AT914" s="196"/>
      <c r="AU914" s="196"/>
      <c r="AV914" s="198"/>
      <c r="AW914" s="197"/>
      <c r="AY914" s="196"/>
      <c r="BC914" s="196"/>
      <c r="BD914" s="196"/>
      <c r="BE914" s="196"/>
      <c r="BF914" s="196"/>
      <c r="BG914" s="196"/>
      <c r="BH914" s="196"/>
      <c r="BI914" s="196"/>
      <c r="BJ914" s="196"/>
      <c r="BK914" s="196"/>
    </row>
    <row r="915" spans="1:63" x14ac:dyDescent="0.25">
      <c r="A915" s="198"/>
      <c r="B915" s="193"/>
      <c r="C915" s="196"/>
      <c r="D915" s="196"/>
      <c r="E915" s="196"/>
      <c r="I915" s="197"/>
      <c r="Q915" s="198"/>
      <c r="S915" s="198"/>
      <c r="T915" s="196"/>
      <c r="U915" s="199"/>
      <c r="V915" s="193"/>
      <c r="W915" s="198"/>
      <c r="X915" s="198"/>
      <c r="Y915" s="196"/>
      <c r="Z915" s="200"/>
      <c r="AA915" s="196"/>
      <c r="AB915" s="198"/>
      <c r="AC915" s="196"/>
      <c r="AD915" s="199"/>
      <c r="AG915" s="196"/>
      <c r="AH915" s="196"/>
      <c r="AI915" s="198"/>
      <c r="AL915" s="196"/>
      <c r="AN915" s="196"/>
      <c r="AO915" s="198"/>
      <c r="AP915" s="196"/>
      <c r="AQ915" s="196"/>
      <c r="AR915" s="196"/>
      <c r="AS915" s="196"/>
      <c r="AT915" s="196"/>
      <c r="AU915" s="196"/>
      <c r="AV915" s="198"/>
      <c r="AW915" s="197"/>
      <c r="AY915" s="196"/>
      <c r="BC915" s="196"/>
      <c r="BD915" s="196"/>
      <c r="BE915" s="196"/>
      <c r="BF915" s="196"/>
      <c r="BG915" s="196"/>
      <c r="BH915" s="196"/>
      <c r="BI915" s="196"/>
      <c r="BJ915" s="196"/>
      <c r="BK915" s="196"/>
    </row>
    <row r="916" spans="1:63" x14ac:dyDescent="0.25">
      <c r="A916" s="198"/>
      <c r="B916" s="193"/>
      <c r="C916" s="196"/>
      <c r="D916" s="196"/>
      <c r="E916" s="196"/>
      <c r="I916" s="197"/>
      <c r="Q916" s="198"/>
      <c r="S916" s="198"/>
      <c r="T916" s="196"/>
      <c r="U916" s="199"/>
      <c r="V916" s="193"/>
      <c r="W916" s="198"/>
      <c r="X916" s="198"/>
      <c r="Y916" s="196"/>
      <c r="Z916" s="200"/>
      <c r="AA916" s="196"/>
      <c r="AB916" s="198"/>
      <c r="AC916" s="196"/>
      <c r="AD916" s="199"/>
      <c r="AG916" s="196"/>
      <c r="AH916" s="196"/>
      <c r="AI916" s="198"/>
      <c r="AL916" s="196"/>
      <c r="AN916" s="196"/>
      <c r="AO916" s="198"/>
      <c r="AP916" s="196"/>
      <c r="AQ916" s="196"/>
      <c r="AR916" s="196"/>
      <c r="AS916" s="196"/>
      <c r="AT916" s="196"/>
      <c r="AU916" s="196"/>
      <c r="AV916" s="198"/>
      <c r="AW916" s="197"/>
      <c r="AY916" s="196"/>
      <c r="BC916" s="196"/>
      <c r="BD916" s="196"/>
      <c r="BE916" s="196"/>
      <c r="BF916" s="196"/>
      <c r="BG916" s="196"/>
      <c r="BH916" s="196"/>
      <c r="BI916" s="196"/>
      <c r="BJ916" s="196"/>
      <c r="BK916" s="196"/>
    </row>
    <row r="917" spans="1:63" x14ac:dyDescent="0.25">
      <c r="A917" s="198"/>
      <c r="B917" s="193"/>
      <c r="C917" s="196"/>
      <c r="D917" s="196"/>
      <c r="E917" s="196"/>
      <c r="I917" s="197"/>
      <c r="Q917" s="198"/>
      <c r="S917" s="198"/>
      <c r="T917" s="196"/>
      <c r="U917" s="199"/>
      <c r="V917" s="193"/>
      <c r="W917" s="198"/>
      <c r="X917" s="198"/>
      <c r="Y917" s="196"/>
      <c r="Z917" s="200"/>
      <c r="AA917" s="196"/>
      <c r="AB917" s="198"/>
      <c r="AC917" s="196"/>
      <c r="AD917" s="199"/>
      <c r="AG917" s="196"/>
      <c r="AH917" s="196"/>
      <c r="AI917" s="198"/>
      <c r="AL917" s="196"/>
      <c r="AN917" s="196"/>
      <c r="AO917" s="198"/>
      <c r="AP917" s="196"/>
      <c r="AQ917" s="196"/>
      <c r="AR917" s="196"/>
      <c r="AS917" s="196"/>
      <c r="AT917" s="196"/>
      <c r="AU917" s="196"/>
      <c r="AV917" s="198"/>
      <c r="AW917" s="197"/>
      <c r="AY917" s="196"/>
      <c r="BC917" s="196"/>
      <c r="BD917" s="196"/>
      <c r="BE917" s="196"/>
      <c r="BF917" s="196"/>
      <c r="BG917" s="196"/>
      <c r="BH917" s="196"/>
      <c r="BI917" s="196"/>
      <c r="BJ917" s="196"/>
      <c r="BK917" s="196"/>
    </row>
    <row r="918" spans="1:63" x14ac:dyDescent="0.25">
      <c r="A918" s="198"/>
      <c r="B918" s="193"/>
      <c r="C918" s="196"/>
      <c r="D918" s="196"/>
      <c r="E918" s="196"/>
      <c r="I918" s="197"/>
      <c r="Q918" s="198"/>
      <c r="S918" s="198"/>
      <c r="T918" s="196"/>
      <c r="U918" s="199"/>
      <c r="V918" s="193"/>
      <c r="W918" s="198"/>
      <c r="X918" s="198"/>
      <c r="Y918" s="196"/>
      <c r="Z918" s="200"/>
      <c r="AA918" s="196"/>
      <c r="AB918" s="198"/>
      <c r="AC918" s="196"/>
      <c r="AD918" s="199"/>
      <c r="AG918" s="196"/>
      <c r="AH918" s="196"/>
      <c r="AI918" s="198"/>
      <c r="AL918" s="196"/>
      <c r="AN918" s="196"/>
      <c r="AO918" s="198"/>
      <c r="AP918" s="196"/>
      <c r="AQ918" s="196"/>
      <c r="AR918" s="196"/>
      <c r="AS918" s="196"/>
      <c r="AT918" s="196"/>
      <c r="AU918" s="196"/>
      <c r="AV918" s="198"/>
      <c r="AW918" s="197"/>
      <c r="AY918" s="196"/>
      <c r="BC918" s="196"/>
      <c r="BD918" s="196"/>
      <c r="BE918" s="196"/>
      <c r="BF918" s="196"/>
      <c r="BG918" s="196"/>
      <c r="BH918" s="196"/>
      <c r="BI918" s="196"/>
      <c r="BJ918" s="196"/>
      <c r="BK918" s="196"/>
    </row>
    <row r="919" spans="1:63" x14ac:dyDescent="0.25">
      <c r="A919" s="198"/>
      <c r="B919" s="193"/>
      <c r="C919" s="196"/>
      <c r="D919" s="196"/>
      <c r="E919" s="196"/>
      <c r="I919" s="197"/>
      <c r="Q919" s="198"/>
      <c r="S919" s="198"/>
      <c r="T919" s="196"/>
      <c r="U919" s="199"/>
      <c r="V919" s="193"/>
      <c r="W919" s="198"/>
      <c r="X919" s="198"/>
      <c r="Y919" s="196"/>
      <c r="Z919" s="200"/>
      <c r="AA919" s="196"/>
      <c r="AB919" s="198"/>
      <c r="AC919" s="196"/>
      <c r="AD919" s="199"/>
      <c r="AG919" s="196"/>
      <c r="AH919" s="196"/>
      <c r="AI919" s="198"/>
      <c r="AL919" s="196"/>
      <c r="AN919" s="196"/>
      <c r="AO919" s="198"/>
      <c r="AP919" s="196"/>
      <c r="AQ919" s="196"/>
      <c r="AR919" s="196"/>
      <c r="AS919" s="196"/>
      <c r="AT919" s="196"/>
      <c r="AU919" s="196"/>
      <c r="AV919" s="198"/>
      <c r="AW919" s="197"/>
      <c r="AY919" s="196"/>
      <c r="BC919" s="196"/>
      <c r="BD919" s="196"/>
      <c r="BE919" s="196"/>
      <c r="BF919" s="196"/>
      <c r="BG919" s="196"/>
      <c r="BH919" s="196"/>
      <c r="BI919" s="196"/>
      <c r="BJ919" s="196"/>
      <c r="BK919" s="196"/>
    </row>
    <row r="920" spans="1:63" x14ac:dyDescent="0.25">
      <c r="A920" s="198"/>
      <c r="B920" s="193"/>
      <c r="C920" s="196"/>
      <c r="D920" s="196"/>
      <c r="E920" s="196"/>
      <c r="I920" s="197"/>
      <c r="Q920" s="198"/>
      <c r="S920" s="198"/>
      <c r="T920" s="196"/>
      <c r="U920" s="199"/>
      <c r="V920" s="193"/>
      <c r="W920" s="198"/>
      <c r="X920" s="198"/>
      <c r="Y920" s="196"/>
      <c r="Z920" s="200"/>
      <c r="AA920" s="196"/>
      <c r="AB920" s="198"/>
      <c r="AC920" s="196"/>
      <c r="AD920" s="199"/>
      <c r="AG920" s="196"/>
      <c r="AH920" s="196"/>
      <c r="AI920" s="198"/>
      <c r="AL920" s="196"/>
      <c r="AN920" s="196"/>
      <c r="AO920" s="198"/>
      <c r="AP920" s="196"/>
      <c r="AQ920" s="196"/>
      <c r="AR920" s="196"/>
      <c r="AS920" s="196"/>
      <c r="AT920" s="196"/>
      <c r="AU920" s="196"/>
      <c r="AV920" s="198"/>
      <c r="AW920" s="197"/>
      <c r="AY920" s="196"/>
      <c r="BC920" s="196"/>
      <c r="BD920" s="196"/>
      <c r="BE920" s="196"/>
      <c r="BF920" s="196"/>
      <c r="BG920" s="196"/>
      <c r="BH920" s="196"/>
      <c r="BI920" s="196"/>
      <c r="BJ920" s="196"/>
      <c r="BK920" s="196"/>
    </row>
    <row r="921" spans="1:63" x14ac:dyDescent="0.25">
      <c r="A921" s="198"/>
      <c r="B921" s="193"/>
      <c r="C921" s="196"/>
      <c r="D921" s="196"/>
      <c r="E921" s="196"/>
      <c r="I921" s="197"/>
      <c r="Q921" s="198"/>
      <c r="S921" s="198"/>
      <c r="T921" s="196"/>
      <c r="U921" s="199"/>
      <c r="V921" s="193"/>
      <c r="W921" s="198"/>
      <c r="X921" s="198"/>
      <c r="Y921" s="196"/>
      <c r="Z921" s="200"/>
      <c r="AA921" s="196"/>
      <c r="AB921" s="198"/>
      <c r="AC921" s="196"/>
      <c r="AD921" s="199"/>
      <c r="AG921" s="196"/>
      <c r="AH921" s="196"/>
      <c r="AI921" s="198"/>
      <c r="AL921" s="196"/>
      <c r="AN921" s="196"/>
      <c r="AO921" s="198"/>
      <c r="AP921" s="196"/>
      <c r="AQ921" s="196"/>
      <c r="AR921" s="196"/>
      <c r="AS921" s="196"/>
      <c r="AT921" s="196"/>
      <c r="AU921" s="196"/>
      <c r="AV921" s="198"/>
      <c r="AW921" s="197"/>
      <c r="AY921" s="196"/>
      <c r="BC921" s="196"/>
      <c r="BD921" s="196"/>
      <c r="BE921" s="196"/>
      <c r="BF921" s="196"/>
      <c r="BG921" s="196"/>
      <c r="BH921" s="196"/>
      <c r="BI921" s="196"/>
      <c r="BJ921" s="196"/>
      <c r="BK921" s="196"/>
    </row>
    <row r="922" spans="1:63" x14ac:dyDescent="0.25">
      <c r="A922" s="198"/>
      <c r="B922" s="193"/>
      <c r="C922" s="196"/>
      <c r="D922" s="196"/>
      <c r="E922" s="196"/>
      <c r="I922" s="197"/>
      <c r="Q922" s="198"/>
      <c r="S922" s="198"/>
      <c r="T922" s="196"/>
      <c r="U922" s="199"/>
      <c r="V922" s="193"/>
      <c r="W922" s="198"/>
      <c r="X922" s="198"/>
      <c r="Y922" s="196"/>
      <c r="Z922" s="200"/>
      <c r="AA922" s="196"/>
      <c r="AB922" s="198"/>
      <c r="AC922" s="196"/>
      <c r="AD922" s="199"/>
      <c r="AG922" s="196"/>
      <c r="AH922" s="196"/>
      <c r="AI922" s="198"/>
      <c r="AL922" s="196"/>
      <c r="AN922" s="196"/>
      <c r="AO922" s="198"/>
      <c r="AP922" s="196"/>
      <c r="AQ922" s="196"/>
      <c r="AR922" s="196"/>
      <c r="AS922" s="196"/>
      <c r="AT922" s="196"/>
      <c r="AU922" s="196"/>
      <c r="AV922" s="198"/>
      <c r="AW922" s="197"/>
      <c r="AY922" s="196"/>
      <c r="BC922" s="196"/>
      <c r="BD922" s="196"/>
      <c r="BE922" s="196"/>
      <c r="BF922" s="196"/>
      <c r="BG922" s="196"/>
      <c r="BH922" s="196"/>
      <c r="BI922" s="196"/>
      <c r="BJ922" s="196"/>
      <c r="BK922" s="196"/>
    </row>
    <row r="923" spans="1:63" x14ac:dyDescent="0.25">
      <c r="A923" s="198"/>
      <c r="B923" s="193"/>
      <c r="C923" s="196"/>
      <c r="D923" s="196"/>
      <c r="E923" s="196"/>
      <c r="I923" s="197"/>
      <c r="Q923" s="198"/>
      <c r="S923" s="198"/>
      <c r="T923" s="196"/>
      <c r="U923" s="199"/>
      <c r="V923" s="193"/>
      <c r="W923" s="198"/>
      <c r="X923" s="198"/>
      <c r="Y923" s="196"/>
      <c r="Z923" s="200"/>
      <c r="AA923" s="196"/>
      <c r="AB923" s="198"/>
      <c r="AC923" s="196"/>
      <c r="AD923" s="199"/>
      <c r="AG923" s="196"/>
      <c r="AH923" s="196"/>
      <c r="AI923" s="198"/>
      <c r="AL923" s="196"/>
      <c r="AN923" s="196"/>
      <c r="AO923" s="198"/>
      <c r="AP923" s="196"/>
      <c r="AQ923" s="196"/>
      <c r="AR923" s="196"/>
      <c r="AS923" s="196"/>
      <c r="AT923" s="196"/>
      <c r="AU923" s="196"/>
      <c r="AV923" s="198"/>
      <c r="AW923" s="197"/>
      <c r="AY923" s="196"/>
      <c r="BC923" s="196"/>
      <c r="BD923" s="196"/>
      <c r="BE923" s="196"/>
      <c r="BF923" s="196"/>
      <c r="BG923" s="196"/>
      <c r="BH923" s="196"/>
      <c r="BI923" s="196"/>
      <c r="BJ923" s="196"/>
      <c r="BK923" s="196"/>
    </row>
    <row r="924" spans="1:63" x14ac:dyDescent="0.25">
      <c r="A924" s="198"/>
      <c r="B924" s="193"/>
      <c r="C924" s="196"/>
      <c r="D924" s="196"/>
      <c r="E924" s="196"/>
      <c r="I924" s="197"/>
      <c r="Q924" s="198"/>
      <c r="S924" s="198"/>
      <c r="T924" s="196"/>
      <c r="U924" s="199"/>
      <c r="V924" s="193"/>
      <c r="W924" s="198"/>
      <c r="X924" s="198"/>
      <c r="Y924" s="196"/>
      <c r="Z924" s="200"/>
      <c r="AA924" s="196"/>
      <c r="AB924" s="198"/>
      <c r="AC924" s="196"/>
      <c r="AD924" s="199"/>
      <c r="AG924" s="196"/>
      <c r="AH924" s="196"/>
      <c r="AI924" s="198"/>
      <c r="AL924" s="196"/>
      <c r="AN924" s="196"/>
      <c r="AO924" s="198"/>
      <c r="AP924" s="196"/>
      <c r="AQ924" s="196"/>
      <c r="AR924" s="196"/>
      <c r="AS924" s="196"/>
      <c r="AT924" s="196"/>
      <c r="AU924" s="196"/>
      <c r="AV924" s="198"/>
      <c r="AW924" s="197"/>
      <c r="AY924" s="196"/>
      <c r="BC924" s="196"/>
      <c r="BD924" s="196"/>
      <c r="BE924" s="196"/>
      <c r="BF924" s="196"/>
      <c r="BG924" s="196"/>
      <c r="BH924" s="196"/>
      <c r="BI924" s="196"/>
      <c r="BJ924" s="196"/>
      <c r="BK924" s="196"/>
    </row>
    <row r="925" spans="1:63" x14ac:dyDescent="0.25">
      <c r="A925" s="198"/>
      <c r="B925" s="193"/>
      <c r="C925" s="196"/>
      <c r="D925" s="196"/>
      <c r="E925" s="196"/>
      <c r="I925" s="197"/>
      <c r="Q925" s="198"/>
      <c r="S925" s="198"/>
      <c r="T925" s="196"/>
      <c r="U925" s="199"/>
      <c r="V925" s="193"/>
      <c r="W925" s="198"/>
      <c r="X925" s="198"/>
      <c r="Y925" s="196"/>
      <c r="Z925" s="200"/>
      <c r="AA925" s="196"/>
      <c r="AB925" s="198"/>
      <c r="AC925" s="196"/>
      <c r="AD925" s="199"/>
      <c r="AG925" s="196"/>
      <c r="AH925" s="196"/>
      <c r="AI925" s="198"/>
      <c r="AL925" s="196"/>
      <c r="AN925" s="196"/>
      <c r="AO925" s="198"/>
      <c r="AP925" s="196"/>
      <c r="AQ925" s="196"/>
      <c r="AR925" s="196"/>
      <c r="AS925" s="196"/>
      <c r="AT925" s="196"/>
      <c r="AU925" s="196"/>
      <c r="AV925" s="198"/>
      <c r="AW925" s="197"/>
      <c r="AY925" s="196"/>
      <c r="BC925" s="196"/>
      <c r="BD925" s="196"/>
      <c r="BE925" s="196"/>
      <c r="BF925" s="196"/>
      <c r="BG925" s="196"/>
      <c r="BH925" s="196"/>
      <c r="BI925" s="196"/>
      <c r="BJ925" s="196"/>
      <c r="BK925" s="196"/>
    </row>
    <row r="926" spans="1:63" x14ac:dyDescent="0.25">
      <c r="A926" s="198"/>
      <c r="B926" s="193"/>
      <c r="C926" s="196"/>
      <c r="D926" s="196"/>
      <c r="E926" s="196"/>
      <c r="I926" s="197"/>
      <c r="Q926" s="198"/>
      <c r="S926" s="198"/>
      <c r="T926" s="196"/>
      <c r="U926" s="199"/>
      <c r="V926" s="193"/>
      <c r="W926" s="198"/>
      <c r="X926" s="198"/>
      <c r="Y926" s="196"/>
      <c r="Z926" s="200"/>
      <c r="AA926" s="196"/>
      <c r="AB926" s="198"/>
      <c r="AC926" s="196"/>
      <c r="AD926" s="199"/>
      <c r="AG926" s="196"/>
      <c r="AH926" s="196"/>
      <c r="AI926" s="198"/>
      <c r="AL926" s="196"/>
      <c r="AN926" s="196"/>
      <c r="AO926" s="198"/>
      <c r="AP926" s="196"/>
      <c r="AQ926" s="196"/>
      <c r="AR926" s="196"/>
      <c r="AS926" s="196"/>
      <c r="AT926" s="196"/>
      <c r="AU926" s="196"/>
      <c r="AV926" s="198"/>
      <c r="AW926" s="197"/>
      <c r="AY926" s="196"/>
      <c r="BC926" s="196"/>
      <c r="BD926" s="196"/>
      <c r="BE926" s="196"/>
      <c r="BF926" s="196"/>
      <c r="BG926" s="196"/>
      <c r="BH926" s="196"/>
      <c r="BI926" s="196"/>
      <c r="BJ926" s="196"/>
      <c r="BK926" s="196"/>
    </row>
    <row r="927" spans="1:63" x14ac:dyDescent="0.25">
      <c r="A927" s="198"/>
      <c r="B927" s="193"/>
      <c r="C927" s="196"/>
      <c r="D927" s="196"/>
      <c r="E927" s="196"/>
      <c r="I927" s="197"/>
      <c r="Q927" s="198"/>
      <c r="S927" s="198"/>
      <c r="T927" s="196"/>
      <c r="U927" s="199"/>
      <c r="V927" s="193"/>
      <c r="W927" s="198"/>
      <c r="X927" s="198"/>
      <c r="Y927" s="196"/>
      <c r="Z927" s="200"/>
      <c r="AA927" s="196"/>
      <c r="AB927" s="198"/>
      <c r="AC927" s="196"/>
      <c r="AD927" s="199"/>
      <c r="AG927" s="196"/>
      <c r="AH927" s="196"/>
      <c r="AI927" s="198"/>
      <c r="AL927" s="196"/>
      <c r="AN927" s="196"/>
      <c r="AO927" s="198"/>
      <c r="AP927" s="196"/>
      <c r="AQ927" s="196"/>
      <c r="AR927" s="196"/>
      <c r="AS927" s="196"/>
      <c r="AT927" s="196"/>
      <c r="AU927" s="196"/>
      <c r="AV927" s="198"/>
      <c r="AW927" s="197"/>
      <c r="AY927" s="196"/>
      <c r="BC927" s="196"/>
      <c r="BD927" s="196"/>
      <c r="BE927" s="196"/>
      <c r="BF927" s="196"/>
      <c r="BG927" s="196"/>
      <c r="BH927" s="196"/>
      <c r="BI927" s="196"/>
      <c r="BJ927" s="196"/>
      <c r="BK927" s="196"/>
    </row>
    <row r="928" spans="1:63" x14ac:dyDescent="0.25">
      <c r="A928" s="198"/>
      <c r="B928" s="193"/>
      <c r="C928" s="196"/>
      <c r="D928" s="196"/>
      <c r="E928" s="196"/>
      <c r="I928" s="197"/>
      <c r="Q928" s="198"/>
      <c r="S928" s="198"/>
      <c r="T928" s="196"/>
      <c r="U928" s="199"/>
      <c r="V928" s="193"/>
      <c r="W928" s="198"/>
      <c r="X928" s="198"/>
      <c r="Y928" s="196"/>
      <c r="Z928" s="200"/>
      <c r="AA928" s="196"/>
      <c r="AB928" s="198"/>
      <c r="AC928" s="196"/>
      <c r="AD928" s="199"/>
      <c r="AG928" s="196"/>
      <c r="AH928" s="196"/>
      <c r="AI928" s="198"/>
      <c r="AL928" s="196"/>
      <c r="AN928" s="196"/>
      <c r="AO928" s="198"/>
      <c r="AP928" s="196"/>
      <c r="AQ928" s="196"/>
      <c r="AR928" s="196"/>
      <c r="AS928" s="196"/>
      <c r="AT928" s="196"/>
      <c r="AU928" s="196"/>
      <c r="AV928" s="198"/>
      <c r="AW928" s="197"/>
      <c r="AY928" s="196"/>
      <c r="BC928" s="196"/>
      <c r="BD928" s="196"/>
      <c r="BE928" s="196"/>
      <c r="BF928" s="196"/>
      <c r="BG928" s="196"/>
      <c r="BH928" s="196"/>
      <c r="BI928" s="196"/>
      <c r="BJ928" s="196"/>
      <c r="BK928" s="196"/>
    </row>
    <row r="929" spans="1:63" x14ac:dyDescent="0.25">
      <c r="A929" s="198"/>
      <c r="B929" s="193"/>
      <c r="C929" s="196"/>
      <c r="D929" s="196"/>
      <c r="E929" s="196"/>
      <c r="I929" s="197"/>
      <c r="Q929" s="198"/>
      <c r="S929" s="198"/>
      <c r="T929" s="196"/>
      <c r="U929" s="199"/>
      <c r="V929" s="193"/>
      <c r="W929" s="198"/>
      <c r="X929" s="198"/>
      <c r="Y929" s="196"/>
      <c r="Z929" s="200"/>
      <c r="AA929" s="196"/>
      <c r="AB929" s="198"/>
      <c r="AC929" s="196"/>
      <c r="AD929" s="199"/>
      <c r="AG929" s="196"/>
      <c r="AH929" s="196"/>
      <c r="AI929" s="198"/>
      <c r="AL929" s="196"/>
      <c r="AN929" s="196"/>
      <c r="AO929" s="198"/>
      <c r="AP929" s="196"/>
      <c r="AQ929" s="196"/>
      <c r="AR929" s="196"/>
      <c r="AS929" s="196"/>
      <c r="AT929" s="196"/>
      <c r="AU929" s="196"/>
      <c r="AV929" s="198"/>
      <c r="AW929" s="197"/>
      <c r="AY929" s="196"/>
      <c r="BC929" s="196"/>
      <c r="BD929" s="196"/>
      <c r="BE929" s="196"/>
      <c r="BF929" s="196"/>
      <c r="BG929" s="196"/>
      <c r="BH929" s="196"/>
      <c r="BI929" s="196"/>
      <c r="BJ929" s="196"/>
      <c r="BK929" s="196"/>
    </row>
    <row r="930" spans="1:63" x14ac:dyDescent="0.25">
      <c r="A930" s="198"/>
      <c r="B930" s="193"/>
      <c r="C930" s="196"/>
      <c r="D930" s="196"/>
      <c r="E930" s="196"/>
      <c r="I930" s="197"/>
      <c r="Q930" s="198"/>
      <c r="S930" s="198"/>
      <c r="T930" s="196"/>
      <c r="U930" s="199"/>
      <c r="V930" s="193"/>
      <c r="W930" s="198"/>
      <c r="X930" s="198"/>
      <c r="Y930" s="196"/>
      <c r="Z930" s="200"/>
      <c r="AA930" s="196"/>
      <c r="AB930" s="198"/>
      <c r="AC930" s="196"/>
      <c r="AD930" s="199"/>
      <c r="AG930" s="196"/>
      <c r="AH930" s="196"/>
      <c r="AI930" s="198"/>
      <c r="AL930" s="196"/>
      <c r="AN930" s="196"/>
      <c r="AO930" s="198"/>
      <c r="AP930" s="196"/>
      <c r="AQ930" s="196"/>
      <c r="AR930" s="196"/>
      <c r="AS930" s="196"/>
      <c r="AT930" s="196"/>
      <c r="AU930" s="196"/>
      <c r="AV930" s="198"/>
      <c r="AW930" s="197"/>
      <c r="AY930" s="196"/>
      <c r="BC930" s="196"/>
      <c r="BD930" s="196"/>
      <c r="BE930" s="196"/>
      <c r="BF930" s="196"/>
      <c r="BG930" s="196"/>
      <c r="BH930" s="196"/>
      <c r="BI930" s="196"/>
      <c r="BJ930" s="196"/>
      <c r="BK930" s="196"/>
    </row>
    <row r="931" spans="1:63" x14ac:dyDescent="0.25">
      <c r="A931" s="198"/>
      <c r="B931" s="193"/>
      <c r="C931" s="196"/>
      <c r="D931" s="196"/>
      <c r="E931" s="196"/>
      <c r="I931" s="197"/>
      <c r="Q931" s="198"/>
      <c r="S931" s="198"/>
      <c r="T931" s="196"/>
      <c r="U931" s="199"/>
      <c r="V931" s="193"/>
      <c r="W931" s="198"/>
      <c r="X931" s="198"/>
      <c r="Y931" s="196"/>
      <c r="Z931" s="200"/>
      <c r="AA931" s="196"/>
      <c r="AB931" s="198"/>
      <c r="AC931" s="196"/>
      <c r="AD931" s="199"/>
      <c r="AG931" s="196"/>
      <c r="AH931" s="196"/>
      <c r="AI931" s="198"/>
      <c r="AL931" s="196"/>
      <c r="AN931" s="196"/>
      <c r="AO931" s="198"/>
      <c r="AP931" s="196"/>
      <c r="AQ931" s="196"/>
      <c r="AR931" s="196"/>
      <c r="AS931" s="196"/>
      <c r="AT931" s="196"/>
      <c r="AU931" s="196"/>
      <c r="AV931" s="198"/>
      <c r="AW931" s="197"/>
      <c r="AY931" s="196"/>
      <c r="BC931" s="196"/>
      <c r="BD931" s="196"/>
      <c r="BE931" s="196"/>
      <c r="BF931" s="196"/>
      <c r="BG931" s="196"/>
      <c r="BH931" s="196"/>
      <c r="BI931" s="196"/>
      <c r="BJ931" s="196"/>
      <c r="BK931" s="196"/>
    </row>
    <row r="932" spans="1:63" x14ac:dyDescent="0.25">
      <c r="A932" s="198"/>
      <c r="B932" s="193"/>
      <c r="C932" s="196"/>
      <c r="D932" s="196"/>
      <c r="E932" s="196"/>
      <c r="I932" s="197"/>
      <c r="Q932" s="198"/>
      <c r="S932" s="198"/>
      <c r="T932" s="196"/>
      <c r="U932" s="199"/>
      <c r="V932" s="193"/>
      <c r="W932" s="198"/>
      <c r="X932" s="198"/>
      <c r="Y932" s="196"/>
      <c r="Z932" s="200"/>
      <c r="AA932" s="196"/>
      <c r="AB932" s="198"/>
      <c r="AC932" s="196"/>
      <c r="AD932" s="199"/>
      <c r="AG932" s="196"/>
      <c r="AH932" s="196"/>
      <c r="AI932" s="198"/>
      <c r="AL932" s="196"/>
      <c r="AN932" s="196"/>
      <c r="AO932" s="198"/>
      <c r="AP932" s="196"/>
      <c r="AQ932" s="196"/>
      <c r="AR932" s="196"/>
      <c r="AS932" s="196"/>
      <c r="AT932" s="196"/>
      <c r="AU932" s="196"/>
      <c r="AV932" s="198"/>
      <c r="AW932" s="197"/>
      <c r="AY932" s="196"/>
      <c r="BC932" s="196"/>
      <c r="BD932" s="196"/>
      <c r="BE932" s="196"/>
      <c r="BF932" s="196"/>
      <c r="BG932" s="196"/>
      <c r="BH932" s="196"/>
      <c r="BI932" s="196"/>
      <c r="BJ932" s="196"/>
      <c r="BK932" s="196"/>
    </row>
    <row r="933" spans="1:63" x14ac:dyDescent="0.25">
      <c r="A933" s="198"/>
      <c r="B933" s="193"/>
      <c r="C933" s="196"/>
      <c r="D933" s="196"/>
      <c r="E933" s="196"/>
      <c r="I933" s="197"/>
      <c r="Q933" s="198"/>
      <c r="S933" s="198"/>
      <c r="T933" s="196"/>
      <c r="U933" s="199"/>
      <c r="V933" s="193"/>
      <c r="W933" s="198"/>
      <c r="X933" s="198"/>
      <c r="Y933" s="196"/>
      <c r="Z933" s="200"/>
      <c r="AA933" s="196"/>
      <c r="AB933" s="198"/>
      <c r="AC933" s="196"/>
      <c r="AD933" s="199"/>
      <c r="AG933" s="196"/>
      <c r="AH933" s="196"/>
      <c r="AI933" s="198"/>
      <c r="AL933" s="196"/>
      <c r="AN933" s="196"/>
      <c r="AO933" s="198"/>
      <c r="AP933" s="196"/>
      <c r="AQ933" s="196"/>
      <c r="AR933" s="196"/>
      <c r="AS933" s="196"/>
      <c r="AT933" s="196"/>
      <c r="AU933" s="196"/>
      <c r="AV933" s="198"/>
      <c r="AW933" s="197"/>
      <c r="AY933" s="196"/>
      <c r="BC933" s="196"/>
      <c r="BD933" s="196"/>
      <c r="BE933" s="196"/>
      <c r="BF933" s="196"/>
      <c r="BG933" s="196"/>
      <c r="BH933" s="196"/>
      <c r="BI933" s="196"/>
      <c r="BJ933" s="196"/>
      <c r="BK933" s="196"/>
    </row>
    <row r="934" spans="1:63" x14ac:dyDescent="0.25">
      <c r="A934" s="198"/>
      <c r="B934" s="193"/>
      <c r="C934" s="196"/>
      <c r="D934" s="196"/>
      <c r="E934" s="196"/>
      <c r="I934" s="197"/>
      <c r="Q934" s="198"/>
      <c r="S934" s="198"/>
      <c r="T934" s="196"/>
      <c r="U934" s="199"/>
      <c r="V934" s="193"/>
      <c r="W934" s="198"/>
      <c r="X934" s="198"/>
      <c r="Y934" s="196"/>
      <c r="Z934" s="200"/>
      <c r="AA934" s="196"/>
      <c r="AB934" s="198"/>
      <c r="AC934" s="196"/>
      <c r="AD934" s="199"/>
      <c r="AG934" s="196"/>
      <c r="AH934" s="196"/>
      <c r="AI934" s="198"/>
      <c r="AL934" s="196"/>
      <c r="AN934" s="196"/>
      <c r="AO934" s="198"/>
      <c r="AP934" s="196"/>
      <c r="AQ934" s="196"/>
      <c r="AR934" s="196"/>
      <c r="AS934" s="196"/>
      <c r="AT934" s="196"/>
      <c r="AU934" s="196"/>
      <c r="AV934" s="198"/>
      <c r="AW934" s="197"/>
      <c r="AY934" s="196"/>
      <c r="BC934" s="196"/>
      <c r="BD934" s="196"/>
      <c r="BE934" s="196"/>
      <c r="BF934" s="196"/>
      <c r="BG934" s="196"/>
      <c r="BH934" s="196"/>
      <c r="BI934" s="196"/>
      <c r="BJ934" s="196"/>
      <c r="BK934" s="196"/>
    </row>
    <row r="935" spans="1:63" x14ac:dyDescent="0.25">
      <c r="A935" s="198"/>
      <c r="B935" s="193"/>
      <c r="C935" s="196"/>
      <c r="D935" s="196"/>
      <c r="E935" s="196"/>
      <c r="I935" s="197"/>
      <c r="Q935" s="198"/>
      <c r="S935" s="198"/>
      <c r="T935" s="196"/>
      <c r="U935" s="199"/>
      <c r="V935" s="193"/>
      <c r="W935" s="198"/>
      <c r="X935" s="198"/>
      <c r="Y935" s="196"/>
      <c r="Z935" s="200"/>
      <c r="AA935" s="196"/>
      <c r="AB935" s="198"/>
      <c r="AC935" s="196"/>
      <c r="AD935" s="199"/>
      <c r="AG935" s="196"/>
      <c r="AH935" s="196"/>
      <c r="AI935" s="198"/>
      <c r="AL935" s="196"/>
      <c r="AN935" s="196"/>
      <c r="AO935" s="198"/>
      <c r="AP935" s="196"/>
      <c r="AQ935" s="196"/>
      <c r="AR935" s="196"/>
      <c r="AS935" s="196"/>
      <c r="AT935" s="196"/>
      <c r="AU935" s="196"/>
      <c r="AV935" s="198"/>
      <c r="AW935" s="197"/>
      <c r="AY935" s="196"/>
      <c r="BC935" s="196"/>
      <c r="BD935" s="196"/>
      <c r="BE935" s="196"/>
      <c r="BF935" s="196"/>
      <c r="BG935" s="196"/>
      <c r="BH935" s="196"/>
      <c r="BI935" s="196"/>
      <c r="BJ935" s="196"/>
      <c r="BK935" s="196"/>
    </row>
    <row r="936" spans="1:63" x14ac:dyDescent="0.25">
      <c r="A936" s="198"/>
      <c r="B936" s="193"/>
      <c r="C936" s="196"/>
      <c r="D936" s="196"/>
      <c r="E936" s="196"/>
      <c r="I936" s="197"/>
      <c r="Q936" s="198"/>
      <c r="S936" s="198"/>
      <c r="T936" s="196"/>
      <c r="U936" s="199"/>
      <c r="V936" s="193"/>
      <c r="W936" s="198"/>
      <c r="X936" s="198"/>
      <c r="Y936" s="196"/>
      <c r="Z936" s="200"/>
      <c r="AA936" s="196"/>
      <c r="AB936" s="198"/>
      <c r="AC936" s="196"/>
      <c r="AD936" s="199"/>
      <c r="AG936" s="196"/>
      <c r="AH936" s="196"/>
      <c r="AI936" s="198"/>
      <c r="AL936" s="196"/>
      <c r="AN936" s="196"/>
      <c r="AO936" s="198"/>
      <c r="AP936" s="196"/>
      <c r="AQ936" s="196"/>
      <c r="AR936" s="196"/>
      <c r="AS936" s="196"/>
      <c r="AT936" s="196"/>
      <c r="AU936" s="196"/>
      <c r="AV936" s="198"/>
      <c r="AW936" s="197"/>
      <c r="AY936" s="196"/>
      <c r="BC936" s="196"/>
      <c r="BD936" s="196"/>
      <c r="BE936" s="196"/>
      <c r="BF936" s="196"/>
      <c r="BG936" s="196"/>
      <c r="BH936" s="196"/>
      <c r="BI936" s="196"/>
      <c r="BJ936" s="196"/>
      <c r="BK936" s="196"/>
    </row>
    <row r="937" spans="1:63" x14ac:dyDescent="0.25">
      <c r="A937" s="198"/>
      <c r="B937" s="193"/>
      <c r="C937" s="196"/>
      <c r="D937" s="196"/>
      <c r="E937" s="196"/>
      <c r="I937" s="197"/>
      <c r="Q937" s="198"/>
      <c r="S937" s="198"/>
      <c r="T937" s="196"/>
      <c r="U937" s="199"/>
      <c r="V937" s="193"/>
      <c r="W937" s="198"/>
      <c r="X937" s="198"/>
      <c r="Y937" s="196"/>
      <c r="Z937" s="200"/>
      <c r="AA937" s="196"/>
      <c r="AB937" s="198"/>
      <c r="AC937" s="196"/>
      <c r="AD937" s="199"/>
      <c r="AG937" s="196"/>
      <c r="AH937" s="196"/>
      <c r="AI937" s="198"/>
      <c r="AL937" s="196"/>
      <c r="AN937" s="196"/>
      <c r="AO937" s="198"/>
      <c r="AP937" s="196"/>
      <c r="AQ937" s="196"/>
      <c r="AR937" s="196"/>
      <c r="AS937" s="196"/>
      <c r="AT937" s="196"/>
      <c r="AU937" s="196"/>
      <c r="AV937" s="198"/>
      <c r="AW937" s="197"/>
      <c r="AY937" s="196"/>
      <c r="BC937" s="196"/>
      <c r="BD937" s="196"/>
      <c r="BE937" s="196"/>
      <c r="BF937" s="196"/>
      <c r="BG937" s="196"/>
      <c r="BH937" s="196"/>
      <c r="BI937" s="196"/>
      <c r="BJ937" s="196"/>
      <c r="BK937" s="196"/>
    </row>
    <row r="938" spans="1:63" x14ac:dyDescent="0.25">
      <c r="A938" s="198"/>
      <c r="B938" s="193"/>
      <c r="C938" s="196"/>
      <c r="D938" s="196"/>
      <c r="E938" s="196"/>
      <c r="I938" s="197"/>
      <c r="Q938" s="198"/>
      <c r="S938" s="198"/>
      <c r="T938" s="196"/>
      <c r="U938" s="199"/>
      <c r="V938" s="193"/>
      <c r="W938" s="198"/>
      <c r="X938" s="198"/>
      <c r="Y938" s="196"/>
      <c r="Z938" s="200"/>
      <c r="AA938" s="196"/>
      <c r="AB938" s="198"/>
      <c r="AC938" s="196"/>
      <c r="AD938" s="199"/>
      <c r="AG938" s="196"/>
      <c r="AH938" s="196"/>
      <c r="AI938" s="198"/>
      <c r="AL938" s="196"/>
      <c r="AN938" s="196"/>
      <c r="AO938" s="198"/>
      <c r="AP938" s="196"/>
      <c r="AQ938" s="196"/>
      <c r="AR938" s="196"/>
      <c r="AS938" s="196"/>
      <c r="AT938" s="196"/>
      <c r="AU938" s="196"/>
      <c r="AV938" s="198"/>
      <c r="AW938" s="197"/>
      <c r="AY938" s="196"/>
      <c r="BC938" s="196"/>
      <c r="BD938" s="196"/>
      <c r="BE938" s="196"/>
      <c r="BF938" s="196"/>
      <c r="BG938" s="196"/>
      <c r="BH938" s="196"/>
      <c r="BI938" s="196"/>
      <c r="BJ938" s="196"/>
      <c r="BK938" s="196"/>
    </row>
    <row r="939" spans="1:63" x14ac:dyDescent="0.25">
      <c r="A939" s="198"/>
      <c r="B939" s="193"/>
      <c r="C939" s="196"/>
      <c r="D939" s="196"/>
      <c r="E939" s="196"/>
      <c r="I939" s="197"/>
      <c r="Q939" s="198"/>
      <c r="S939" s="198"/>
      <c r="T939" s="196"/>
      <c r="U939" s="199"/>
      <c r="V939" s="193"/>
      <c r="W939" s="198"/>
      <c r="X939" s="198"/>
      <c r="Y939" s="196"/>
      <c r="Z939" s="200"/>
      <c r="AA939" s="196"/>
      <c r="AB939" s="198"/>
      <c r="AC939" s="196"/>
      <c r="AD939" s="199"/>
      <c r="AG939" s="196"/>
      <c r="AH939" s="196"/>
      <c r="AI939" s="198"/>
      <c r="AL939" s="196"/>
      <c r="AN939" s="196"/>
      <c r="AO939" s="198"/>
      <c r="AP939" s="196"/>
      <c r="AQ939" s="196"/>
      <c r="AR939" s="196"/>
      <c r="AS939" s="196"/>
      <c r="AT939" s="196"/>
      <c r="AU939" s="196"/>
      <c r="AV939" s="198"/>
      <c r="AW939" s="197"/>
      <c r="AY939" s="196"/>
      <c r="BC939" s="196"/>
      <c r="BD939" s="196"/>
      <c r="BE939" s="196"/>
      <c r="BF939" s="196"/>
      <c r="BG939" s="196"/>
      <c r="BH939" s="196"/>
      <c r="BI939" s="196"/>
      <c r="BJ939" s="196"/>
      <c r="BK939" s="196"/>
    </row>
    <row r="940" spans="1:63" x14ac:dyDescent="0.25">
      <c r="A940" s="198"/>
      <c r="B940" s="193"/>
      <c r="C940" s="196"/>
      <c r="D940" s="196"/>
      <c r="E940" s="196"/>
      <c r="I940" s="197"/>
      <c r="Q940" s="198"/>
      <c r="S940" s="198"/>
      <c r="T940" s="196"/>
      <c r="U940" s="199"/>
      <c r="V940" s="193"/>
      <c r="W940" s="198"/>
      <c r="X940" s="198"/>
      <c r="Y940" s="196"/>
      <c r="Z940" s="200"/>
      <c r="AA940" s="196"/>
      <c r="AB940" s="198"/>
      <c r="AC940" s="196"/>
      <c r="AD940" s="199"/>
      <c r="AG940" s="196"/>
      <c r="AH940" s="196"/>
      <c r="AI940" s="198"/>
      <c r="AL940" s="196"/>
      <c r="AN940" s="196"/>
      <c r="AO940" s="198"/>
      <c r="AP940" s="196"/>
      <c r="AQ940" s="196"/>
      <c r="AR940" s="196"/>
      <c r="AS940" s="196"/>
      <c r="AT940" s="196"/>
      <c r="AU940" s="196"/>
      <c r="AV940" s="198"/>
      <c r="AW940" s="197"/>
      <c r="AY940" s="196"/>
      <c r="BC940" s="196"/>
      <c r="BD940" s="196"/>
      <c r="BE940" s="196"/>
      <c r="BF940" s="196"/>
      <c r="BG940" s="196"/>
      <c r="BH940" s="196"/>
      <c r="BI940" s="196"/>
      <c r="BJ940" s="196"/>
      <c r="BK940" s="196"/>
    </row>
    <row r="941" spans="1:63" x14ac:dyDescent="0.25">
      <c r="A941" s="198"/>
      <c r="B941" s="193"/>
      <c r="C941" s="196"/>
      <c r="D941" s="196"/>
      <c r="E941" s="196"/>
      <c r="I941" s="197"/>
      <c r="Q941" s="198"/>
      <c r="S941" s="198"/>
      <c r="T941" s="196"/>
      <c r="U941" s="199"/>
      <c r="V941" s="193"/>
      <c r="W941" s="198"/>
      <c r="X941" s="198"/>
      <c r="Y941" s="196"/>
      <c r="Z941" s="200"/>
      <c r="AA941" s="196"/>
      <c r="AB941" s="198"/>
      <c r="AC941" s="196"/>
      <c r="AD941" s="199"/>
      <c r="AG941" s="196"/>
      <c r="AH941" s="196"/>
      <c r="AI941" s="198"/>
      <c r="AL941" s="196"/>
      <c r="AN941" s="196"/>
      <c r="AO941" s="198"/>
      <c r="AP941" s="196"/>
      <c r="AQ941" s="196"/>
      <c r="AR941" s="196"/>
      <c r="AS941" s="196"/>
      <c r="AT941" s="196"/>
      <c r="AU941" s="196"/>
      <c r="AV941" s="198"/>
      <c r="AW941" s="197"/>
      <c r="AY941" s="196"/>
      <c r="BC941" s="196"/>
      <c r="BD941" s="196"/>
      <c r="BE941" s="196"/>
      <c r="BF941" s="196"/>
      <c r="BG941" s="196"/>
      <c r="BH941" s="196"/>
      <c r="BI941" s="196"/>
      <c r="BJ941" s="196"/>
      <c r="BK941" s="196"/>
    </row>
    <row r="942" spans="1:63" x14ac:dyDescent="0.25">
      <c r="A942" s="198"/>
      <c r="B942" s="193"/>
      <c r="C942" s="196"/>
      <c r="D942" s="196"/>
      <c r="E942" s="196"/>
      <c r="I942" s="197"/>
      <c r="Q942" s="198"/>
      <c r="S942" s="198"/>
      <c r="T942" s="196"/>
      <c r="U942" s="199"/>
      <c r="V942" s="193"/>
      <c r="W942" s="198"/>
      <c r="X942" s="198"/>
      <c r="Y942" s="196"/>
      <c r="Z942" s="200"/>
      <c r="AA942" s="196"/>
      <c r="AB942" s="198"/>
      <c r="AC942" s="196"/>
      <c r="AD942" s="199"/>
      <c r="AG942" s="196"/>
      <c r="AH942" s="196"/>
      <c r="AI942" s="198"/>
      <c r="AL942" s="196"/>
      <c r="AN942" s="196"/>
      <c r="AO942" s="198"/>
      <c r="AP942" s="196"/>
      <c r="AQ942" s="196"/>
      <c r="AR942" s="196"/>
      <c r="AS942" s="196"/>
      <c r="AT942" s="196"/>
      <c r="AU942" s="196"/>
      <c r="AV942" s="198"/>
      <c r="AW942" s="197"/>
      <c r="AY942" s="196"/>
      <c r="BC942" s="196"/>
      <c r="BD942" s="196"/>
      <c r="BE942" s="196"/>
      <c r="BF942" s="196"/>
      <c r="BG942" s="196"/>
      <c r="BH942" s="196"/>
      <c r="BI942" s="196"/>
      <c r="BJ942" s="196"/>
      <c r="BK942" s="196"/>
    </row>
    <row r="943" spans="1:63" x14ac:dyDescent="0.25">
      <c r="A943" s="198"/>
      <c r="B943" s="193"/>
      <c r="C943" s="196"/>
      <c r="D943" s="196"/>
      <c r="E943" s="196"/>
      <c r="I943" s="197"/>
      <c r="Q943" s="198"/>
      <c r="S943" s="198"/>
      <c r="T943" s="196"/>
      <c r="U943" s="199"/>
      <c r="V943" s="193"/>
      <c r="W943" s="198"/>
      <c r="X943" s="198"/>
      <c r="Y943" s="196"/>
      <c r="Z943" s="200"/>
      <c r="AA943" s="196"/>
      <c r="AB943" s="198"/>
      <c r="AC943" s="196"/>
      <c r="AD943" s="199"/>
      <c r="AG943" s="196"/>
      <c r="AH943" s="196"/>
      <c r="AI943" s="198"/>
      <c r="AL943" s="196"/>
      <c r="AN943" s="196"/>
      <c r="AO943" s="198"/>
      <c r="AP943" s="196"/>
      <c r="AQ943" s="196"/>
      <c r="AR943" s="196"/>
      <c r="AS943" s="196"/>
      <c r="AT943" s="196"/>
      <c r="AU943" s="196"/>
      <c r="AV943" s="198"/>
      <c r="AW943" s="197"/>
      <c r="AY943" s="196"/>
      <c r="BC943" s="196"/>
      <c r="BD943" s="196"/>
      <c r="BE943" s="196"/>
      <c r="BF943" s="196"/>
      <c r="BG943" s="196"/>
      <c r="BH943" s="196"/>
      <c r="BI943" s="196"/>
      <c r="BJ943" s="196"/>
      <c r="BK943" s="196"/>
    </row>
    <row r="944" spans="1:63" x14ac:dyDescent="0.25">
      <c r="A944" s="198"/>
      <c r="B944" s="193"/>
      <c r="C944" s="196"/>
      <c r="D944" s="196"/>
      <c r="E944" s="196"/>
      <c r="I944" s="197"/>
      <c r="Q944" s="198"/>
      <c r="S944" s="198"/>
      <c r="T944" s="196"/>
      <c r="U944" s="199"/>
      <c r="V944" s="193"/>
      <c r="W944" s="198"/>
      <c r="X944" s="198"/>
      <c r="Y944" s="196"/>
      <c r="Z944" s="200"/>
      <c r="AA944" s="196"/>
      <c r="AB944" s="198"/>
      <c r="AC944" s="196"/>
      <c r="AD944" s="199"/>
      <c r="AG944" s="196"/>
      <c r="AH944" s="196"/>
      <c r="AI944" s="198"/>
      <c r="AL944" s="196"/>
      <c r="AN944" s="196"/>
      <c r="AO944" s="198"/>
      <c r="AP944" s="196"/>
      <c r="AQ944" s="196"/>
      <c r="AR944" s="196"/>
      <c r="AS944" s="196"/>
      <c r="AT944" s="196"/>
      <c r="AU944" s="196"/>
      <c r="AV944" s="198"/>
      <c r="AW944" s="197"/>
      <c r="AY944" s="196"/>
      <c r="BC944" s="196"/>
      <c r="BD944" s="196"/>
      <c r="BE944" s="196"/>
      <c r="BF944" s="196"/>
      <c r="BG944" s="196"/>
      <c r="BH944" s="196"/>
      <c r="BI944" s="196"/>
      <c r="BJ944" s="196"/>
      <c r="BK944" s="196"/>
    </row>
    <row r="945" spans="1:63" x14ac:dyDescent="0.25">
      <c r="A945" s="198"/>
      <c r="B945" s="193"/>
      <c r="C945" s="196"/>
      <c r="D945" s="196"/>
      <c r="E945" s="196"/>
      <c r="I945" s="197"/>
      <c r="Q945" s="198"/>
      <c r="S945" s="198"/>
      <c r="T945" s="196"/>
      <c r="U945" s="199"/>
      <c r="V945" s="193"/>
      <c r="W945" s="198"/>
      <c r="X945" s="198"/>
      <c r="Y945" s="196"/>
      <c r="Z945" s="200"/>
      <c r="AA945" s="196"/>
      <c r="AB945" s="198"/>
      <c r="AC945" s="196"/>
      <c r="AD945" s="199"/>
      <c r="AG945" s="196"/>
      <c r="AH945" s="196"/>
      <c r="AI945" s="198"/>
      <c r="AL945" s="196"/>
      <c r="AN945" s="196"/>
      <c r="AO945" s="198"/>
      <c r="AP945" s="196"/>
      <c r="AQ945" s="196"/>
      <c r="AR945" s="196"/>
      <c r="AS945" s="196"/>
      <c r="AT945" s="196"/>
      <c r="AU945" s="196"/>
      <c r="AV945" s="198"/>
      <c r="AW945" s="197"/>
      <c r="AY945" s="196"/>
      <c r="BC945" s="196"/>
      <c r="BD945" s="196"/>
      <c r="BE945" s="196"/>
      <c r="BF945" s="196"/>
      <c r="BG945" s="196"/>
      <c r="BH945" s="196"/>
      <c r="BI945" s="196"/>
      <c r="BJ945" s="196"/>
      <c r="BK945" s="196"/>
    </row>
    <row r="946" spans="1:63" x14ac:dyDescent="0.25">
      <c r="A946" s="198"/>
      <c r="B946" s="193"/>
      <c r="C946" s="196"/>
      <c r="D946" s="196"/>
      <c r="E946" s="196"/>
      <c r="I946" s="197"/>
      <c r="Q946" s="198"/>
      <c r="S946" s="198"/>
      <c r="T946" s="196"/>
      <c r="U946" s="199"/>
      <c r="V946" s="193"/>
      <c r="W946" s="198"/>
      <c r="X946" s="198"/>
      <c r="Y946" s="196"/>
      <c r="Z946" s="200"/>
      <c r="AA946" s="196"/>
      <c r="AB946" s="198"/>
      <c r="AC946" s="196"/>
      <c r="AD946" s="199"/>
      <c r="AG946" s="196"/>
      <c r="AH946" s="196"/>
      <c r="AI946" s="198"/>
      <c r="AL946" s="196"/>
      <c r="AN946" s="196"/>
      <c r="AO946" s="198"/>
      <c r="AP946" s="196"/>
      <c r="AQ946" s="196"/>
      <c r="AR946" s="196"/>
      <c r="AS946" s="196"/>
      <c r="AT946" s="196"/>
      <c r="AU946" s="196"/>
      <c r="AV946" s="198"/>
      <c r="AW946" s="197"/>
      <c r="AY946" s="196"/>
      <c r="BC946" s="196"/>
      <c r="BD946" s="196"/>
      <c r="BE946" s="196"/>
      <c r="BF946" s="196"/>
      <c r="BG946" s="196"/>
      <c r="BH946" s="196"/>
      <c r="BI946" s="196"/>
      <c r="BJ946" s="196"/>
      <c r="BK946" s="196"/>
    </row>
    <row r="947" spans="1:63" x14ac:dyDescent="0.25">
      <c r="A947" s="198"/>
      <c r="B947" s="193"/>
      <c r="C947" s="196"/>
      <c r="D947" s="196"/>
      <c r="E947" s="196"/>
      <c r="I947" s="197"/>
      <c r="Q947" s="198"/>
      <c r="S947" s="198"/>
      <c r="T947" s="196"/>
      <c r="U947" s="199"/>
      <c r="V947" s="193"/>
      <c r="W947" s="198"/>
      <c r="X947" s="198"/>
      <c r="Y947" s="196"/>
      <c r="Z947" s="200"/>
      <c r="AA947" s="196"/>
      <c r="AB947" s="198"/>
      <c r="AC947" s="196"/>
      <c r="AD947" s="199"/>
      <c r="AG947" s="196"/>
      <c r="AH947" s="196"/>
      <c r="AI947" s="198"/>
      <c r="AL947" s="196"/>
      <c r="AN947" s="196"/>
      <c r="AO947" s="198"/>
      <c r="AP947" s="196"/>
      <c r="AQ947" s="196"/>
      <c r="AR947" s="196"/>
      <c r="AS947" s="196"/>
      <c r="AT947" s="196"/>
      <c r="AU947" s="196"/>
      <c r="AV947" s="198"/>
      <c r="AW947" s="197"/>
      <c r="AY947" s="196"/>
      <c r="BC947" s="196"/>
      <c r="BD947" s="196"/>
      <c r="BE947" s="196"/>
      <c r="BF947" s="196"/>
      <c r="BG947" s="196"/>
      <c r="BH947" s="196"/>
      <c r="BI947" s="196"/>
      <c r="BJ947" s="196"/>
      <c r="BK947" s="196"/>
    </row>
    <row r="948" spans="1:63" x14ac:dyDescent="0.25">
      <c r="A948" s="198"/>
      <c r="B948" s="193"/>
      <c r="C948" s="196"/>
      <c r="D948" s="196"/>
      <c r="E948" s="196"/>
      <c r="I948" s="197"/>
      <c r="Q948" s="198"/>
      <c r="S948" s="198"/>
      <c r="T948" s="196"/>
      <c r="U948" s="199"/>
      <c r="V948" s="193"/>
      <c r="W948" s="198"/>
      <c r="X948" s="198"/>
      <c r="Y948" s="196"/>
      <c r="Z948" s="200"/>
      <c r="AA948" s="196"/>
      <c r="AB948" s="198"/>
      <c r="AC948" s="196"/>
      <c r="AD948" s="199"/>
      <c r="AG948" s="196"/>
      <c r="AH948" s="196"/>
      <c r="AI948" s="198"/>
      <c r="AL948" s="196"/>
      <c r="AN948" s="196"/>
      <c r="AO948" s="198"/>
      <c r="AP948" s="196"/>
      <c r="AQ948" s="196"/>
      <c r="AR948" s="196"/>
      <c r="AS948" s="196"/>
      <c r="AT948" s="196"/>
      <c r="AU948" s="196"/>
      <c r="AV948" s="198"/>
      <c r="AW948" s="197"/>
      <c r="AY948" s="196"/>
      <c r="BC948" s="196"/>
      <c r="BD948" s="196"/>
      <c r="BE948" s="196"/>
      <c r="BF948" s="196"/>
      <c r="BG948" s="196"/>
      <c r="BH948" s="196"/>
      <c r="BI948" s="196"/>
      <c r="BJ948" s="196"/>
      <c r="BK948" s="196"/>
    </row>
    <row r="949" spans="1:63" x14ac:dyDescent="0.25">
      <c r="A949" s="198"/>
      <c r="B949" s="193"/>
      <c r="C949" s="196"/>
      <c r="D949" s="196"/>
      <c r="E949" s="196"/>
      <c r="I949" s="197"/>
      <c r="Q949" s="198"/>
      <c r="S949" s="198"/>
      <c r="T949" s="196"/>
      <c r="U949" s="199"/>
      <c r="V949" s="193"/>
      <c r="W949" s="198"/>
      <c r="X949" s="198"/>
      <c r="Y949" s="196"/>
      <c r="Z949" s="200"/>
      <c r="AA949" s="196"/>
      <c r="AB949" s="198"/>
      <c r="AC949" s="196"/>
      <c r="AD949" s="199"/>
      <c r="AG949" s="196"/>
      <c r="AH949" s="196"/>
      <c r="AI949" s="198"/>
      <c r="AL949" s="196"/>
      <c r="AN949" s="196"/>
      <c r="AO949" s="198"/>
      <c r="AP949" s="196"/>
      <c r="AQ949" s="196"/>
      <c r="AR949" s="196"/>
      <c r="AS949" s="196"/>
      <c r="AT949" s="196"/>
      <c r="AU949" s="196"/>
      <c r="AV949" s="198"/>
      <c r="AW949" s="197"/>
      <c r="AY949" s="196"/>
      <c r="BC949" s="196"/>
      <c r="BD949" s="196"/>
      <c r="BE949" s="196"/>
      <c r="BF949" s="196"/>
      <c r="BG949" s="196"/>
      <c r="BH949" s="196"/>
      <c r="BI949" s="196"/>
      <c r="BJ949" s="196"/>
      <c r="BK949" s="196"/>
    </row>
    <row r="950" spans="1:63" x14ac:dyDescent="0.25">
      <c r="A950" s="198"/>
      <c r="B950" s="193"/>
      <c r="C950" s="196"/>
      <c r="D950" s="196"/>
      <c r="E950" s="196"/>
      <c r="I950" s="197"/>
      <c r="Q950" s="198"/>
      <c r="S950" s="198"/>
      <c r="T950" s="196"/>
      <c r="U950" s="199"/>
      <c r="V950" s="193"/>
      <c r="W950" s="198"/>
      <c r="X950" s="198"/>
      <c r="Y950" s="196"/>
      <c r="Z950" s="200"/>
      <c r="AA950" s="196"/>
      <c r="AB950" s="198"/>
      <c r="AC950" s="196"/>
      <c r="AD950" s="199"/>
      <c r="AG950" s="196"/>
      <c r="AH950" s="196"/>
      <c r="AI950" s="198"/>
      <c r="AL950" s="196"/>
      <c r="AN950" s="196"/>
      <c r="AO950" s="198"/>
      <c r="AP950" s="196"/>
      <c r="AQ950" s="196"/>
      <c r="AR950" s="196"/>
      <c r="AS950" s="196"/>
      <c r="AT950" s="196"/>
      <c r="AU950" s="196"/>
      <c r="AV950" s="198"/>
      <c r="AW950" s="197"/>
      <c r="AY950" s="196"/>
      <c r="BC950" s="196"/>
      <c r="BD950" s="196"/>
      <c r="BE950" s="196"/>
      <c r="BF950" s="196"/>
      <c r="BG950" s="196"/>
      <c r="BH950" s="196"/>
      <c r="BI950" s="196"/>
      <c r="BJ950" s="196"/>
      <c r="BK950" s="196"/>
    </row>
    <row r="951" spans="1:63" x14ac:dyDescent="0.25">
      <c r="A951" s="198"/>
      <c r="B951" s="193"/>
      <c r="C951" s="196"/>
      <c r="D951" s="196"/>
      <c r="E951" s="196"/>
      <c r="I951" s="197"/>
      <c r="Q951" s="198"/>
      <c r="S951" s="198"/>
      <c r="T951" s="196"/>
      <c r="U951" s="199"/>
      <c r="V951" s="193"/>
      <c r="W951" s="198"/>
      <c r="X951" s="198"/>
      <c r="Y951" s="196"/>
      <c r="Z951" s="200"/>
      <c r="AA951" s="196"/>
      <c r="AB951" s="198"/>
      <c r="AC951" s="196"/>
      <c r="AD951" s="199"/>
      <c r="AG951" s="196"/>
      <c r="AH951" s="196"/>
      <c r="AI951" s="198"/>
      <c r="AL951" s="196"/>
      <c r="AN951" s="196"/>
      <c r="AO951" s="198"/>
      <c r="AP951" s="196"/>
      <c r="AQ951" s="196"/>
      <c r="AR951" s="196"/>
      <c r="AS951" s="196"/>
      <c r="AT951" s="196"/>
      <c r="AU951" s="196"/>
      <c r="AV951" s="198"/>
      <c r="AW951" s="197"/>
      <c r="AY951" s="196"/>
      <c r="BC951" s="196"/>
      <c r="BD951" s="196"/>
      <c r="BE951" s="196"/>
      <c r="BF951" s="196"/>
      <c r="BG951" s="196"/>
      <c r="BH951" s="196"/>
      <c r="BI951" s="196"/>
      <c r="BJ951" s="196"/>
      <c r="BK951" s="196"/>
    </row>
    <row r="952" spans="1:63" x14ac:dyDescent="0.25">
      <c r="A952" s="198"/>
      <c r="B952" s="193"/>
      <c r="C952" s="196"/>
      <c r="D952" s="196"/>
      <c r="E952" s="196"/>
      <c r="I952" s="197"/>
      <c r="Q952" s="198"/>
      <c r="S952" s="198"/>
      <c r="T952" s="196"/>
      <c r="U952" s="199"/>
      <c r="V952" s="193"/>
      <c r="W952" s="198"/>
      <c r="X952" s="198"/>
      <c r="Y952" s="196"/>
      <c r="Z952" s="200"/>
      <c r="AA952" s="196"/>
      <c r="AB952" s="198"/>
      <c r="AC952" s="196"/>
      <c r="AD952" s="199"/>
      <c r="AG952" s="196"/>
      <c r="AH952" s="196"/>
      <c r="AI952" s="198"/>
      <c r="AL952" s="196"/>
      <c r="AN952" s="196"/>
      <c r="AO952" s="198"/>
      <c r="AP952" s="196"/>
      <c r="AQ952" s="196"/>
      <c r="AR952" s="196"/>
      <c r="AS952" s="196"/>
      <c r="AT952" s="196"/>
      <c r="AU952" s="196"/>
      <c r="AV952" s="198"/>
      <c r="AW952" s="197"/>
      <c r="AY952" s="196"/>
      <c r="BC952" s="196"/>
      <c r="BD952" s="196"/>
      <c r="BE952" s="196"/>
      <c r="BF952" s="196"/>
      <c r="BG952" s="196"/>
      <c r="BH952" s="196"/>
      <c r="BI952" s="196"/>
      <c r="BJ952" s="196"/>
      <c r="BK952" s="196"/>
    </row>
    <row r="953" spans="1:63" x14ac:dyDescent="0.25">
      <c r="A953" s="198"/>
      <c r="B953" s="193"/>
      <c r="C953" s="196"/>
      <c r="D953" s="196"/>
      <c r="E953" s="196"/>
      <c r="I953" s="197"/>
      <c r="Q953" s="198"/>
      <c r="S953" s="198"/>
      <c r="T953" s="196"/>
      <c r="U953" s="199"/>
      <c r="V953" s="193"/>
      <c r="W953" s="198"/>
      <c r="X953" s="198"/>
      <c r="Y953" s="196"/>
      <c r="Z953" s="200"/>
      <c r="AA953" s="196"/>
      <c r="AB953" s="198"/>
      <c r="AC953" s="196"/>
      <c r="AD953" s="199"/>
      <c r="AG953" s="196"/>
      <c r="AH953" s="196"/>
      <c r="AI953" s="198"/>
      <c r="AL953" s="196"/>
      <c r="AN953" s="196"/>
      <c r="AO953" s="198"/>
      <c r="AP953" s="196"/>
      <c r="AQ953" s="196"/>
      <c r="AR953" s="196"/>
      <c r="AS953" s="196"/>
      <c r="AT953" s="196"/>
      <c r="AU953" s="196"/>
      <c r="AV953" s="198"/>
      <c r="AW953" s="197"/>
      <c r="AY953" s="196"/>
      <c r="BC953" s="196"/>
      <c r="BD953" s="196"/>
      <c r="BE953" s="196"/>
      <c r="BF953" s="196"/>
      <c r="BG953" s="196"/>
      <c r="BH953" s="196"/>
      <c r="BI953" s="196"/>
      <c r="BJ953" s="196"/>
      <c r="BK953" s="196"/>
    </row>
    <row r="954" spans="1:63" x14ac:dyDescent="0.25">
      <c r="A954" s="198"/>
      <c r="B954" s="193"/>
      <c r="C954" s="196"/>
      <c r="D954" s="196"/>
      <c r="E954" s="196"/>
      <c r="I954" s="197"/>
      <c r="Q954" s="198"/>
      <c r="S954" s="198"/>
      <c r="T954" s="196"/>
      <c r="U954" s="199"/>
      <c r="V954" s="193"/>
      <c r="W954" s="198"/>
      <c r="X954" s="198"/>
      <c r="Y954" s="196"/>
      <c r="Z954" s="200"/>
      <c r="AA954" s="196"/>
      <c r="AB954" s="198"/>
      <c r="AC954" s="196"/>
      <c r="AD954" s="199"/>
      <c r="AG954" s="196"/>
      <c r="AH954" s="196"/>
      <c r="AI954" s="198"/>
      <c r="AL954" s="196"/>
      <c r="AN954" s="196"/>
      <c r="AO954" s="198"/>
      <c r="AP954" s="196"/>
      <c r="AQ954" s="196"/>
      <c r="AR954" s="196"/>
      <c r="AS954" s="196"/>
      <c r="AT954" s="196"/>
      <c r="AU954" s="196"/>
      <c r="AV954" s="198"/>
      <c r="AW954" s="197"/>
      <c r="AY954" s="196"/>
      <c r="BC954" s="196"/>
      <c r="BD954" s="196"/>
      <c r="BE954" s="196"/>
      <c r="BF954" s="196"/>
      <c r="BG954" s="196"/>
      <c r="BH954" s="196"/>
      <c r="BI954" s="196"/>
      <c r="BJ954" s="196"/>
      <c r="BK954" s="196"/>
    </row>
    <row r="955" spans="1:63" x14ac:dyDescent="0.25">
      <c r="A955" s="198"/>
      <c r="B955" s="193"/>
      <c r="C955" s="196"/>
      <c r="D955" s="196"/>
      <c r="E955" s="196"/>
      <c r="I955" s="197"/>
      <c r="Q955" s="198"/>
      <c r="S955" s="198"/>
      <c r="T955" s="196"/>
      <c r="U955" s="199"/>
      <c r="V955" s="193"/>
      <c r="W955" s="198"/>
      <c r="X955" s="198"/>
      <c r="Y955" s="196"/>
      <c r="Z955" s="200"/>
      <c r="AA955" s="196"/>
      <c r="AB955" s="198"/>
      <c r="AC955" s="196"/>
      <c r="AD955" s="199"/>
      <c r="AG955" s="196"/>
      <c r="AH955" s="196"/>
      <c r="AI955" s="198"/>
      <c r="AL955" s="196"/>
      <c r="AN955" s="196"/>
      <c r="AO955" s="198"/>
      <c r="AP955" s="196"/>
      <c r="AQ955" s="196"/>
      <c r="AR955" s="196"/>
      <c r="AS955" s="196"/>
      <c r="AT955" s="196"/>
      <c r="AU955" s="196"/>
      <c r="AV955" s="198"/>
      <c r="AW955" s="197"/>
      <c r="AY955" s="196"/>
      <c r="BC955" s="196"/>
      <c r="BD955" s="196"/>
      <c r="BE955" s="196"/>
      <c r="BF955" s="196"/>
      <c r="BG955" s="196"/>
      <c r="BH955" s="196"/>
      <c r="BI955" s="196"/>
      <c r="BJ955" s="196"/>
      <c r="BK955" s="196"/>
    </row>
    <row r="956" spans="1:63" x14ac:dyDescent="0.25">
      <c r="A956" s="198"/>
      <c r="B956" s="193"/>
      <c r="C956" s="196"/>
      <c r="D956" s="196"/>
      <c r="E956" s="196"/>
      <c r="I956" s="197"/>
      <c r="Q956" s="198"/>
      <c r="S956" s="198"/>
      <c r="T956" s="196"/>
      <c r="U956" s="199"/>
      <c r="V956" s="193"/>
      <c r="W956" s="198"/>
      <c r="X956" s="198"/>
      <c r="Y956" s="196"/>
      <c r="Z956" s="200"/>
      <c r="AA956" s="196"/>
      <c r="AB956" s="198"/>
      <c r="AC956" s="196"/>
      <c r="AD956" s="199"/>
      <c r="AG956" s="196"/>
      <c r="AH956" s="196"/>
      <c r="AI956" s="198"/>
      <c r="AL956" s="196"/>
      <c r="AN956" s="196"/>
      <c r="AO956" s="198"/>
      <c r="AP956" s="196"/>
      <c r="AQ956" s="196"/>
      <c r="AR956" s="196"/>
      <c r="AS956" s="196"/>
      <c r="AT956" s="196"/>
      <c r="AU956" s="196"/>
      <c r="AV956" s="198"/>
      <c r="AW956" s="197"/>
      <c r="AY956" s="196"/>
      <c r="BC956" s="196"/>
      <c r="BD956" s="196"/>
      <c r="BE956" s="196"/>
      <c r="BF956" s="196"/>
      <c r="BG956" s="196"/>
      <c r="BH956" s="196"/>
      <c r="BI956" s="196"/>
      <c r="BJ956" s="196"/>
      <c r="BK956" s="196"/>
    </row>
    <row r="957" spans="1:63" x14ac:dyDescent="0.25">
      <c r="A957" s="198"/>
      <c r="B957" s="193"/>
      <c r="C957" s="196"/>
      <c r="D957" s="196"/>
      <c r="E957" s="196"/>
      <c r="I957" s="197"/>
      <c r="Q957" s="198"/>
      <c r="S957" s="198"/>
      <c r="T957" s="196"/>
      <c r="U957" s="199"/>
      <c r="V957" s="193"/>
      <c r="W957" s="198"/>
      <c r="X957" s="198"/>
      <c r="Y957" s="196"/>
      <c r="Z957" s="200"/>
      <c r="AA957" s="196"/>
      <c r="AB957" s="198"/>
      <c r="AC957" s="196"/>
      <c r="AD957" s="199"/>
      <c r="AG957" s="196"/>
      <c r="AH957" s="196"/>
      <c r="AI957" s="198"/>
      <c r="AL957" s="196"/>
      <c r="AN957" s="196"/>
      <c r="AO957" s="198"/>
      <c r="AP957" s="196"/>
      <c r="AQ957" s="196"/>
      <c r="AR957" s="196"/>
      <c r="AS957" s="196"/>
      <c r="AT957" s="196"/>
      <c r="AU957" s="196"/>
      <c r="AV957" s="198"/>
      <c r="AW957" s="197"/>
      <c r="AY957" s="196"/>
      <c r="BC957" s="196"/>
      <c r="BD957" s="196"/>
      <c r="BE957" s="196"/>
      <c r="BF957" s="196"/>
      <c r="BG957" s="196"/>
      <c r="BH957" s="196"/>
      <c r="BI957" s="196"/>
      <c r="BJ957" s="196"/>
      <c r="BK957" s="196"/>
    </row>
    <row r="958" spans="1:63" x14ac:dyDescent="0.25">
      <c r="A958" s="198"/>
      <c r="B958" s="193"/>
      <c r="C958" s="196"/>
      <c r="D958" s="196"/>
      <c r="E958" s="196"/>
      <c r="I958" s="197"/>
      <c r="Q958" s="198"/>
      <c r="S958" s="198"/>
      <c r="T958" s="196"/>
      <c r="U958" s="199"/>
      <c r="V958" s="193"/>
      <c r="W958" s="198"/>
      <c r="X958" s="198"/>
      <c r="Y958" s="196"/>
      <c r="Z958" s="200"/>
      <c r="AA958" s="196"/>
      <c r="AB958" s="198"/>
      <c r="AC958" s="196"/>
      <c r="AD958" s="199"/>
      <c r="AG958" s="196"/>
      <c r="AH958" s="196"/>
      <c r="AI958" s="198"/>
      <c r="AL958" s="196"/>
      <c r="AN958" s="196"/>
      <c r="AO958" s="198"/>
      <c r="AP958" s="196"/>
      <c r="AQ958" s="196"/>
      <c r="AR958" s="196"/>
      <c r="AS958" s="196"/>
      <c r="AT958" s="196"/>
      <c r="AU958" s="196"/>
      <c r="AV958" s="198"/>
      <c r="AW958" s="197"/>
      <c r="AY958" s="196"/>
      <c r="BC958" s="196"/>
      <c r="BD958" s="196"/>
      <c r="BE958" s="196"/>
      <c r="BF958" s="196"/>
      <c r="BG958" s="196"/>
      <c r="BH958" s="196"/>
      <c r="BI958" s="196"/>
      <c r="BJ958" s="196"/>
      <c r="BK958" s="196"/>
    </row>
    <row r="959" spans="1:63" x14ac:dyDescent="0.25">
      <c r="A959" s="198"/>
      <c r="B959" s="193"/>
      <c r="C959" s="196"/>
      <c r="D959" s="196"/>
      <c r="E959" s="196"/>
      <c r="I959" s="197"/>
      <c r="Q959" s="198"/>
      <c r="S959" s="198"/>
      <c r="T959" s="196"/>
      <c r="U959" s="199"/>
      <c r="V959" s="193"/>
      <c r="W959" s="198"/>
      <c r="X959" s="198"/>
      <c r="Y959" s="196"/>
      <c r="Z959" s="200"/>
      <c r="AA959" s="196"/>
      <c r="AB959" s="198"/>
      <c r="AC959" s="196"/>
      <c r="AD959" s="199"/>
      <c r="AG959" s="196"/>
      <c r="AH959" s="196"/>
      <c r="AI959" s="198"/>
      <c r="AL959" s="196"/>
      <c r="AN959" s="196"/>
      <c r="AO959" s="198"/>
      <c r="AP959" s="196"/>
      <c r="AQ959" s="196"/>
      <c r="AR959" s="196"/>
      <c r="AS959" s="196"/>
      <c r="AT959" s="196"/>
      <c r="AU959" s="196"/>
      <c r="AV959" s="198"/>
      <c r="AW959" s="197"/>
      <c r="AY959" s="196"/>
      <c r="BC959" s="196"/>
      <c r="BD959" s="196"/>
      <c r="BE959" s="196"/>
      <c r="BF959" s="196"/>
      <c r="BG959" s="196"/>
      <c r="BH959" s="196"/>
      <c r="BI959" s="196"/>
      <c r="BJ959" s="196"/>
      <c r="BK959" s="196"/>
    </row>
    <row r="960" spans="1:63" x14ac:dyDescent="0.25">
      <c r="A960" s="198"/>
      <c r="B960" s="193"/>
      <c r="C960" s="196"/>
      <c r="D960" s="196"/>
      <c r="E960" s="196"/>
      <c r="I960" s="197"/>
      <c r="Q960" s="198"/>
      <c r="S960" s="198"/>
      <c r="T960" s="196"/>
      <c r="U960" s="199"/>
      <c r="V960" s="193"/>
      <c r="W960" s="198"/>
      <c r="X960" s="198"/>
      <c r="Y960" s="196"/>
      <c r="Z960" s="200"/>
      <c r="AA960" s="196"/>
      <c r="AB960" s="198"/>
      <c r="AC960" s="196"/>
      <c r="AD960" s="199"/>
      <c r="AG960" s="196"/>
      <c r="AH960" s="196"/>
      <c r="AI960" s="198"/>
      <c r="AL960" s="196"/>
      <c r="AN960" s="196"/>
      <c r="AO960" s="198"/>
      <c r="AP960" s="196"/>
      <c r="AQ960" s="196"/>
      <c r="AR960" s="196"/>
      <c r="AS960" s="196"/>
      <c r="AT960" s="196"/>
      <c r="AU960" s="196"/>
      <c r="AV960" s="198"/>
      <c r="AW960" s="197"/>
      <c r="AY960" s="196"/>
      <c r="BC960" s="196"/>
      <c r="BD960" s="196"/>
      <c r="BE960" s="196"/>
      <c r="BF960" s="196"/>
      <c r="BG960" s="196"/>
      <c r="BH960" s="196"/>
      <c r="BI960" s="196"/>
      <c r="BJ960" s="196"/>
      <c r="BK960" s="196"/>
    </row>
    <row r="961" spans="1:63" x14ac:dyDescent="0.25">
      <c r="A961" s="198"/>
      <c r="B961" s="193"/>
      <c r="C961" s="196"/>
      <c r="D961" s="196"/>
      <c r="E961" s="196"/>
      <c r="I961" s="197"/>
      <c r="Q961" s="198"/>
      <c r="S961" s="198"/>
      <c r="T961" s="196"/>
      <c r="U961" s="199"/>
      <c r="V961" s="193"/>
      <c r="W961" s="198"/>
      <c r="X961" s="198"/>
      <c r="Y961" s="196"/>
      <c r="Z961" s="200"/>
      <c r="AA961" s="196"/>
      <c r="AB961" s="198"/>
      <c r="AC961" s="196"/>
      <c r="AD961" s="199"/>
      <c r="AG961" s="196"/>
      <c r="AH961" s="196"/>
      <c r="AI961" s="198"/>
      <c r="AL961" s="196"/>
      <c r="AN961" s="196"/>
      <c r="AO961" s="198"/>
      <c r="AP961" s="196"/>
      <c r="AQ961" s="196"/>
      <c r="AR961" s="196"/>
      <c r="AS961" s="196"/>
      <c r="AT961" s="196"/>
      <c r="AU961" s="196"/>
      <c r="AV961" s="198"/>
      <c r="AW961" s="197"/>
      <c r="AY961" s="196"/>
      <c r="BC961" s="196"/>
      <c r="BD961" s="196"/>
      <c r="BE961" s="196"/>
      <c r="BF961" s="196"/>
      <c r="BG961" s="196"/>
      <c r="BH961" s="196"/>
      <c r="BI961" s="196"/>
      <c r="BJ961" s="196"/>
      <c r="BK961" s="196"/>
    </row>
    <row r="962" spans="1:63" x14ac:dyDescent="0.25">
      <c r="A962" s="198"/>
      <c r="B962" s="193"/>
      <c r="C962" s="196"/>
      <c r="D962" s="196"/>
      <c r="E962" s="196"/>
      <c r="I962" s="197"/>
      <c r="Q962" s="198"/>
      <c r="S962" s="198"/>
      <c r="T962" s="196"/>
      <c r="U962" s="199"/>
      <c r="V962" s="193"/>
      <c r="W962" s="198"/>
      <c r="X962" s="198"/>
      <c r="Y962" s="196"/>
      <c r="Z962" s="200"/>
      <c r="AA962" s="196"/>
      <c r="AB962" s="198"/>
      <c r="AC962" s="196"/>
      <c r="AD962" s="199"/>
      <c r="AG962" s="196"/>
      <c r="AH962" s="196"/>
      <c r="AI962" s="198"/>
      <c r="AL962" s="196"/>
      <c r="AN962" s="196"/>
      <c r="AO962" s="198"/>
      <c r="AP962" s="196"/>
      <c r="AQ962" s="196"/>
      <c r="AR962" s="196"/>
      <c r="AS962" s="196"/>
      <c r="AT962" s="196"/>
      <c r="AU962" s="196"/>
      <c r="AV962" s="198"/>
      <c r="AW962" s="197"/>
      <c r="AY962" s="196"/>
      <c r="BC962" s="196"/>
      <c r="BD962" s="196"/>
      <c r="BE962" s="196"/>
      <c r="BF962" s="196"/>
      <c r="BG962" s="196"/>
      <c r="BH962" s="196"/>
      <c r="BI962" s="196"/>
      <c r="BJ962" s="196"/>
      <c r="BK962" s="196"/>
    </row>
    <row r="963" spans="1:63" x14ac:dyDescent="0.25">
      <c r="A963" s="198"/>
      <c r="B963" s="193"/>
      <c r="C963" s="196"/>
      <c r="D963" s="196"/>
      <c r="E963" s="196"/>
      <c r="I963" s="197"/>
      <c r="Q963" s="198"/>
      <c r="S963" s="198"/>
      <c r="T963" s="196"/>
      <c r="U963" s="199"/>
      <c r="V963" s="193"/>
      <c r="W963" s="198"/>
      <c r="X963" s="198"/>
      <c r="Y963" s="196"/>
      <c r="Z963" s="200"/>
      <c r="AA963" s="196"/>
      <c r="AB963" s="198"/>
      <c r="AC963" s="196"/>
      <c r="AD963" s="199"/>
      <c r="AG963" s="196"/>
      <c r="AH963" s="196"/>
      <c r="AI963" s="198"/>
      <c r="AL963" s="196"/>
      <c r="AN963" s="196"/>
      <c r="AO963" s="198"/>
      <c r="AP963" s="196"/>
      <c r="AQ963" s="196"/>
      <c r="AR963" s="196"/>
      <c r="AS963" s="196"/>
      <c r="AT963" s="196"/>
      <c r="AU963" s="196"/>
      <c r="AV963" s="198"/>
      <c r="AW963" s="197"/>
      <c r="AY963" s="196"/>
      <c r="BC963" s="196"/>
      <c r="BD963" s="196"/>
      <c r="BE963" s="196"/>
      <c r="BF963" s="196"/>
      <c r="BG963" s="196"/>
      <c r="BH963" s="196"/>
      <c r="BI963" s="196"/>
      <c r="BJ963" s="196"/>
      <c r="BK963" s="196"/>
    </row>
    <row r="964" spans="1:63" x14ac:dyDescent="0.25">
      <c r="A964" s="198"/>
      <c r="B964" s="193"/>
      <c r="C964" s="196"/>
      <c r="D964" s="196"/>
      <c r="E964" s="196"/>
      <c r="I964" s="197"/>
      <c r="Q964" s="198"/>
      <c r="S964" s="198"/>
      <c r="T964" s="196"/>
      <c r="U964" s="199"/>
      <c r="V964" s="193"/>
      <c r="W964" s="198"/>
      <c r="X964" s="198"/>
      <c r="Y964" s="196"/>
      <c r="Z964" s="200"/>
      <c r="AA964" s="196"/>
      <c r="AB964" s="198"/>
      <c r="AC964" s="196"/>
      <c r="AD964" s="199"/>
      <c r="AG964" s="196"/>
      <c r="AH964" s="196"/>
      <c r="AI964" s="198"/>
      <c r="AL964" s="196"/>
      <c r="AN964" s="196"/>
      <c r="AO964" s="198"/>
      <c r="AP964" s="196"/>
      <c r="AQ964" s="196"/>
      <c r="AR964" s="196"/>
      <c r="AS964" s="196"/>
      <c r="AT964" s="196"/>
      <c r="AU964" s="196"/>
      <c r="AV964" s="198"/>
      <c r="AW964" s="197"/>
      <c r="AY964" s="196"/>
      <c r="BC964" s="196"/>
      <c r="BD964" s="196"/>
      <c r="BE964" s="196"/>
      <c r="BF964" s="196"/>
      <c r="BG964" s="196"/>
      <c r="BH964" s="196"/>
      <c r="BI964" s="196"/>
      <c r="BJ964" s="196"/>
      <c r="BK964" s="196"/>
    </row>
    <row r="965" spans="1:63" x14ac:dyDescent="0.25">
      <c r="A965" s="198"/>
      <c r="B965" s="193"/>
      <c r="C965" s="196"/>
      <c r="D965" s="196"/>
      <c r="E965" s="196"/>
      <c r="I965" s="197"/>
      <c r="Q965" s="198"/>
      <c r="S965" s="198"/>
      <c r="T965" s="196"/>
      <c r="U965" s="199"/>
      <c r="V965" s="193"/>
      <c r="W965" s="198"/>
      <c r="X965" s="198"/>
      <c r="Y965" s="196"/>
      <c r="Z965" s="200"/>
      <c r="AA965" s="196"/>
      <c r="AB965" s="198"/>
      <c r="AC965" s="196"/>
      <c r="AD965" s="199"/>
      <c r="AG965" s="196"/>
      <c r="AH965" s="196"/>
      <c r="AI965" s="198"/>
      <c r="AL965" s="196"/>
      <c r="AN965" s="196"/>
      <c r="AO965" s="198"/>
      <c r="AP965" s="196"/>
      <c r="AQ965" s="196"/>
      <c r="AR965" s="196"/>
      <c r="AS965" s="196"/>
      <c r="AT965" s="196"/>
      <c r="AU965" s="196"/>
      <c r="AV965" s="198"/>
      <c r="AW965" s="197"/>
      <c r="AY965" s="196"/>
      <c r="BC965" s="196"/>
      <c r="BD965" s="196"/>
      <c r="BE965" s="196"/>
      <c r="BF965" s="196"/>
      <c r="BG965" s="196"/>
      <c r="BH965" s="196"/>
      <c r="BI965" s="196"/>
      <c r="BJ965" s="196"/>
      <c r="BK965" s="196"/>
    </row>
    <row r="966" spans="1:63" x14ac:dyDescent="0.25">
      <c r="A966" s="198"/>
      <c r="B966" s="193"/>
      <c r="C966" s="196"/>
      <c r="D966" s="196"/>
      <c r="E966" s="196"/>
      <c r="I966" s="197"/>
      <c r="Q966" s="198"/>
      <c r="S966" s="198"/>
      <c r="T966" s="196"/>
      <c r="U966" s="199"/>
      <c r="V966" s="193"/>
      <c r="W966" s="198"/>
      <c r="X966" s="198"/>
      <c r="Y966" s="196"/>
      <c r="Z966" s="200"/>
      <c r="AA966" s="196"/>
      <c r="AB966" s="198"/>
      <c r="AC966" s="196"/>
      <c r="AD966" s="199"/>
      <c r="AG966" s="196"/>
      <c r="AH966" s="196"/>
      <c r="AI966" s="198"/>
      <c r="AL966" s="196"/>
      <c r="AN966" s="196"/>
      <c r="AO966" s="198"/>
      <c r="AP966" s="196"/>
      <c r="AQ966" s="196"/>
      <c r="AR966" s="196"/>
      <c r="AS966" s="196"/>
      <c r="AT966" s="196"/>
      <c r="AU966" s="196"/>
      <c r="AV966" s="198"/>
      <c r="AW966" s="197"/>
      <c r="AY966" s="196"/>
      <c r="BC966" s="196"/>
      <c r="BD966" s="196"/>
      <c r="BE966" s="196"/>
      <c r="BF966" s="196"/>
      <c r="BG966" s="196"/>
      <c r="BH966" s="196"/>
      <c r="BI966" s="196"/>
      <c r="BJ966" s="196"/>
      <c r="BK966" s="196"/>
    </row>
    <row r="967" spans="1:63" x14ac:dyDescent="0.25">
      <c r="A967" s="198"/>
      <c r="B967" s="193"/>
      <c r="C967" s="196"/>
      <c r="D967" s="196"/>
      <c r="E967" s="196"/>
      <c r="I967" s="197"/>
      <c r="Q967" s="198"/>
      <c r="S967" s="198"/>
      <c r="T967" s="196"/>
      <c r="U967" s="199"/>
      <c r="V967" s="193"/>
      <c r="W967" s="198"/>
      <c r="X967" s="198"/>
      <c r="Y967" s="196"/>
      <c r="Z967" s="200"/>
      <c r="AA967" s="196"/>
      <c r="AB967" s="198"/>
      <c r="AC967" s="196"/>
      <c r="AD967" s="199"/>
      <c r="AG967" s="196"/>
      <c r="AH967" s="196"/>
      <c r="AI967" s="198"/>
      <c r="AL967" s="196"/>
      <c r="AN967" s="196"/>
      <c r="AO967" s="198"/>
      <c r="AP967" s="196"/>
      <c r="AQ967" s="196"/>
      <c r="AR967" s="196"/>
      <c r="AS967" s="196"/>
      <c r="AT967" s="196"/>
      <c r="AU967" s="196"/>
      <c r="AV967" s="198"/>
      <c r="AW967" s="197"/>
      <c r="AY967" s="196"/>
      <c r="BC967" s="196"/>
      <c r="BD967" s="196"/>
      <c r="BE967" s="196"/>
      <c r="BF967" s="196"/>
      <c r="BG967" s="196"/>
      <c r="BH967" s="196"/>
      <c r="BI967" s="196"/>
      <c r="BJ967" s="196"/>
      <c r="BK967" s="196"/>
    </row>
    <row r="968" spans="1:63" x14ac:dyDescent="0.25">
      <c r="A968" s="198"/>
      <c r="B968" s="193"/>
      <c r="C968" s="196"/>
      <c r="D968" s="196"/>
      <c r="E968" s="196"/>
      <c r="I968" s="197"/>
      <c r="Q968" s="198"/>
      <c r="S968" s="198"/>
      <c r="T968" s="196"/>
      <c r="U968" s="199"/>
      <c r="V968" s="193"/>
      <c r="W968" s="198"/>
      <c r="X968" s="198"/>
      <c r="Y968" s="196"/>
      <c r="Z968" s="200"/>
      <c r="AA968" s="196"/>
      <c r="AB968" s="198"/>
      <c r="AC968" s="196"/>
      <c r="AD968" s="199"/>
      <c r="AG968" s="196"/>
      <c r="AH968" s="196"/>
      <c r="AI968" s="198"/>
      <c r="AL968" s="196"/>
      <c r="AN968" s="196"/>
      <c r="AO968" s="198"/>
      <c r="AP968" s="196"/>
      <c r="AQ968" s="196"/>
      <c r="AR968" s="196"/>
      <c r="AS968" s="196"/>
      <c r="AT968" s="196"/>
      <c r="AU968" s="196"/>
      <c r="AV968" s="198"/>
      <c r="AW968" s="197"/>
      <c r="AY968" s="196"/>
      <c r="BC968" s="196"/>
      <c r="BD968" s="196"/>
      <c r="BE968" s="196"/>
      <c r="BF968" s="196"/>
      <c r="BG968" s="196"/>
      <c r="BH968" s="196"/>
      <c r="BI968" s="196"/>
      <c r="BJ968" s="196"/>
      <c r="BK968" s="196"/>
    </row>
    <row r="969" spans="1:63" x14ac:dyDescent="0.25">
      <c r="A969" s="198"/>
      <c r="B969" s="193"/>
      <c r="C969" s="196"/>
      <c r="D969" s="196"/>
      <c r="E969" s="196"/>
      <c r="I969" s="197"/>
      <c r="Q969" s="198"/>
      <c r="S969" s="198"/>
      <c r="T969" s="196"/>
      <c r="U969" s="199"/>
      <c r="V969" s="193"/>
      <c r="W969" s="198"/>
      <c r="X969" s="198"/>
      <c r="Y969" s="196"/>
      <c r="Z969" s="200"/>
      <c r="AA969" s="196"/>
      <c r="AB969" s="198"/>
      <c r="AC969" s="196"/>
      <c r="AD969" s="199"/>
      <c r="AG969" s="196"/>
      <c r="AH969" s="196"/>
      <c r="AI969" s="198"/>
      <c r="AL969" s="196"/>
      <c r="AN969" s="196"/>
      <c r="AO969" s="198"/>
      <c r="AP969" s="196"/>
      <c r="AQ969" s="196"/>
      <c r="AR969" s="196"/>
      <c r="AS969" s="196"/>
      <c r="AT969" s="196"/>
      <c r="AU969" s="196"/>
      <c r="AV969" s="198"/>
      <c r="AW969" s="197"/>
      <c r="AY969" s="196"/>
      <c r="BC969" s="196"/>
      <c r="BD969" s="196"/>
      <c r="BE969" s="196"/>
      <c r="BF969" s="196"/>
      <c r="BG969" s="196"/>
      <c r="BH969" s="196"/>
      <c r="BI969" s="196"/>
      <c r="BJ969" s="196"/>
      <c r="BK969" s="196"/>
    </row>
    <row r="970" spans="1:63" x14ac:dyDescent="0.25">
      <c r="A970" s="198"/>
      <c r="B970" s="193"/>
      <c r="C970" s="196"/>
      <c r="D970" s="196"/>
      <c r="E970" s="196"/>
      <c r="I970" s="197"/>
      <c r="Q970" s="198"/>
      <c r="S970" s="198"/>
      <c r="T970" s="196"/>
      <c r="U970" s="199"/>
      <c r="V970" s="193"/>
      <c r="W970" s="198"/>
      <c r="X970" s="198"/>
      <c r="Y970" s="196"/>
      <c r="Z970" s="200"/>
      <c r="AA970" s="196"/>
      <c r="AB970" s="198"/>
      <c r="AC970" s="196"/>
      <c r="AD970" s="199"/>
      <c r="AG970" s="196"/>
      <c r="AH970" s="196"/>
      <c r="AI970" s="198"/>
      <c r="AL970" s="196"/>
      <c r="AN970" s="196"/>
      <c r="AO970" s="198"/>
      <c r="AP970" s="196"/>
      <c r="AQ970" s="196"/>
      <c r="AR970" s="196"/>
      <c r="AS970" s="196"/>
      <c r="AT970" s="196"/>
      <c r="AU970" s="196"/>
      <c r="AV970" s="198"/>
      <c r="AW970" s="197"/>
      <c r="AY970" s="196"/>
      <c r="BC970" s="196"/>
      <c r="BD970" s="196"/>
      <c r="BE970" s="196"/>
      <c r="BF970" s="196"/>
      <c r="BG970" s="196"/>
      <c r="BH970" s="196"/>
      <c r="BI970" s="196"/>
      <c r="BJ970" s="196"/>
      <c r="BK970" s="196"/>
    </row>
    <row r="971" spans="1:63" x14ac:dyDescent="0.25">
      <c r="A971" s="198"/>
      <c r="B971" s="193"/>
      <c r="C971" s="196"/>
      <c r="D971" s="196"/>
      <c r="E971" s="196"/>
      <c r="I971" s="197"/>
      <c r="Q971" s="198"/>
      <c r="S971" s="198"/>
      <c r="T971" s="196"/>
      <c r="U971" s="199"/>
      <c r="V971" s="193"/>
      <c r="W971" s="198"/>
      <c r="X971" s="198"/>
      <c r="Y971" s="196"/>
      <c r="Z971" s="200"/>
      <c r="AA971" s="196"/>
      <c r="AB971" s="198"/>
      <c r="AC971" s="196"/>
      <c r="AD971" s="199"/>
      <c r="AG971" s="196"/>
      <c r="AH971" s="196"/>
      <c r="AI971" s="198"/>
      <c r="AL971" s="196"/>
      <c r="AN971" s="196"/>
      <c r="AO971" s="198"/>
      <c r="AP971" s="196"/>
      <c r="AQ971" s="196"/>
      <c r="AR971" s="196"/>
      <c r="AS971" s="196"/>
      <c r="AT971" s="196"/>
      <c r="AU971" s="196"/>
      <c r="AV971" s="198"/>
      <c r="AW971" s="197"/>
      <c r="AY971" s="196"/>
      <c r="BC971" s="196"/>
      <c r="BD971" s="196"/>
      <c r="BE971" s="196"/>
      <c r="BF971" s="196"/>
      <c r="BG971" s="196"/>
      <c r="BH971" s="196"/>
      <c r="BI971" s="196"/>
      <c r="BJ971" s="196"/>
      <c r="BK971" s="196"/>
    </row>
    <row r="972" spans="1:63" x14ac:dyDescent="0.25">
      <c r="A972" s="198"/>
      <c r="B972" s="193"/>
      <c r="C972" s="196"/>
      <c r="D972" s="196"/>
      <c r="E972" s="196"/>
      <c r="I972" s="197"/>
      <c r="Q972" s="198"/>
      <c r="S972" s="198"/>
      <c r="T972" s="196"/>
      <c r="U972" s="199"/>
      <c r="V972" s="193"/>
      <c r="W972" s="198"/>
      <c r="X972" s="198"/>
      <c r="Y972" s="196"/>
      <c r="Z972" s="200"/>
      <c r="AA972" s="196"/>
      <c r="AB972" s="198"/>
      <c r="AC972" s="196"/>
      <c r="AD972" s="199"/>
      <c r="AG972" s="196"/>
      <c r="AH972" s="196"/>
      <c r="AI972" s="198"/>
      <c r="AL972" s="196"/>
      <c r="AN972" s="196"/>
      <c r="AO972" s="198"/>
      <c r="AP972" s="196"/>
      <c r="AQ972" s="196"/>
      <c r="AR972" s="196"/>
      <c r="AS972" s="196"/>
      <c r="AT972" s="196"/>
      <c r="AU972" s="196"/>
      <c r="AV972" s="198"/>
      <c r="AW972" s="197"/>
      <c r="AY972" s="196"/>
      <c r="BC972" s="196"/>
      <c r="BD972" s="196"/>
      <c r="BE972" s="196"/>
      <c r="BF972" s="196"/>
      <c r="BG972" s="196"/>
      <c r="BH972" s="196"/>
      <c r="BI972" s="196"/>
      <c r="BJ972" s="196"/>
      <c r="BK972" s="196"/>
    </row>
    <row r="973" spans="1:63" x14ac:dyDescent="0.25">
      <c r="A973" s="198"/>
      <c r="B973" s="193"/>
      <c r="C973" s="196"/>
      <c r="D973" s="196"/>
      <c r="E973" s="196"/>
      <c r="I973" s="197"/>
      <c r="Q973" s="198"/>
      <c r="S973" s="198"/>
      <c r="T973" s="196"/>
      <c r="U973" s="199"/>
      <c r="V973" s="193"/>
      <c r="W973" s="198"/>
      <c r="X973" s="198"/>
      <c r="Y973" s="196"/>
      <c r="Z973" s="200"/>
      <c r="AA973" s="196"/>
      <c r="AB973" s="198"/>
      <c r="AC973" s="196"/>
      <c r="AD973" s="199"/>
      <c r="AG973" s="196"/>
      <c r="AH973" s="196"/>
      <c r="AI973" s="198"/>
      <c r="AL973" s="196"/>
      <c r="AN973" s="196"/>
      <c r="AO973" s="198"/>
      <c r="AP973" s="196"/>
      <c r="AQ973" s="196"/>
      <c r="AR973" s="196"/>
      <c r="AS973" s="196"/>
      <c r="AT973" s="196"/>
      <c r="AU973" s="196"/>
      <c r="AV973" s="198"/>
      <c r="AW973" s="197"/>
      <c r="AY973" s="196"/>
      <c r="BC973" s="196"/>
      <c r="BD973" s="196"/>
      <c r="BE973" s="196"/>
      <c r="BF973" s="196"/>
      <c r="BG973" s="196"/>
      <c r="BH973" s="196"/>
      <c r="BI973" s="196"/>
      <c r="BJ973" s="196"/>
      <c r="BK973" s="196"/>
    </row>
    <row r="974" spans="1:63" x14ac:dyDescent="0.25">
      <c r="A974" s="198"/>
      <c r="B974" s="193"/>
      <c r="C974" s="196"/>
      <c r="D974" s="196"/>
      <c r="E974" s="196"/>
      <c r="I974" s="197"/>
      <c r="Q974" s="198"/>
      <c r="S974" s="198"/>
      <c r="T974" s="196"/>
      <c r="U974" s="199"/>
      <c r="V974" s="193"/>
      <c r="W974" s="198"/>
      <c r="X974" s="198"/>
      <c r="Y974" s="196"/>
      <c r="Z974" s="200"/>
      <c r="AA974" s="196"/>
      <c r="AB974" s="198"/>
      <c r="AC974" s="196"/>
      <c r="AD974" s="199"/>
      <c r="AG974" s="196"/>
      <c r="AH974" s="196"/>
      <c r="AI974" s="198"/>
      <c r="AL974" s="196"/>
      <c r="AN974" s="196"/>
      <c r="AO974" s="198"/>
      <c r="AP974" s="196"/>
      <c r="AQ974" s="196"/>
      <c r="AR974" s="196"/>
      <c r="AS974" s="196"/>
      <c r="AT974" s="196"/>
      <c r="AU974" s="196"/>
      <c r="AV974" s="198"/>
      <c r="AW974" s="197"/>
      <c r="AY974" s="196"/>
      <c r="BC974" s="196"/>
      <c r="BD974" s="196"/>
      <c r="BE974" s="196"/>
      <c r="BF974" s="196"/>
      <c r="BG974" s="196"/>
      <c r="BH974" s="196"/>
      <c r="BI974" s="196"/>
      <c r="BJ974" s="196"/>
      <c r="BK974" s="196"/>
    </row>
    <row r="975" spans="1:63" x14ac:dyDescent="0.25">
      <c r="A975" s="198"/>
      <c r="B975" s="193"/>
      <c r="C975" s="196"/>
      <c r="D975" s="196"/>
      <c r="E975" s="196"/>
      <c r="I975" s="197"/>
      <c r="Q975" s="198"/>
      <c r="S975" s="198"/>
      <c r="T975" s="196"/>
      <c r="U975" s="199"/>
      <c r="V975" s="193"/>
      <c r="W975" s="198"/>
      <c r="X975" s="198"/>
      <c r="Y975" s="196"/>
      <c r="Z975" s="200"/>
      <c r="AA975" s="196"/>
      <c r="AB975" s="198"/>
      <c r="AC975" s="196"/>
      <c r="AD975" s="199"/>
      <c r="AG975" s="196"/>
      <c r="AH975" s="196"/>
      <c r="AI975" s="198"/>
      <c r="AL975" s="196"/>
      <c r="AN975" s="196"/>
      <c r="AO975" s="198"/>
      <c r="AP975" s="196"/>
      <c r="AQ975" s="196"/>
      <c r="AR975" s="196"/>
      <c r="AS975" s="196"/>
      <c r="AT975" s="196"/>
      <c r="AU975" s="196"/>
      <c r="AV975" s="198"/>
      <c r="AW975" s="197"/>
      <c r="AY975" s="196"/>
      <c r="BC975" s="196"/>
      <c r="BD975" s="196"/>
      <c r="BE975" s="196"/>
      <c r="BF975" s="196"/>
      <c r="BG975" s="196"/>
      <c r="BH975" s="196"/>
      <c r="BI975" s="196"/>
      <c r="BJ975" s="196"/>
      <c r="BK975" s="196"/>
    </row>
    <row r="976" spans="1:63" x14ac:dyDescent="0.25">
      <c r="A976" s="198"/>
      <c r="B976" s="193"/>
      <c r="C976" s="196"/>
      <c r="D976" s="196"/>
      <c r="E976" s="196"/>
      <c r="I976" s="197"/>
      <c r="Q976" s="198"/>
      <c r="S976" s="198"/>
      <c r="T976" s="196"/>
      <c r="U976" s="199"/>
      <c r="V976" s="193"/>
      <c r="W976" s="198"/>
      <c r="X976" s="198"/>
      <c r="Y976" s="196"/>
      <c r="Z976" s="200"/>
      <c r="AA976" s="196"/>
      <c r="AB976" s="198"/>
      <c r="AC976" s="196"/>
      <c r="AD976" s="199"/>
      <c r="AG976" s="196"/>
      <c r="AH976" s="196"/>
      <c r="AI976" s="198"/>
      <c r="AL976" s="196"/>
      <c r="AN976" s="196"/>
      <c r="AO976" s="198"/>
      <c r="AP976" s="196"/>
      <c r="AQ976" s="196"/>
      <c r="AR976" s="196"/>
      <c r="AS976" s="196"/>
      <c r="AT976" s="196"/>
      <c r="AU976" s="196"/>
      <c r="AV976" s="198"/>
      <c r="AW976" s="197"/>
      <c r="AY976" s="196"/>
      <c r="BC976" s="196"/>
      <c r="BD976" s="196"/>
      <c r="BE976" s="196"/>
      <c r="BF976" s="196"/>
      <c r="BG976" s="196"/>
      <c r="BH976" s="196"/>
      <c r="BI976" s="196"/>
      <c r="BJ976" s="196"/>
      <c r="BK976" s="196"/>
    </row>
    <row r="977" spans="1:63" x14ac:dyDescent="0.25">
      <c r="A977" s="198"/>
      <c r="B977" s="193"/>
      <c r="C977" s="196"/>
      <c r="D977" s="196"/>
      <c r="E977" s="196"/>
      <c r="I977" s="197"/>
      <c r="Q977" s="198"/>
      <c r="S977" s="198"/>
      <c r="T977" s="196"/>
      <c r="U977" s="199"/>
      <c r="V977" s="193"/>
      <c r="W977" s="198"/>
      <c r="X977" s="198"/>
      <c r="Y977" s="196"/>
      <c r="Z977" s="200"/>
      <c r="AA977" s="196"/>
      <c r="AB977" s="198"/>
      <c r="AC977" s="196"/>
      <c r="AD977" s="199"/>
      <c r="AG977" s="196"/>
      <c r="AH977" s="196"/>
      <c r="AI977" s="198"/>
      <c r="AL977" s="196"/>
      <c r="AN977" s="196"/>
      <c r="AO977" s="198"/>
      <c r="AP977" s="196"/>
      <c r="AQ977" s="196"/>
      <c r="AR977" s="196"/>
      <c r="AS977" s="196"/>
      <c r="AT977" s="196"/>
      <c r="AU977" s="196"/>
      <c r="AV977" s="198"/>
      <c r="AW977" s="197"/>
      <c r="AY977" s="196"/>
      <c r="BC977" s="196"/>
      <c r="BD977" s="196"/>
      <c r="BE977" s="196"/>
      <c r="BF977" s="196"/>
      <c r="BG977" s="196"/>
      <c r="BH977" s="196"/>
      <c r="BI977" s="196"/>
      <c r="BJ977" s="196"/>
      <c r="BK977" s="196"/>
    </row>
    <row r="978" spans="1:63" x14ac:dyDescent="0.25">
      <c r="A978" s="198"/>
      <c r="B978" s="193"/>
      <c r="C978" s="196"/>
      <c r="D978" s="196"/>
      <c r="E978" s="196"/>
      <c r="I978" s="197"/>
      <c r="Q978" s="198"/>
      <c r="S978" s="198"/>
      <c r="T978" s="196"/>
      <c r="U978" s="199"/>
      <c r="V978" s="193"/>
      <c r="W978" s="198"/>
      <c r="X978" s="198"/>
      <c r="Y978" s="196"/>
      <c r="Z978" s="200"/>
      <c r="AA978" s="196"/>
      <c r="AB978" s="198"/>
      <c r="AC978" s="196"/>
      <c r="AD978" s="199"/>
      <c r="AG978" s="196"/>
      <c r="AH978" s="196"/>
      <c r="AI978" s="198"/>
      <c r="AL978" s="196"/>
      <c r="AN978" s="196"/>
      <c r="AO978" s="198"/>
      <c r="AP978" s="196"/>
      <c r="AQ978" s="196"/>
      <c r="AR978" s="196"/>
      <c r="AS978" s="196"/>
      <c r="AT978" s="196"/>
      <c r="AU978" s="196"/>
      <c r="AV978" s="198"/>
      <c r="AW978" s="197"/>
      <c r="AY978" s="196"/>
      <c r="BC978" s="196"/>
      <c r="BD978" s="196"/>
      <c r="BE978" s="196"/>
      <c r="BF978" s="196"/>
      <c r="BG978" s="196"/>
      <c r="BH978" s="196"/>
      <c r="BI978" s="196"/>
      <c r="BJ978" s="196"/>
      <c r="BK978" s="196"/>
    </row>
    <row r="979" spans="1:63" x14ac:dyDescent="0.25">
      <c r="A979" s="198"/>
      <c r="B979" s="193"/>
      <c r="C979" s="196"/>
      <c r="D979" s="196"/>
      <c r="E979" s="196"/>
      <c r="I979" s="197"/>
      <c r="Q979" s="198"/>
      <c r="S979" s="198"/>
      <c r="T979" s="196"/>
      <c r="U979" s="199"/>
      <c r="V979" s="193"/>
      <c r="W979" s="198"/>
      <c r="X979" s="198"/>
      <c r="Y979" s="196"/>
      <c r="Z979" s="200"/>
      <c r="AA979" s="196"/>
      <c r="AB979" s="198"/>
      <c r="AC979" s="196"/>
      <c r="AD979" s="199"/>
      <c r="AG979" s="196"/>
      <c r="AH979" s="196"/>
      <c r="AI979" s="198"/>
      <c r="AL979" s="196"/>
      <c r="AN979" s="196"/>
      <c r="AO979" s="198"/>
      <c r="AP979" s="196"/>
      <c r="AQ979" s="196"/>
      <c r="AR979" s="196"/>
      <c r="AS979" s="196"/>
      <c r="AT979" s="196"/>
      <c r="AU979" s="196"/>
      <c r="AV979" s="198"/>
      <c r="AW979" s="197"/>
      <c r="AY979" s="196"/>
      <c r="BC979" s="196"/>
      <c r="BD979" s="196"/>
      <c r="BE979" s="196"/>
      <c r="BF979" s="196"/>
      <c r="BG979" s="196"/>
      <c r="BH979" s="196"/>
      <c r="BI979" s="196"/>
      <c r="BJ979" s="196"/>
      <c r="BK979" s="196"/>
    </row>
    <row r="980" spans="1:63" x14ac:dyDescent="0.25">
      <c r="A980" s="198"/>
      <c r="B980" s="193"/>
      <c r="C980" s="196"/>
      <c r="D980" s="196"/>
      <c r="E980" s="196"/>
      <c r="I980" s="197"/>
      <c r="Q980" s="198"/>
      <c r="S980" s="198"/>
      <c r="T980" s="196"/>
      <c r="U980" s="199"/>
      <c r="V980" s="193"/>
      <c r="W980" s="198"/>
      <c r="X980" s="198"/>
      <c r="Y980" s="196"/>
      <c r="Z980" s="200"/>
      <c r="AA980" s="196"/>
      <c r="AB980" s="198"/>
      <c r="AC980" s="196"/>
      <c r="AD980" s="199"/>
      <c r="AG980" s="196"/>
      <c r="AH980" s="196"/>
      <c r="AI980" s="198"/>
      <c r="AL980" s="196"/>
      <c r="AN980" s="196"/>
      <c r="AO980" s="198"/>
      <c r="AP980" s="196"/>
      <c r="AQ980" s="196"/>
      <c r="AR980" s="196"/>
      <c r="AS980" s="196"/>
      <c r="AT980" s="196"/>
      <c r="AU980" s="196"/>
      <c r="AV980" s="198"/>
      <c r="AW980" s="197"/>
      <c r="AY980" s="196"/>
      <c r="BC980" s="196"/>
      <c r="BD980" s="196"/>
      <c r="BE980" s="196"/>
      <c r="BF980" s="196"/>
      <c r="BG980" s="196"/>
      <c r="BH980" s="196"/>
      <c r="BI980" s="196"/>
      <c r="BJ980" s="196"/>
      <c r="BK980" s="196"/>
    </row>
    <row r="981" spans="1:63" x14ac:dyDescent="0.25">
      <c r="A981" s="198"/>
      <c r="B981" s="193"/>
      <c r="C981" s="196"/>
      <c r="D981" s="196"/>
      <c r="E981" s="196"/>
      <c r="I981" s="197"/>
      <c r="Q981" s="198"/>
      <c r="S981" s="198"/>
      <c r="T981" s="196"/>
      <c r="U981" s="199"/>
      <c r="V981" s="193"/>
      <c r="W981" s="198"/>
      <c r="X981" s="198"/>
      <c r="Y981" s="196"/>
      <c r="Z981" s="200"/>
      <c r="AA981" s="196"/>
      <c r="AB981" s="198"/>
      <c r="AC981" s="196"/>
      <c r="AD981" s="199"/>
      <c r="AG981" s="196"/>
      <c r="AH981" s="196"/>
      <c r="AI981" s="198"/>
      <c r="AL981" s="196"/>
      <c r="AN981" s="196"/>
      <c r="AO981" s="198"/>
      <c r="AP981" s="196"/>
      <c r="AQ981" s="196"/>
      <c r="AR981" s="196"/>
      <c r="AS981" s="196"/>
      <c r="AT981" s="196"/>
      <c r="AU981" s="196"/>
      <c r="AV981" s="198"/>
      <c r="AW981" s="197"/>
      <c r="AY981" s="196"/>
      <c r="BC981" s="196"/>
      <c r="BD981" s="196"/>
      <c r="BE981" s="196"/>
      <c r="BF981" s="196"/>
      <c r="BG981" s="196"/>
      <c r="BH981" s="196"/>
      <c r="BI981" s="196"/>
      <c r="BJ981" s="196"/>
      <c r="BK981" s="196"/>
    </row>
    <row r="982" spans="1:63" x14ac:dyDescent="0.25">
      <c r="A982" s="198"/>
      <c r="B982" s="193"/>
      <c r="C982" s="196"/>
      <c r="D982" s="196"/>
      <c r="E982" s="196"/>
      <c r="I982" s="197"/>
      <c r="Q982" s="198"/>
      <c r="S982" s="198"/>
      <c r="T982" s="196"/>
      <c r="U982" s="199"/>
      <c r="V982" s="193"/>
      <c r="W982" s="198"/>
      <c r="X982" s="198"/>
      <c r="Y982" s="196"/>
      <c r="Z982" s="200"/>
      <c r="AA982" s="196"/>
      <c r="AB982" s="198"/>
      <c r="AC982" s="196"/>
      <c r="AD982" s="199"/>
      <c r="AG982" s="196"/>
      <c r="AH982" s="196"/>
      <c r="AI982" s="198"/>
      <c r="AL982" s="196"/>
      <c r="AN982" s="196"/>
      <c r="AO982" s="198"/>
      <c r="AP982" s="196"/>
      <c r="AQ982" s="196"/>
      <c r="AR982" s="196"/>
      <c r="AS982" s="196"/>
      <c r="AT982" s="196"/>
      <c r="AU982" s="196"/>
      <c r="AV982" s="198"/>
      <c r="AW982" s="197"/>
      <c r="AY982" s="196"/>
      <c r="BC982" s="196"/>
      <c r="BD982" s="196"/>
      <c r="BE982" s="196"/>
      <c r="BF982" s="196"/>
      <c r="BG982" s="196"/>
      <c r="BH982" s="196"/>
      <c r="BI982" s="196"/>
      <c r="BJ982" s="196"/>
      <c r="BK982" s="196"/>
    </row>
    <row r="983" spans="1:63" x14ac:dyDescent="0.25">
      <c r="A983" s="198"/>
      <c r="B983" s="193"/>
      <c r="C983" s="196"/>
      <c r="D983" s="196"/>
      <c r="E983" s="196"/>
      <c r="I983" s="197"/>
      <c r="Q983" s="198"/>
      <c r="S983" s="198"/>
      <c r="T983" s="196"/>
      <c r="U983" s="199"/>
      <c r="V983" s="193"/>
      <c r="W983" s="198"/>
      <c r="X983" s="198"/>
      <c r="Y983" s="196"/>
      <c r="Z983" s="200"/>
      <c r="AA983" s="196"/>
      <c r="AB983" s="198"/>
      <c r="AC983" s="196"/>
      <c r="AD983" s="199"/>
      <c r="AG983" s="196"/>
      <c r="AH983" s="196"/>
      <c r="AI983" s="198"/>
      <c r="AL983" s="196"/>
      <c r="AN983" s="196"/>
      <c r="AO983" s="198"/>
      <c r="AP983" s="196"/>
      <c r="AQ983" s="196"/>
      <c r="AR983" s="196"/>
      <c r="AS983" s="196"/>
      <c r="AT983" s="196"/>
      <c r="AU983" s="196"/>
      <c r="AV983" s="198"/>
      <c r="AW983" s="197"/>
      <c r="AY983" s="196"/>
      <c r="BC983" s="196"/>
      <c r="BD983" s="196"/>
      <c r="BE983" s="196"/>
      <c r="BF983" s="196"/>
      <c r="BG983" s="196"/>
      <c r="BH983" s="196"/>
      <c r="BI983" s="196"/>
      <c r="BJ983" s="196"/>
      <c r="BK983" s="196"/>
    </row>
    <row r="984" spans="1:63" x14ac:dyDescent="0.25">
      <c r="A984" s="198"/>
      <c r="B984" s="193"/>
      <c r="C984" s="196"/>
      <c r="D984" s="196"/>
      <c r="E984" s="196"/>
      <c r="I984" s="197"/>
      <c r="Q984" s="198"/>
      <c r="S984" s="198"/>
      <c r="T984" s="196"/>
      <c r="U984" s="199"/>
      <c r="V984" s="193"/>
      <c r="W984" s="198"/>
      <c r="X984" s="198"/>
      <c r="Y984" s="196"/>
      <c r="Z984" s="200"/>
      <c r="AA984" s="196"/>
      <c r="AB984" s="198"/>
      <c r="AC984" s="196"/>
      <c r="AD984" s="199"/>
      <c r="AG984" s="196"/>
      <c r="AH984" s="196"/>
      <c r="AI984" s="198"/>
      <c r="AL984" s="196"/>
      <c r="AN984" s="196"/>
      <c r="AO984" s="198"/>
      <c r="AP984" s="196"/>
      <c r="AQ984" s="196"/>
      <c r="AR984" s="196"/>
      <c r="AS984" s="196"/>
      <c r="AT984" s="196"/>
      <c r="AU984" s="196"/>
      <c r="AV984" s="198"/>
      <c r="AW984" s="197"/>
      <c r="AY984" s="196"/>
      <c r="BC984" s="196"/>
      <c r="BD984" s="196"/>
      <c r="BE984" s="196"/>
      <c r="BF984" s="196"/>
      <c r="BG984" s="196"/>
      <c r="BH984" s="196"/>
      <c r="BI984" s="196"/>
      <c r="BJ984" s="196"/>
      <c r="BK984" s="196"/>
    </row>
    <row r="985" spans="1:63" x14ac:dyDescent="0.25">
      <c r="A985" s="198"/>
      <c r="B985" s="193"/>
      <c r="C985" s="196"/>
      <c r="D985" s="196"/>
      <c r="E985" s="196"/>
      <c r="I985" s="197"/>
      <c r="Q985" s="198"/>
      <c r="S985" s="198"/>
      <c r="T985" s="196"/>
      <c r="U985" s="199"/>
      <c r="V985" s="193"/>
      <c r="W985" s="198"/>
      <c r="X985" s="198"/>
      <c r="Y985" s="196"/>
      <c r="Z985" s="200"/>
      <c r="AA985" s="196"/>
      <c r="AB985" s="198"/>
      <c r="AC985" s="196"/>
      <c r="AD985" s="199"/>
      <c r="AG985" s="196"/>
      <c r="AH985" s="196"/>
      <c r="AI985" s="198"/>
      <c r="AL985" s="196"/>
      <c r="AN985" s="196"/>
      <c r="AO985" s="198"/>
      <c r="AP985" s="196"/>
      <c r="AQ985" s="196"/>
      <c r="AR985" s="196"/>
      <c r="AS985" s="196"/>
      <c r="AT985" s="196"/>
      <c r="AU985" s="196"/>
      <c r="AV985" s="198"/>
      <c r="AW985" s="197"/>
      <c r="AY985" s="196"/>
      <c r="BC985" s="196"/>
      <c r="BD985" s="196"/>
      <c r="BE985" s="196"/>
      <c r="BF985" s="196"/>
      <c r="BG985" s="196"/>
      <c r="BH985" s="196"/>
      <c r="BI985" s="196"/>
      <c r="BJ985" s="196"/>
      <c r="BK985" s="196"/>
    </row>
    <row r="986" spans="1:63" x14ac:dyDescent="0.25">
      <c r="A986" s="198"/>
      <c r="B986" s="193"/>
      <c r="C986" s="196"/>
      <c r="D986" s="196"/>
      <c r="E986" s="196"/>
      <c r="I986" s="197"/>
      <c r="Q986" s="198"/>
      <c r="S986" s="198"/>
      <c r="T986" s="196"/>
      <c r="U986" s="199"/>
      <c r="V986" s="193"/>
      <c r="W986" s="198"/>
      <c r="X986" s="198"/>
      <c r="Y986" s="196"/>
      <c r="Z986" s="200"/>
      <c r="AA986" s="196"/>
      <c r="AB986" s="198"/>
      <c r="AC986" s="196"/>
      <c r="AD986" s="199"/>
      <c r="AG986" s="196"/>
      <c r="AH986" s="196"/>
      <c r="AI986" s="198"/>
      <c r="AL986" s="196"/>
      <c r="AN986" s="196"/>
      <c r="AO986" s="198"/>
      <c r="AP986" s="196"/>
      <c r="AQ986" s="196"/>
      <c r="AR986" s="196"/>
      <c r="AS986" s="196"/>
      <c r="AT986" s="196"/>
      <c r="AU986" s="196"/>
      <c r="AV986" s="198"/>
      <c r="AW986" s="197"/>
      <c r="AY986" s="196"/>
      <c r="BC986" s="196"/>
      <c r="BD986" s="196"/>
      <c r="BE986" s="196"/>
      <c r="BF986" s="196"/>
      <c r="BG986" s="196"/>
      <c r="BH986" s="196"/>
      <c r="BI986" s="196"/>
      <c r="BJ986" s="196"/>
      <c r="BK986" s="196"/>
    </row>
    <row r="987" spans="1:63" x14ac:dyDescent="0.25">
      <c r="A987" s="198"/>
      <c r="B987" s="193"/>
      <c r="C987" s="196"/>
      <c r="D987" s="196"/>
      <c r="E987" s="196"/>
      <c r="I987" s="197"/>
      <c r="Q987" s="198"/>
      <c r="S987" s="198"/>
      <c r="T987" s="196"/>
      <c r="U987" s="199"/>
      <c r="V987" s="193"/>
      <c r="W987" s="198"/>
      <c r="X987" s="198"/>
      <c r="Y987" s="196"/>
      <c r="Z987" s="200"/>
      <c r="AA987" s="196"/>
      <c r="AB987" s="198"/>
      <c r="AC987" s="196"/>
      <c r="AD987" s="199"/>
      <c r="AG987" s="196"/>
      <c r="AH987" s="196"/>
      <c r="AI987" s="198"/>
      <c r="AL987" s="196"/>
      <c r="AN987" s="196"/>
      <c r="AO987" s="198"/>
      <c r="AP987" s="196"/>
      <c r="AQ987" s="196"/>
      <c r="AR987" s="196"/>
      <c r="AS987" s="196"/>
      <c r="AT987" s="196"/>
      <c r="AU987" s="196"/>
      <c r="AV987" s="198"/>
      <c r="AW987" s="197"/>
      <c r="AY987" s="196"/>
      <c r="BC987" s="196"/>
      <c r="BD987" s="196"/>
      <c r="BE987" s="196"/>
      <c r="BF987" s="196"/>
      <c r="BG987" s="196"/>
      <c r="BH987" s="196"/>
      <c r="BI987" s="196"/>
      <c r="BJ987" s="196"/>
      <c r="BK987" s="196"/>
    </row>
    <row r="988" spans="1:63" x14ac:dyDescent="0.25">
      <c r="A988" s="198"/>
      <c r="B988" s="193"/>
      <c r="C988" s="196"/>
      <c r="D988" s="196"/>
      <c r="E988" s="196"/>
      <c r="I988" s="197"/>
      <c r="Q988" s="198"/>
      <c r="S988" s="198"/>
      <c r="T988" s="196"/>
      <c r="U988" s="199"/>
      <c r="V988" s="193"/>
      <c r="W988" s="198"/>
      <c r="X988" s="198"/>
      <c r="Y988" s="196"/>
      <c r="Z988" s="200"/>
      <c r="AA988" s="196"/>
      <c r="AB988" s="198"/>
      <c r="AC988" s="196"/>
      <c r="AD988" s="199"/>
      <c r="AG988" s="196"/>
      <c r="AH988" s="196"/>
      <c r="AI988" s="198"/>
      <c r="AL988" s="196"/>
      <c r="AN988" s="196"/>
      <c r="AO988" s="198"/>
      <c r="AP988" s="196"/>
      <c r="AQ988" s="196"/>
      <c r="AR988" s="196"/>
      <c r="AS988" s="196"/>
      <c r="AT988" s="196"/>
      <c r="AU988" s="196"/>
      <c r="AV988" s="198"/>
      <c r="AW988" s="197"/>
      <c r="AY988" s="196"/>
      <c r="BC988" s="196"/>
      <c r="BD988" s="196"/>
      <c r="BE988" s="196"/>
      <c r="BF988" s="196"/>
      <c r="BG988" s="196"/>
      <c r="BH988" s="196"/>
      <c r="BI988" s="196"/>
      <c r="BJ988" s="196"/>
      <c r="BK988" s="196"/>
    </row>
    <row r="989" spans="1:63" x14ac:dyDescent="0.25">
      <c r="A989" s="198"/>
      <c r="B989" s="193"/>
      <c r="C989" s="196"/>
      <c r="D989" s="196"/>
      <c r="E989" s="196"/>
      <c r="I989" s="197"/>
      <c r="Q989" s="198"/>
      <c r="S989" s="198"/>
      <c r="T989" s="196"/>
      <c r="U989" s="199"/>
      <c r="V989" s="193"/>
      <c r="W989" s="198"/>
      <c r="X989" s="198"/>
      <c r="Y989" s="196"/>
      <c r="Z989" s="200"/>
      <c r="AA989" s="196"/>
      <c r="AB989" s="198"/>
      <c r="AC989" s="196"/>
      <c r="AD989" s="199"/>
      <c r="AG989" s="196"/>
      <c r="AH989" s="196"/>
      <c r="AI989" s="198"/>
      <c r="AL989" s="196"/>
      <c r="AN989" s="196"/>
      <c r="AO989" s="198"/>
      <c r="AP989" s="196"/>
      <c r="AQ989" s="196"/>
      <c r="AR989" s="196"/>
      <c r="AS989" s="196"/>
      <c r="AT989" s="196"/>
      <c r="AU989" s="196"/>
      <c r="AV989" s="198"/>
      <c r="AW989" s="197"/>
      <c r="AY989" s="196"/>
      <c r="BC989" s="196"/>
      <c r="BD989" s="196"/>
      <c r="BE989" s="196"/>
      <c r="BF989" s="196"/>
      <c r="BG989" s="196"/>
      <c r="BH989" s="196"/>
      <c r="BI989" s="196"/>
      <c r="BJ989" s="196"/>
      <c r="BK989" s="196"/>
    </row>
    <row r="990" spans="1:63" x14ac:dyDescent="0.25">
      <c r="A990" s="198"/>
      <c r="B990" s="193"/>
      <c r="C990" s="196"/>
      <c r="D990" s="196"/>
      <c r="E990" s="196"/>
      <c r="I990" s="197"/>
      <c r="Q990" s="198"/>
      <c r="S990" s="198"/>
      <c r="T990" s="196"/>
      <c r="U990" s="199"/>
      <c r="V990" s="193"/>
      <c r="W990" s="198"/>
      <c r="X990" s="198"/>
      <c r="Y990" s="196"/>
      <c r="Z990" s="200"/>
      <c r="AA990" s="196"/>
      <c r="AB990" s="198"/>
      <c r="AC990" s="196"/>
      <c r="AD990" s="199"/>
      <c r="AG990" s="196"/>
      <c r="AH990" s="196"/>
      <c r="AI990" s="198"/>
      <c r="AL990" s="196"/>
      <c r="AN990" s="196"/>
      <c r="AO990" s="198"/>
      <c r="AP990" s="196"/>
      <c r="AQ990" s="196"/>
      <c r="AR990" s="196"/>
      <c r="AS990" s="196"/>
      <c r="AT990" s="196"/>
      <c r="AU990" s="196"/>
      <c r="AV990" s="198"/>
      <c r="AW990" s="197"/>
      <c r="AY990" s="196"/>
      <c r="BC990" s="196"/>
      <c r="BD990" s="196"/>
      <c r="BE990" s="196"/>
      <c r="BF990" s="196"/>
      <c r="BG990" s="196"/>
      <c r="BH990" s="196"/>
      <c r="BI990" s="196"/>
      <c r="BJ990" s="196"/>
      <c r="BK990" s="196"/>
    </row>
    <row r="991" spans="1:63" x14ac:dyDescent="0.25">
      <c r="A991" s="198"/>
      <c r="B991" s="193"/>
      <c r="C991" s="196"/>
      <c r="D991" s="196"/>
      <c r="E991" s="196"/>
      <c r="I991" s="197"/>
      <c r="Q991" s="198"/>
      <c r="S991" s="198"/>
      <c r="T991" s="196"/>
      <c r="U991" s="199"/>
      <c r="V991" s="193"/>
      <c r="W991" s="198"/>
      <c r="X991" s="198"/>
      <c r="Y991" s="196"/>
      <c r="Z991" s="200"/>
      <c r="AA991" s="196"/>
      <c r="AB991" s="198"/>
      <c r="AC991" s="196"/>
      <c r="AD991" s="199"/>
      <c r="AG991" s="196"/>
      <c r="AH991" s="196"/>
      <c r="AI991" s="198"/>
      <c r="AL991" s="196"/>
      <c r="AN991" s="196"/>
      <c r="AO991" s="198"/>
      <c r="AP991" s="196"/>
      <c r="AQ991" s="196"/>
      <c r="AR991" s="196"/>
      <c r="AS991" s="196"/>
      <c r="AT991" s="196"/>
      <c r="AU991" s="196"/>
      <c r="AV991" s="198"/>
      <c r="AW991" s="197"/>
      <c r="AY991" s="196"/>
      <c r="BC991" s="196"/>
      <c r="BD991" s="196"/>
      <c r="BE991" s="196"/>
      <c r="BF991" s="196"/>
      <c r="BG991" s="196"/>
      <c r="BH991" s="196"/>
      <c r="BI991" s="196"/>
      <c r="BJ991" s="196"/>
      <c r="BK991" s="196"/>
    </row>
    <row r="992" spans="1:63" x14ac:dyDescent="0.25">
      <c r="A992" s="198"/>
      <c r="B992" s="193"/>
      <c r="C992" s="196"/>
      <c r="D992" s="196"/>
      <c r="E992" s="196"/>
      <c r="I992" s="197"/>
      <c r="Q992" s="198"/>
      <c r="S992" s="198"/>
      <c r="T992" s="196"/>
      <c r="U992" s="199"/>
      <c r="V992" s="193"/>
      <c r="W992" s="198"/>
      <c r="X992" s="198"/>
      <c r="Y992" s="196"/>
      <c r="Z992" s="200"/>
      <c r="AA992" s="196"/>
      <c r="AB992" s="198"/>
      <c r="AC992" s="196"/>
      <c r="AD992" s="199"/>
      <c r="AG992" s="196"/>
      <c r="AH992" s="196"/>
      <c r="AI992" s="198"/>
      <c r="AL992" s="196"/>
      <c r="AN992" s="196"/>
      <c r="AO992" s="198"/>
      <c r="AP992" s="196"/>
      <c r="AQ992" s="196"/>
      <c r="AR992" s="196"/>
      <c r="AS992" s="196"/>
      <c r="AT992" s="196"/>
      <c r="AU992" s="196"/>
      <c r="AV992" s="198"/>
      <c r="AW992" s="197"/>
      <c r="AY992" s="196"/>
      <c r="BC992" s="196"/>
      <c r="BD992" s="196"/>
      <c r="BE992" s="196"/>
      <c r="BF992" s="196"/>
      <c r="BG992" s="196"/>
      <c r="BH992" s="196"/>
      <c r="BI992" s="196"/>
      <c r="BJ992" s="196"/>
      <c r="BK992" s="196"/>
    </row>
    <row r="993" spans="1:63" x14ac:dyDescent="0.25">
      <c r="A993" s="198"/>
      <c r="B993" s="193"/>
      <c r="C993" s="196"/>
      <c r="D993" s="196"/>
      <c r="E993" s="196"/>
      <c r="I993" s="197"/>
      <c r="Q993" s="198"/>
      <c r="S993" s="198"/>
      <c r="T993" s="196"/>
      <c r="U993" s="199"/>
      <c r="V993" s="193"/>
      <c r="W993" s="198"/>
      <c r="X993" s="198"/>
      <c r="Y993" s="196"/>
      <c r="Z993" s="200"/>
      <c r="AA993" s="196"/>
      <c r="AB993" s="198"/>
      <c r="AC993" s="196"/>
      <c r="AD993" s="199"/>
      <c r="AG993" s="196"/>
      <c r="AH993" s="196"/>
      <c r="AI993" s="198"/>
      <c r="AL993" s="196"/>
      <c r="AN993" s="196"/>
      <c r="AO993" s="198"/>
      <c r="AP993" s="196"/>
      <c r="AQ993" s="196"/>
      <c r="AR993" s="196"/>
      <c r="AS993" s="196"/>
      <c r="AT993" s="196"/>
      <c r="AU993" s="196"/>
      <c r="AV993" s="198"/>
      <c r="AW993" s="197"/>
      <c r="AY993" s="196"/>
      <c r="BC993" s="196"/>
      <c r="BD993" s="196"/>
      <c r="BE993" s="196"/>
      <c r="BF993" s="196"/>
      <c r="BG993" s="196"/>
      <c r="BH993" s="196"/>
      <c r="BI993" s="196"/>
      <c r="BJ993" s="196"/>
      <c r="BK993" s="196"/>
    </row>
    <row r="994" spans="1:63" x14ac:dyDescent="0.25">
      <c r="A994" s="198"/>
      <c r="B994" s="193"/>
      <c r="C994" s="196"/>
      <c r="D994" s="196"/>
      <c r="E994" s="196"/>
      <c r="I994" s="197"/>
      <c r="Q994" s="198"/>
      <c r="S994" s="198"/>
      <c r="T994" s="196"/>
      <c r="U994" s="199"/>
      <c r="V994" s="193"/>
      <c r="W994" s="198"/>
      <c r="X994" s="198"/>
      <c r="Y994" s="196"/>
      <c r="Z994" s="200"/>
      <c r="AA994" s="196"/>
      <c r="AB994" s="198"/>
      <c r="AC994" s="196"/>
      <c r="AD994" s="199"/>
      <c r="AG994" s="196"/>
      <c r="AH994" s="196"/>
      <c r="AI994" s="198"/>
      <c r="AL994" s="196"/>
      <c r="AN994" s="196"/>
      <c r="AO994" s="198"/>
      <c r="AP994" s="196"/>
      <c r="AQ994" s="196"/>
      <c r="AR994" s="196"/>
      <c r="AS994" s="196"/>
      <c r="AT994" s="196"/>
      <c r="AU994" s="196"/>
      <c r="AV994" s="198"/>
      <c r="AW994" s="197"/>
      <c r="AY994" s="196"/>
      <c r="BC994" s="196"/>
      <c r="BD994" s="196"/>
      <c r="BE994" s="196"/>
      <c r="BF994" s="196"/>
      <c r="BG994" s="196"/>
      <c r="BH994" s="196"/>
      <c r="BI994" s="196"/>
      <c r="BJ994" s="196"/>
      <c r="BK994" s="196"/>
    </row>
    <row r="995" spans="1:63" x14ac:dyDescent="0.25">
      <c r="A995" s="198"/>
      <c r="B995" s="193"/>
      <c r="C995" s="196"/>
      <c r="D995" s="196"/>
      <c r="E995" s="196"/>
      <c r="I995" s="197"/>
      <c r="Q995" s="198"/>
      <c r="S995" s="198"/>
      <c r="T995" s="196"/>
      <c r="U995" s="199"/>
      <c r="V995" s="193"/>
      <c r="W995" s="198"/>
      <c r="X995" s="198"/>
      <c r="Y995" s="196"/>
      <c r="Z995" s="200"/>
      <c r="AA995" s="196"/>
      <c r="AB995" s="198"/>
      <c r="AC995" s="196"/>
      <c r="AD995" s="199"/>
      <c r="AG995" s="196"/>
      <c r="AH995" s="196"/>
      <c r="AI995" s="198"/>
      <c r="AL995" s="196"/>
      <c r="AN995" s="196"/>
      <c r="AO995" s="198"/>
      <c r="AP995" s="196"/>
      <c r="AQ995" s="196"/>
      <c r="AR995" s="196"/>
      <c r="AS995" s="196"/>
      <c r="AT995" s="196"/>
      <c r="AU995" s="196"/>
      <c r="AV995" s="198"/>
      <c r="AW995" s="197"/>
      <c r="AY995" s="196"/>
      <c r="BC995" s="196"/>
      <c r="BD995" s="196"/>
      <c r="BE995" s="196"/>
      <c r="BF995" s="196"/>
      <c r="BG995" s="196"/>
      <c r="BH995" s="196"/>
      <c r="BI995" s="196"/>
      <c r="BJ995" s="196"/>
      <c r="BK995" s="196"/>
    </row>
    <row r="996" spans="1:63" x14ac:dyDescent="0.25">
      <c r="A996" s="198"/>
      <c r="B996" s="193"/>
      <c r="C996" s="196"/>
      <c r="D996" s="196"/>
      <c r="E996" s="196"/>
      <c r="I996" s="197"/>
      <c r="Q996" s="198"/>
      <c r="S996" s="198"/>
      <c r="T996" s="196"/>
      <c r="U996" s="199"/>
      <c r="V996" s="193"/>
      <c r="W996" s="198"/>
      <c r="X996" s="198"/>
      <c r="Y996" s="196"/>
      <c r="Z996" s="200"/>
      <c r="AA996" s="196"/>
      <c r="AB996" s="198"/>
      <c r="AC996" s="196"/>
      <c r="AD996" s="199"/>
      <c r="AG996" s="196"/>
      <c r="AH996" s="196"/>
      <c r="AI996" s="198"/>
      <c r="AL996" s="196"/>
      <c r="AN996" s="196"/>
      <c r="AO996" s="198"/>
      <c r="AP996" s="196"/>
      <c r="AQ996" s="196"/>
      <c r="AR996" s="196"/>
      <c r="AS996" s="196"/>
      <c r="AT996" s="196"/>
      <c r="AU996" s="196"/>
      <c r="AV996" s="198"/>
      <c r="AW996" s="197"/>
      <c r="AY996" s="196"/>
      <c r="BC996" s="196"/>
      <c r="BD996" s="196"/>
      <c r="BE996" s="196"/>
      <c r="BF996" s="196"/>
      <c r="BG996" s="196"/>
      <c r="BH996" s="196"/>
      <c r="BI996" s="196"/>
      <c r="BJ996" s="196"/>
      <c r="BK996" s="196"/>
    </row>
    <row r="997" spans="1:63" x14ac:dyDescent="0.25">
      <c r="A997" s="198"/>
      <c r="B997" s="193"/>
      <c r="C997" s="196"/>
      <c r="D997" s="196"/>
      <c r="E997" s="196"/>
      <c r="I997" s="197"/>
      <c r="Q997" s="198"/>
      <c r="S997" s="198"/>
      <c r="T997" s="196"/>
      <c r="U997" s="199"/>
      <c r="V997" s="193"/>
      <c r="W997" s="198"/>
      <c r="X997" s="198"/>
      <c r="Y997" s="196"/>
      <c r="Z997" s="200"/>
      <c r="AA997" s="196"/>
      <c r="AB997" s="198"/>
      <c r="AC997" s="196"/>
      <c r="AD997" s="199"/>
      <c r="AG997" s="196"/>
      <c r="AH997" s="196"/>
      <c r="AI997" s="198"/>
      <c r="AL997" s="196"/>
      <c r="AN997" s="196"/>
      <c r="AO997" s="198"/>
      <c r="AP997" s="196"/>
      <c r="AQ997" s="196"/>
      <c r="AR997" s="196"/>
      <c r="AS997" s="196"/>
      <c r="AT997" s="196"/>
      <c r="AU997" s="196"/>
      <c r="AV997" s="198"/>
      <c r="AW997" s="197"/>
      <c r="AY997" s="196"/>
      <c r="BC997" s="196"/>
      <c r="BD997" s="196"/>
      <c r="BE997" s="196"/>
      <c r="BF997" s="196"/>
      <c r="BG997" s="196"/>
      <c r="BH997" s="196"/>
      <c r="BI997" s="196"/>
      <c r="BJ997" s="196"/>
      <c r="BK997" s="196"/>
    </row>
    <row r="998" spans="1:63" x14ac:dyDescent="0.25">
      <c r="A998" s="198"/>
      <c r="B998" s="193"/>
      <c r="C998" s="196"/>
      <c r="D998" s="196"/>
      <c r="E998" s="196"/>
      <c r="I998" s="197"/>
      <c r="Q998" s="198"/>
      <c r="S998" s="198"/>
      <c r="T998" s="196"/>
      <c r="U998" s="199"/>
      <c r="V998" s="193"/>
      <c r="W998" s="198"/>
      <c r="X998" s="198"/>
      <c r="Y998" s="196"/>
      <c r="Z998" s="200"/>
      <c r="AA998" s="196"/>
      <c r="AB998" s="198"/>
      <c r="AC998" s="196"/>
      <c r="AD998" s="199"/>
      <c r="AG998" s="196"/>
      <c r="AH998" s="196"/>
      <c r="AI998" s="198"/>
      <c r="AL998" s="196"/>
      <c r="AN998" s="196"/>
      <c r="AO998" s="198"/>
      <c r="AP998" s="196"/>
      <c r="AQ998" s="196"/>
      <c r="AR998" s="196"/>
      <c r="AS998" s="196"/>
      <c r="AT998" s="196"/>
      <c r="AU998" s="196"/>
      <c r="AV998" s="198"/>
      <c r="AW998" s="197"/>
      <c r="AY998" s="196"/>
      <c r="BC998" s="196"/>
      <c r="BD998" s="196"/>
      <c r="BE998" s="196"/>
      <c r="BF998" s="196"/>
      <c r="BG998" s="196"/>
      <c r="BH998" s="196"/>
      <c r="BI998" s="196"/>
      <c r="BJ998" s="196"/>
      <c r="BK998" s="196"/>
    </row>
    <row r="999" spans="1:63" x14ac:dyDescent="0.25">
      <c r="A999" s="198"/>
      <c r="B999" s="193"/>
      <c r="C999" s="196"/>
      <c r="D999" s="196"/>
      <c r="E999" s="196"/>
      <c r="I999" s="197"/>
      <c r="Q999" s="198"/>
      <c r="S999" s="198"/>
      <c r="T999" s="196"/>
      <c r="U999" s="199"/>
      <c r="V999" s="193"/>
      <c r="W999" s="198"/>
      <c r="X999" s="198"/>
      <c r="Y999" s="196"/>
      <c r="Z999" s="200"/>
      <c r="AA999" s="196"/>
      <c r="AB999" s="198"/>
      <c r="AC999" s="196"/>
      <c r="AD999" s="199"/>
      <c r="AG999" s="196"/>
      <c r="AH999" s="196"/>
      <c r="AI999" s="198"/>
      <c r="AL999" s="196"/>
      <c r="AN999" s="196"/>
      <c r="AO999" s="198"/>
      <c r="AP999" s="196"/>
      <c r="AQ999" s="196"/>
      <c r="AR999" s="196"/>
      <c r="AS999" s="196"/>
      <c r="AT999" s="196"/>
      <c r="AU999" s="196"/>
      <c r="AV999" s="198"/>
      <c r="AW999" s="197"/>
      <c r="AY999" s="196"/>
      <c r="BC999" s="196"/>
      <c r="BD999" s="196"/>
      <c r="BE999" s="196"/>
      <c r="BF999" s="196"/>
      <c r="BG999" s="196"/>
      <c r="BH999" s="196"/>
      <c r="BI999" s="196"/>
      <c r="BJ999" s="196"/>
      <c r="BK999" s="196"/>
    </row>
    <row r="1000" spans="1:63" x14ac:dyDescent="0.25">
      <c r="A1000" s="198"/>
      <c r="B1000" s="193"/>
      <c r="C1000" s="196"/>
      <c r="D1000" s="196"/>
      <c r="E1000" s="196"/>
      <c r="I1000" s="197"/>
      <c r="Q1000" s="198"/>
      <c r="S1000" s="198"/>
      <c r="T1000" s="196"/>
      <c r="U1000" s="199"/>
      <c r="V1000" s="193"/>
      <c r="W1000" s="198"/>
      <c r="X1000" s="198"/>
      <c r="Y1000" s="196"/>
      <c r="Z1000" s="200"/>
      <c r="AA1000" s="196"/>
      <c r="AB1000" s="198"/>
      <c r="AC1000" s="196"/>
      <c r="AD1000" s="199"/>
      <c r="AG1000" s="196"/>
      <c r="AH1000" s="196"/>
      <c r="AI1000" s="198"/>
      <c r="AL1000" s="196"/>
      <c r="AN1000" s="196"/>
      <c r="AO1000" s="198"/>
      <c r="AP1000" s="196"/>
      <c r="AQ1000" s="196"/>
      <c r="AR1000" s="196"/>
      <c r="AS1000" s="196"/>
      <c r="AT1000" s="196"/>
      <c r="AU1000" s="196"/>
      <c r="AV1000" s="198"/>
      <c r="AW1000" s="197"/>
      <c r="AY1000" s="196"/>
      <c r="BC1000" s="196"/>
      <c r="BD1000" s="196"/>
      <c r="BE1000" s="196"/>
      <c r="BF1000" s="196"/>
      <c r="BG1000" s="196"/>
      <c r="BH1000" s="196"/>
      <c r="BI1000" s="196"/>
      <c r="BJ1000" s="196"/>
      <c r="BK1000" s="196"/>
    </row>
    <row r="1001" spans="1:63" x14ac:dyDescent="0.25">
      <c r="A1001" s="198"/>
      <c r="B1001" s="193"/>
      <c r="C1001" s="196"/>
      <c r="D1001" s="196"/>
      <c r="E1001" s="196"/>
      <c r="I1001" s="197"/>
      <c r="Q1001" s="198"/>
      <c r="S1001" s="198"/>
      <c r="T1001" s="196"/>
      <c r="U1001" s="199"/>
      <c r="V1001" s="193"/>
      <c r="W1001" s="198"/>
      <c r="X1001" s="198"/>
      <c r="Y1001" s="196"/>
      <c r="Z1001" s="200"/>
      <c r="AA1001" s="196"/>
      <c r="AB1001" s="198"/>
      <c r="AC1001" s="196"/>
      <c r="AD1001" s="199"/>
      <c r="AG1001" s="196"/>
      <c r="AH1001" s="196"/>
      <c r="AI1001" s="198"/>
      <c r="AL1001" s="196"/>
      <c r="AN1001" s="196"/>
      <c r="AO1001" s="198"/>
      <c r="AP1001" s="196"/>
      <c r="AQ1001" s="196"/>
      <c r="AR1001" s="196"/>
      <c r="AS1001" s="196"/>
      <c r="AT1001" s="196"/>
      <c r="AU1001" s="196"/>
      <c r="AV1001" s="198"/>
      <c r="AW1001" s="197"/>
      <c r="AY1001" s="196"/>
      <c r="BC1001" s="196"/>
      <c r="BD1001" s="196"/>
      <c r="BE1001" s="196"/>
      <c r="BF1001" s="196"/>
      <c r="BG1001" s="196"/>
      <c r="BH1001" s="196"/>
      <c r="BI1001" s="196"/>
      <c r="BJ1001" s="196"/>
      <c r="BK1001" s="196"/>
    </row>
    <row r="1002" spans="1:63" x14ac:dyDescent="0.25">
      <c r="A1002" s="198"/>
      <c r="B1002" s="193"/>
      <c r="C1002" s="196"/>
      <c r="D1002" s="196"/>
      <c r="E1002" s="196"/>
      <c r="I1002" s="197"/>
      <c r="Q1002" s="198"/>
      <c r="S1002" s="198"/>
      <c r="T1002" s="196"/>
      <c r="U1002" s="199"/>
      <c r="V1002" s="193"/>
      <c r="W1002" s="198"/>
      <c r="X1002" s="198"/>
      <c r="Y1002" s="196"/>
      <c r="Z1002" s="200"/>
      <c r="AA1002" s="196"/>
      <c r="AB1002" s="198"/>
      <c r="AC1002" s="196"/>
      <c r="AD1002" s="199"/>
      <c r="AG1002" s="196"/>
      <c r="AH1002" s="196"/>
      <c r="AI1002" s="198"/>
      <c r="AL1002" s="196"/>
      <c r="AN1002" s="196"/>
      <c r="AO1002" s="198"/>
      <c r="AP1002" s="196"/>
      <c r="AQ1002" s="196"/>
      <c r="AR1002" s="196"/>
      <c r="AS1002" s="196"/>
      <c r="AT1002" s="196"/>
      <c r="AU1002" s="196"/>
      <c r="AV1002" s="198"/>
      <c r="AW1002" s="197"/>
      <c r="AY1002" s="196"/>
      <c r="BC1002" s="196"/>
      <c r="BD1002" s="196"/>
      <c r="BE1002" s="196"/>
      <c r="BF1002" s="196"/>
      <c r="BG1002" s="196"/>
      <c r="BH1002" s="196"/>
      <c r="BI1002" s="196"/>
      <c r="BJ1002" s="196"/>
      <c r="BK1002" s="196"/>
    </row>
    <row r="1003" spans="1:63" x14ac:dyDescent="0.25">
      <c r="A1003" s="198"/>
      <c r="B1003" s="193"/>
      <c r="C1003" s="196"/>
      <c r="D1003" s="196"/>
      <c r="E1003" s="196"/>
      <c r="I1003" s="197"/>
      <c r="Q1003" s="198"/>
      <c r="S1003" s="198"/>
      <c r="T1003" s="196"/>
      <c r="U1003" s="199"/>
      <c r="V1003" s="193"/>
      <c r="W1003" s="198"/>
      <c r="X1003" s="198"/>
      <c r="Y1003" s="196"/>
      <c r="Z1003" s="200"/>
      <c r="AA1003" s="196"/>
      <c r="AB1003" s="198"/>
      <c r="AC1003" s="196"/>
      <c r="AD1003" s="199"/>
      <c r="AG1003" s="196"/>
      <c r="AH1003" s="196"/>
      <c r="AI1003" s="198"/>
      <c r="AL1003" s="196"/>
      <c r="AN1003" s="196"/>
      <c r="AO1003" s="198"/>
      <c r="AP1003" s="196"/>
      <c r="AQ1003" s="196"/>
      <c r="AR1003" s="196"/>
      <c r="AS1003" s="196"/>
      <c r="AT1003" s="196"/>
      <c r="AU1003" s="196"/>
      <c r="AV1003" s="198"/>
      <c r="AW1003" s="197"/>
      <c r="AY1003" s="196"/>
      <c r="BC1003" s="196"/>
      <c r="BD1003" s="196"/>
      <c r="BE1003" s="196"/>
      <c r="BF1003" s="196"/>
      <c r="BG1003" s="196"/>
      <c r="BH1003" s="196"/>
      <c r="BI1003" s="196"/>
      <c r="BJ1003" s="196"/>
      <c r="BK1003" s="196"/>
    </row>
    <row r="1004" spans="1:63" x14ac:dyDescent="0.25">
      <c r="A1004" s="198"/>
      <c r="B1004" s="193"/>
      <c r="C1004" s="196"/>
      <c r="D1004" s="196"/>
      <c r="E1004" s="196"/>
      <c r="I1004" s="197"/>
      <c r="Q1004" s="198"/>
      <c r="S1004" s="198"/>
      <c r="T1004" s="196"/>
      <c r="U1004" s="199"/>
      <c r="V1004" s="193"/>
      <c r="W1004" s="198"/>
      <c r="X1004" s="198"/>
      <c r="Y1004" s="196"/>
      <c r="Z1004" s="200"/>
      <c r="AA1004" s="196"/>
      <c r="AB1004" s="198"/>
      <c r="AC1004" s="196"/>
      <c r="AD1004" s="199"/>
      <c r="AG1004" s="196"/>
      <c r="AH1004" s="196"/>
      <c r="AI1004" s="198"/>
      <c r="AL1004" s="196"/>
      <c r="AN1004" s="196"/>
      <c r="AO1004" s="198"/>
      <c r="AP1004" s="196"/>
      <c r="AQ1004" s="196"/>
      <c r="AR1004" s="196"/>
      <c r="AS1004" s="196"/>
      <c r="AT1004" s="196"/>
      <c r="AU1004" s="196"/>
      <c r="AV1004" s="198"/>
      <c r="AW1004" s="197"/>
      <c r="AY1004" s="196"/>
      <c r="BC1004" s="196"/>
      <c r="BD1004" s="196"/>
      <c r="BE1004" s="196"/>
      <c r="BF1004" s="196"/>
      <c r="BG1004" s="196"/>
      <c r="BH1004" s="196"/>
      <c r="BI1004" s="196"/>
      <c r="BJ1004" s="196"/>
      <c r="BK1004" s="196"/>
    </row>
    <row r="1005" spans="1:63" x14ac:dyDescent="0.25">
      <c r="A1005" s="198"/>
      <c r="B1005" s="193"/>
      <c r="C1005" s="196"/>
      <c r="D1005" s="196"/>
      <c r="E1005" s="196"/>
      <c r="I1005" s="197"/>
      <c r="Q1005" s="198"/>
      <c r="S1005" s="198"/>
      <c r="T1005" s="196"/>
      <c r="U1005" s="199"/>
      <c r="V1005" s="193"/>
      <c r="W1005" s="198"/>
      <c r="X1005" s="198"/>
      <c r="Y1005" s="196"/>
      <c r="Z1005" s="200"/>
      <c r="AA1005" s="196"/>
      <c r="AB1005" s="198"/>
      <c r="AC1005" s="196"/>
      <c r="AD1005" s="199"/>
      <c r="AG1005" s="196"/>
      <c r="AH1005" s="196"/>
      <c r="AI1005" s="198"/>
      <c r="AL1005" s="196"/>
      <c r="AN1005" s="196"/>
      <c r="AO1005" s="198"/>
      <c r="AP1005" s="196"/>
      <c r="AQ1005" s="196"/>
      <c r="AR1005" s="196"/>
      <c r="AS1005" s="196"/>
      <c r="AT1005" s="196"/>
      <c r="AU1005" s="196"/>
      <c r="AV1005" s="198"/>
      <c r="AW1005" s="197"/>
      <c r="AY1005" s="196"/>
      <c r="BC1005" s="196"/>
      <c r="BD1005" s="196"/>
      <c r="BE1005" s="196"/>
      <c r="BF1005" s="196"/>
      <c r="BG1005" s="196"/>
      <c r="BH1005" s="196"/>
      <c r="BI1005" s="196"/>
      <c r="BJ1005" s="196"/>
      <c r="BK1005" s="196"/>
    </row>
    <row r="1006" spans="1:63" x14ac:dyDescent="0.25">
      <c r="A1006" s="198"/>
      <c r="B1006" s="193"/>
      <c r="C1006" s="196"/>
      <c r="D1006" s="196"/>
      <c r="E1006" s="196"/>
      <c r="I1006" s="197"/>
      <c r="Q1006" s="198"/>
      <c r="S1006" s="198"/>
      <c r="T1006" s="196"/>
      <c r="U1006" s="199"/>
      <c r="V1006" s="193"/>
      <c r="W1006" s="198"/>
      <c r="X1006" s="198"/>
      <c r="Y1006" s="196"/>
      <c r="Z1006" s="200"/>
      <c r="AA1006" s="196"/>
      <c r="AB1006" s="198"/>
      <c r="AC1006" s="196"/>
      <c r="AD1006" s="199"/>
      <c r="AG1006" s="196"/>
      <c r="AH1006" s="196"/>
      <c r="AI1006" s="198"/>
      <c r="AL1006" s="196"/>
      <c r="AN1006" s="196"/>
      <c r="AO1006" s="198"/>
      <c r="AP1006" s="196"/>
      <c r="AQ1006" s="196"/>
      <c r="AR1006" s="196"/>
      <c r="AS1006" s="196"/>
      <c r="AT1006" s="196"/>
      <c r="AU1006" s="196"/>
      <c r="AV1006" s="198"/>
      <c r="AW1006" s="197"/>
      <c r="AY1006" s="196"/>
      <c r="BC1006" s="196"/>
      <c r="BD1006" s="196"/>
      <c r="BE1006" s="196"/>
      <c r="BF1006" s="196"/>
      <c r="BG1006" s="196"/>
      <c r="BH1006" s="196"/>
      <c r="BI1006" s="196"/>
      <c r="BJ1006" s="196"/>
      <c r="BK1006" s="196"/>
    </row>
    <row r="1007" spans="1:63" x14ac:dyDescent="0.25">
      <c r="A1007" s="198"/>
      <c r="B1007" s="193"/>
      <c r="C1007" s="196"/>
      <c r="D1007" s="196"/>
      <c r="E1007" s="196"/>
      <c r="I1007" s="197"/>
      <c r="Q1007" s="198"/>
      <c r="S1007" s="198"/>
      <c r="T1007" s="196"/>
      <c r="U1007" s="199"/>
      <c r="V1007" s="193"/>
      <c r="W1007" s="198"/>
      <c r="X1007" s="198"/>
      <c r="Y1007" s="196"/>
      <c r="Z1007" s="200"/>
      <c r="AA1007" s="196"/>
      <c r="AB1007" s="198"/>
      <c r="AC1007" s="196"/>
      <c r="AD1007" s="199"/>
      <c r="AG1007" s="196"/>
      <c r="AH1007" s="196"/>
      <c r="AI1007" s="198"/>
      <c r="AL1007" s="196"/>
      <c r="AN1007" s="196"/>
      <c r="AO1007" s="198"/>
      <c r="AP1007" s="196"/>
      <c r="AQ1007" s="196"/>
      <c r="AR1007" s="196"/>
      <c r="AS1007" s="196"/>
      <c r="AT1007" s="196"/>
      <c r="AU1007" s="196"/>
      <c r="AV1007" s="198"/>
      <c r="AW1007" s="197"/>
      <c r="AY1007" s="196"/>
      <c r="BC1007" s="196"/>
      <c r="BD1007" s="196"/>
      <c r="BE1007" s="196"/>
      <c r="BF1007" s="196"/>
      <c r="BG1007" s="196"/>
      <c r="BH1007" s="196"/>
      <c r="BI1007" s="196"/>
      <c r="BJ1007" s="196"/>
      <c r="BK1007" s="196"/>
    </row>
    <row r="1008" spans="1:63" x14ac:dyDescent="0.25">
      <c r="A1008" s="198"/>
      <c r="B1008" s="193"/>
      <c r="C1008" s="196"/>
      <c r="D1008" s="196"/>
      <c r="E1008" s="196"/>
      <c r="I1008" s="197"/>
      <c r="Q1008" s="198"/>
      <c r="S1008" s="198"/>
      <c r="T1008" s="196"/>
      <c r="U1008" s="199"/>
      <c r="V1008" s="193"/>
      <c r="W1008" s="198"/>
      <c r="X1008" s="198"/>
      <c r="Y1008" s="196"/>
      <c r="Z1008" s="200"/>
      <c r="AA1008" s="196"/>
      <c r="AB1008" s="198"/>
      <c r="AC1008" s="196"/>
      <c r="AD1008" s="199"/>
      <c r="AG1008" s="196"/>
      <c r="AH1008" s="196"/>
      <c r="AI1008" s="198"/>
      <c r="AL1008" s="196"/>
      <c r="AN1008" s="196"/>
      <c r="AO1008" s="198"/>
      <c r="AP1008" s="196"/>
      <c r="AQ1008" s="196"/>
      <c r="AR1008" s="196"/>
      <c r="AS1008" s="196"/>
      <c r="AT1008" s="196"/>
      <c r="AU1008" s="196"/>
      <c r="AV1008" s="198"/>
      <c r="AW1008" s="197"/>
      <c r="AY1008" s="196"/>
      <c r="BC1008" s="196"/>
      <c r="BD1008" s="196"/>
      <c r="BE1008" s="196"/>
      <c r="BF1008" s="196"/>
      <c r="BG1008" s="196"/>
      <c r="BH1008" s="196"/>
      <c r="BI1008" s="196"/>
      <c r="BJ1008" s="196"/>
      <c r="BK1008" s="196"/>
    </row>
    <row r="1009" spans="1:63" x14ac:dyDescent="0.25">
      <c r="A1009" s="198"/>
      <c r="B1009" s="193"/>
      <c r="C1009" s="196"/>
      <c r="D1009" s="196"/>
      <c r="E1009" s="196"/>
      <c r="I1009" s="197"/>
      <c r="Q1009" s="198"/>
      <c r="S1009" s="198"/>
      <c r="T1009" s="196"/>
      <c r="U1009" s="199"/>
      <c r="V1009" s="193"/>
      <c r="W1009" s="198"/>
      <c r="X1009" s="198"/>
      <c r="Y1009" s="196"/>
      <c r="Z1009" s="200"/>
      <c r="AA1009" s="196"/>
      <c r="AB1009" s="198"/>
      <c r="AC1009" s="196"/>
      <c r="AD1009" s="199"/>
      <c r="AG1009" s="196"/>
      <c r="AH1009" s="196"/>
      <c r="AI1009" s="198"/>
      <c r="AL1009" s="196"/>
      <c r="AN1009" s="196"/>
      <c r="AO1009" s="198"/>
      <c r="AP1009" s="196"/>
      <c r="AQ1009" s="196"/>
      <c r="AR1009" s="196"/>
      <c r="AS1009" s="196"/>
      <c r="AT1009" s="196"/>
      <c r="AU1009" s="196"/>
      <c r="AV1009" s="198"/>
      <c r="AW1009" s="197"/>
      <c r="AY1009" s="196"/>
      <c r="BC1009" s="196"/>
      <c r="BD1009" s="196"/>
      <c r="BE1009" s="196"/>
      <c r="BF1009" s="196"/>
      <c r="BG1009" s="196"/>
      <c r="BH1009" s="196"/>
      <c r="BI1009" s="196"/>
      <c r="BJ1009" s="196"/>
      <c r="BK1009" s="196"/>
    </row>
    <row r="1010" spans="1:63" x14ac:dyDescent="0.25">
      <c r="A1010" s="198"/>
      <c r="B1010" s="193"/>
      <c r="C1010" s="196"/>
      <c r="D1010" s="196"/>
      <c r="E1010" s="196"/>
      <c r="I1010" s="197"/>
      <c r="Q1010" s="198"/>
      <c r="S1010" s="198"/>
      <c r="T1010" s="196"/>
      <c r="U1010" s="199"/>
      <c r="V1010" s="193"/>
      <c r="W1010" s="198"/>
      <c r="X1010" s="198"/>
      <c r="Y1010" s="196"/>
      <c r="Z1010" s="200"/>
      <c r="AA1010" s="196"/>
      <c r="AB1010" s="198"/>
      <c r="AC1010" s="196"/>
      <c r="AD1010" s="199"/>
      <c r="AG1010" s="196"/>
      <c r="AH1010" s="196"/>
      <c r="AI1010" s="198"/>
      <c r="AL1010" s="196"/>
      <c r="AN1010" s="196"/>
      <c r="AO1010" s="198"/>
      <c r="AP1010" s="196"/>
      <c r="AQ1010" s="196"/>
      <c r="AR1010" s="196"/>
      <c r="AS1010" s="196"/>
      <c r="AT1010" s="196"/>
      <c r="AU1010" s="196"/>
      <c r="AV1010" s="198"/>
      <c r="AW1010" s="197"/>
      <c r="AY1010" s="196"/>
      <c r="BC1010" s="196"/>
      <c r="BD1010" s="196"/>
      <c r="BE1010" s="196"/>
      <c r="BF1010" s="196"/>
      <c r="BG1010" s="196"/>
      <c r="BH1010" s="196"/>
      <c r="BI1010" s="196"/>
      <c r="BJ1010" s="196"/>
      <c r="BK1010" s="196"/>
    </row>
    <row r="1011" spans="1:63" x14ac:dyDescent="0.25">
      <c r="A1011" s="198"/>
      <c r="B1011" s="193"/>
      <c r="C1011" s="196"/>
      <c r="D1011" s="196"/>
      <c r="E1011" s="196"/>
      <c r="I1011" s="197"/>
      <c r="Q1011" s="198"/>
      <c r="S1011" s="198"/>
      <c r="T1011" s="196"/>
      <c r="U1011" s="199"/>
      <c r="V1011" s="193"/>
      <c r="W1011" s="198"/>
      <c r="X1011" s="198"/>
      <c r="Y1011" s="196"/>
      <c r="Z1011" s="200"/>
      <c r="AA1011" s="196"/>
      <c r="AB1011" s="198"/>
      <c r="AC1011" s="196"/>
      <c r="AD1011" s="199"/>
      <c r="AG1011" s="196"/>
      <c r="AH1011" s="196"/>
      <c r="AI1011" s="198"/>
      <c r="AL1011" s="196"/>
      <c r="AN1011" s="196"/>
      <c r="AO1011" s="198"/>
      <c r="AP1011" s="196"/>
      <c r="AQ1011" s="196"/>
      <c r="AR1011" s="196"/>
      <c r="AS1011" s="196"/>
      <c r="AT1011" s="196"/>
      <c r="AU1011" s="196"/>
      <c r="AV1011" s="198"/>
      <c r="AW1011" s="197"/>
      <c r="AY1011" s="196"/>
      <c r="BC1011" s="196"/>
      <c r="BD1011" s="196"/>
      <c r="BE1011" s="196"/>
      <c r="BF1011" s="196"/>
      <c r="BG1011" s="196"/>
      <c r="BH1011" s="196"/>
      <c r="BI1011" s="196"/>
      <c r="BJ1011" s="196"/>
      <c r="BK1011" s="196"/>
    </row>
    <row r="1012" spans="1:63" x14ac:dyDescent="0.25">
      <c r="A1012" s="198"/>
      <c r="B1012" s="193"/>
      <c r="C1012" s="196"/>
      <c r="D1012" s="196"/>
      <c r="E1012" s="196"/>
      <c r="I1012" s="197"/>
      <c r="Q1012" s="198"/>
      <c r="S1012" s="198"/>
      <c r="T1012" s="196"/>
      <c r="U1012" s="199"/>
      <c r="V1012" s="193"/>
      <c r="W1012" s="198"/>
      <c r="X1012" s="198"/>
      <c r="Y1012" s="196"/>
      <c r="Z1012" s="200"/>
      <c r="AA1012" s="196"/>
      <c r="AB1012" s="198"/>
      <c r="AC1012" s="196"/>
      <c r="AD1012" s="199"/>
      <c r="AG1012" s="196"/>
      <c r="AH1012" s="196"/>
      <c r="AI1012" s="198"/>
      <c r="AL1012" s="196"/>
      <c r="AN1012" s="196"/>
      <c r="AO1012" s="198"/>
      <c r="AP1012" s="196"/>
      <c r="AQ1012" s="196"/>
      <c r="AR1012" s="196"/>
      <c r="AS1012" s="196"/>
      <c r="AT1012" s="196"/>
      <c r="AU1012" s="196"/>
      <c r="AV1012" s="198"/>
      <c r="AW1012" s="197"/>
      <c r="AY1012" s="196"/>
      <c r="BC1012" s="196"/>
      <c r="BD1012" s="196"/>
      <c r="BE1012" s="196"/>
      <c r="BF1012" s="196"/>
      <c r="BG1012" s="196"/>
      <c r="BH1012" s="196"/>
      <c r="BI1012" s="196"/>
      <c r="BJ1012" s="196"/>
      <c r="BK1012" s="196"/>
    </row>
    <row r="1013" spans="1:63" x14ac:dyDescent="0.25">
      <c r="A1013" s="198"/>
      <c r="B1013" s="193"/>
      <c r="C1013" s="196"/>
      <c r="D1013" s="196"/>
      <c r="E1013" s="196"/>
      <c r="I1013" s="197"/>
      <c r="Q1013" s="198"/>
      <c r="S1013" s="198"/>
      <c r="T1013" s="196"/>
      <c r="U1013" s="199"/>
      <c r="V1013" s="193"/>
      <c r="W1013" s="198"/>
      <c r="X1013" s="198"/>
      <c r="Y1013" s="196"/>
      <c r="Z1013" s="200"/>
      <c r="AA1013" s="196"/>
      <c r="AB1013" s="198"/>
      <c r="AC1013" s="196"/>
      <c r="AD1013" s="199"/>
      <c r="AG1013" s="196"/>
      <c r="AH1013" s="196"/>
      <c r="AI1013" s="198"/>
      <c r="AL1013" s="196"/>
      <c r="AN1013" s="196"/>
      <c r="AO1013" s="198"/>
      <c r="AP1013" s="196"/>
      <c r="AQ1013" s="196"/>
      <c r="AR1013" s="196"/>
      <c r="AS1013" s="196"/>
      <c r="AT1013" s="196"/>
      <c r="AU1013" s="196"/>
      <c r="AV1013" s="198"/>
      <c r="AW1013" s="197"/>
      <c r="AY1013" s="196"/>
      <c r="BC1013" s="196"/>
      <c r="BD1013" s="196"/>
      <c r="BE1013" s="196"/>
      <c r="BF1013" s="196"/>
      <c r="BG1013" s="196"/>
      <c r="BH1013" s="196"/>
      <c r="BI1013" s="196"/>
      <c r="BJ1013" s="196"/>
      <c r="BK1013" s="196"/>
    </row>
    <row r="1014" spans="1:63" x14ac:dyDescent="0.25">
      <c r="A1014" s="198"/>
      <c r="B1014" s="193"/>
      <c r="C1014" s="196"/>
      <c r="D1014" s="196"/>
      <c r="E1014" s="196"/>
      <c r="I1014" s="197"/>
      <c r="Q1014" s="198"/>
      <c r="S1014" s="198"/>
      <c r="T1014" s="196"/>
      <c r="U1014" s="199"/>
      <c r="V1014" s="193"/>
      <c r="W1014" s="198"/>
      <c r="X1014" s="198"/>
      <c r="Y1014" s="196"/>
      <c r="Z1014" s="200"/>
      <c r="AA1014" s="196"/>
      <c r="AB1014" s="198"/>
      <c r="AC1014" s="196"/>
      <c r="AD1014" s="199"/>
      <c r="AG1014" s="196"/>
      <c r="AH1014" s="196"/>
      <c r="AI1014" s="198"/>
      <c r="AL1014" s="196"/>
      <c r="AN1014" s="196"/>
      <c r="AO1014" s="198"/>
      <c r="AP1014" s="196"/>
      <c r="AQ1014" s="196"/>
      <c r="AR1014" s="196"/>
      <c r="AS1014" s="196"/>
      <c r="AT1014" s="196"/>
      <c r="AU1014" s="196"/>
      <c r="AV1014" s="198"/>
      <c r="AW1014" s="197"/>
      <c r="AY1014" s="196"/>
      <c r="BC1014" s="196"/>
      <c r="BD1014" s="196"/>
      <c r="BE1014" s="196"/>
      <c r="BF1014" s="196"/>
      <c r="BG1014" s="196"/>
      <c r="BH1014" s="196"/>
      <c r="BI1014" s="196"/>
      <c r="BJ1014" s="196"/>
      <c r="BK1014" s="196"/>
    </row>
    <row r="1015" spans="1:63" x14ac:dyDescent="0.25">
      <c r="A1015" s="198"/>
      <c r="B1015" s="193"/>
      <c r="C1015" s="196"/>
      <c r="D1015" s="196"/>
      <c r="E1015" s="196"/>
      <c r="I1015" s="197"/>
      <c r="Q1015" s="198"/>
      <c r="S1015" s="198"/>
      <c r="T1015" s="196"/>
      <c r="U1015" s="199"/>
      <c r="V1015" s="193"/>
      <c r="W1015" s="198"/>
      <c r="X1015" s="198"/>
      <c r="Y1015" s="196"/>
      <c r="Z1015" s="200"/>
      <c r="AA1015" s="196"/>
      <c r="AB1015" s="198"/>
      <c r="AC1015" s="196"/>
      <c r="AD1015" s="199"/>
      <c r="AG1015" s="196"/>
      <c r="AH1015" s="196"/>
      <c r="AI1015" s="198"/>
      <c r="AL1015" s="196"/>
      <c r="AN1015" s="196"/>
      <c r="AO1015" s="198"/>
      <c r="AP1015" s="196"/>
      <c r="AQ1015" s="196"/>
      <c r="AR1015" s="196"/>
      <c r="AS1015" s="196"/>
      <c r="AT1015" s="196"/>
      <c r="AU1015" s="196"/>
      <c r="AV1015" s="198"/>
      <c r="AW1015" s="197"/>
      <c r="AY1015" s="196"/>
      <c r="BC1015" s="196"/>
      <c r="BD1015" s="196"/>
      <c r="BE1015" s="196"/>
      <c r="BF1015" s="196"/>
      <c r="BG1015" s="196"/>
      <c r="BH1015" s="196"/>
      <c r="BI1015" s="196"/>
      <c r="BJ1015" s="196"/>
      <c r="BK1015" s="196"/>
    </row>
    <row r="1016" spans="1:63" x14ac:dyDescent="0.25">
      <c r="A1016" s="198"/>
      <c r="B1016" s="193"/>
      <c r="C1016" s="196"/>
      <c r="D1016" s="196"/>
      <c r="E1016" s="196"/>
      <c r="I1016" s="197"/>
      <c r="Q1016" s="198"/>
      <c r="S1016" s="198"/>
      <c r="T1016" s="196"/>
      <c r="U1016" s="199"/>
      <c r="V1016" s="193"/>
      <c r="W1016" s="198"/>
      <c r="X1016" s="198"/>
      <c r="Y1016" s="196"/>
      <c r="Z1016" s="200"/>
      <c r="AA1016" s="196"/>
      <c r="AB1016" s="198"/>
      <c r="AC1016" s="196"/>
      <c r="AD1016" s="199"/>
      <c r="AG1016" s="196"/>
      <c r="AH1016" s="196"/>
      <c r="AI1016" s="198"/>
      <c r="AL1016" s="196"/>
      <c r="AN1016" s="196"/>
      <c r="AO1016" s="198"/>
      <c r="AP1016" s="196"/>
      <c r="AQ1016" s="196"/>
      <c r="AR1016" s="196"/>
      <c r="AS1016" s="196"/>
      <c r="AT1016" s="196"/>
      <c r="AU1016" s="196"/>
      <c r="AV1016" s="198"/>
      <c r="AW1016" s="197"/>
      <c r="AY1016" s="196"/>
      <c r="BC1016" s="196"/>
      <c r="BD1016" s="196"/>
      <c r="BE1016" s="196"/>
      <c r="BF1016" s="196"/>
      <c r="BG1016" s="196"/>
      <c r="BH1016" s="196"/>
      <c r="BI1016" s="196"/>
      <c r="BJ1016" s="196"/>
      <c r="BK1016" s="196"/>
    </row>
    <row r="1017" spans="1:63" x14ac:dyDescent="0.25">
      <c r="A1017" s="198"/>
      <c r="B1017" s="193"/>
      <c r="C1017" s="196"/>
      <c r="D1017" s="196"/>
      <c r="E1017" s="196"/>
      <c r="I1017" s="197"/>
      <c r="Q1017" s="198"/>
      <c r="S1017" s="198"/>
      <c r="T1017" s="196"/>
      <c r="U1017" s="199"/>
      <c r="V1017" s="193"/>
      <c r="W1017" s="198"/>
      <c r="X1017" s="198"/>
      <c r="Y1017" s="196"/>
      <c r="Z1017" s="200"/>
      <c r="AA1017" s="196"/>
      <c r="AB1017" s="198"/>
      <c r="AC1017" s="196"/>
      <c r="AD1017" s="199"/>
      <c r="AG1017" s="196"/>
      <c r="AH1017" s="196"/>
      <c r="AI1017" s="198"/>
      <c r="AL1017" s="196"/>
      <c r="AN1017" s="196"/>
      <c r="AO1017" s="198"/>
      <c r="AP1017" s="196"/>
      <c r="AQ1017" s="196"/>
      <c r="AR1017" s="196"/>
      <c r="AS1017" s="196"/>
      <c r="AT1017" s="196"/>
      <c r="AU1017" s="196"/>
      <c r="AV1017" s="198"/>
      <c r="AW1017" s="197"/>
      <c r="AY1017" s="196"/>
      <c r="BC1017" s="196"/>
      <c r="BD1017" s="196"/>
      <c r="BE1017" s="196"/>
      <c r="BF1017" s="196"/>
      <c r="BG1017" s="196"/>
      <c r="BH1017" s="196"/>
      <c r="BI1017" s="196"/>
      <c r="BJ1017" s="196"/>
      <c r="BK1017" s="196"/>
    </row>
    <row r="1018" spans="1:63" x14ac:dyDescent="0.25">
      <c r="A1018" s="198"/>
      <c r="B1018" s="193"/>
      <c r="C1018" s="196"/>
      <c r="D1018" s="196"/>
      <c r="E1018" s="196"/>
      <c r="I1018" s="197"/>
      <c r="Q1018" s="198"/>
      <c r="S1018" s="198"/>
      <c r="T1018" s="196"/>
      <c r="U1018" s="199"/>
      <c r="V1018" s="193"/>
      <c r="W1018" s="198"/>
      <c r="X1018" s="198"/>
      <c r="Y1018" s="196"/>
      <c r="Z1018" s="200"/>
      <c r="AA1018" s="196"/>
      <c r="AB1018" s="198"/>
      <c r="AC1018" s="196"/>
      <c r="AD1018" s="199"/>
      <c r="AG1018" s="196"/>
      <c r="AH1018" s="196"/>
      <c r="AI1018" s="198"/>
      <c r="AL1018" s="196"/>
      <c r="AN1018" s="196"/>
      <c r="AO1018" s="198"/>
      <c r="AP1018" s="196"/>
      <c r="AQ1018" s="196"/>
      <c r="AR1018" s="196"/>
      <c r="AS1018" s="196"/>
      <c r="AT1018" s="196"/>
      <c r="AU1018" s="196"/>
      <c r="AV1018" s="198"/>
      <c r="AW1018" s="197"/>
      <c r="AY1018" s="196"/>
      <c r="BC1018" s="196"/>
      <c r="BD1018" s="196"/>
      <c r="BE1018" s="196"/>
      <c r="BF1018" s="196"/>
      <c r="BG1018" s="196"/>
      <c r="BH1018" s="196"/>
      <c r="BI1018" s="196"/>
      <c r="BJ1018" s="196"/>
      <c r="BK1018" s="196"/>
    </row>
    <row r="1019" spans="1:63" x14ac:dyDescent="0.25">
      <c r="A1019" s="198"/>
      <c r="B1019" s="193"/>
      <c r="C1019" s="196"/>
      <c r="D1019" s="196"/>
      <c r="E1019" s="196"/>
      <c r="I1019" s="197"/>
      <c r="Q1019" s="198"/>
      <c r="S1019" s="198"/>
      <c r="T1019" s="196"/>
      <c r="U1019" s="199"/>
      <c r="V1019" s="193"/>
      <c r="W1019" s="198"/>
      <c r="X1019" s="198"/>
      <c r="Y1019" s="196"/>
      <c r="Z1019" s="200"/>
      <c r="AA1019" s="196"/>
      <c r="AB1019" s="198"/>
      <c r="AC1019" s="196"/>
      <c r="AD1019" s="199"/>
      <c r="AG1019" s="196"/>
      <c r="AH1019" s="196"/>
      <c r="AI1019" s="198"/>
      <c r="AL1019" s="196"/>
      <c r="AN1019" s="196"/>
      <c r="AO1019" s="198"/>
      <c r="AP1019" s="196"/>
      <c r="AQ1019" s="196"/>
      <c r="AR1019" s="196"/>
      <c r="AS1019" s="196"/>
      <c r="AT1019" s="196"/>
      <c r="AU1019" s="196"/>
      <c r="AV1019" s="198"/>
      <c r="AW1019" s="197"/>
      <c r="AY1019" s="196"/>
      <c r="BC1019" s="196"/>
      <c r="BD1019" s="196"/>
      <c r="BE1019" s="196"/>
      <c r="BF1019" s="196"/>
      <c r="BG1019" s="196"/>
      <c r="BH1019" s="196"/>
      <c r="BI1019" s="196"/>
      <c r="BJ1019" s="196"/>
      <c r="BK1019" s="196"/>
    </row>
    <row r="1020" spans="1:63" x14ac:dyDescent="0.25">
      <c r="A1020" s="198"/>
      <c r="B1020" s="193"/>
      <c r="C1020" s="196"/>
      <c r="D1020" s="196"/>
      <c r="E1020" s="196"/>
      <c r="I1020" s="197"/>
      <c r="Q1020" s="198"/>
      <c r="S1020" s="198"/>
      <c r="T1020" s="196"/>
      <c r="U1020" s="199"/>
      <c r="V1020" s="193"/>
      <c r="W1020" s="198"/>
      <c r="X1020" s="198"/>
      <c r="Y1020" s="196"/>
      <c r="Z1020" s="200"/>
      <c r="AA1020" s="196"/>
      <c r="AB1020" s="198"/>
      <c r="AC1020" s="196"/>
      <c r="AD1020" s="199"/>
      <c r="AG1020" s="196"/>
      <c r="AH1020" s="196"/>
      <c r="AI1020" s="198"/>
      <c r="AL1020" s="196"/>
      <c r="AN1020" s="196"/>
      <c r="AO1020" s="198"/>
      <c r="AP1020" s="196"/>
      <c r="AQ1020" s="196"/>
      <c r="AR1020" s="196"/>
      <c r="AS1020" s="196"/>
      <c r="AT1020" s="196"/>
      <c r="AU1020" s="196"/>
      <c r="AV1020" s="198"/>
      <c r="AW1020" s="197"/>
      <c r="AY1020" s="196"/>
      <c r="BC1020" s="196"/>
      <c r="BD1020" s="196"/>
      <c r="BE1020" s="196"/>
      <c r="BF1020" s="196"/>
      <c r="BG1020" s="196"/>
      <c r="BH1020" s="196"/>
      <c r="BI1020" s="196"/>
      <c r="BJ1020" s="196"/>
      <c r="BK1020" s="196"/>
    </row>
    <row r="1021" spans="1:63" x14ac:dyDescent="0.25">
      <c r="A1021" s="198"/>
      <c r="B1021" s="193"/>
      <c r="C1021" s="196"/>
      <c r="D1021" s="196"/>
      <c r="E1021" s="196"/>
      <c r="I1021" s="197"/>
      <c r="Q1021" s="198"/>
      <c r="S1021" s="198"/>
      <c r="T1021" s="196"/>
      <c r="U1021" s="199"/>
      <c r="V1021" s="193"/>
      <c r="W1021" s="198"/>
      <c r="X1021" s="198"/>
      <c r="Y1021" s="196"/>
      <c r="Z1021" s="200"/>
      <c r="AA1021" s="196"/>
      <c r="AB1021" s="198"/>
      <c r="AC1021" s="196"/>
      <c r="AD1021" s="199"/>
      <c r="AG1021" s="196"/>
      <c r="AH1021" s="196"/>
      <c r="AI1021" s="198"/>
      <c r="AL1021" s="196"/>
      <c r="AN1021" s="196"/>
      <c r="AO1021" s="198"/>
      <c r="AP1021" s="196"/>
      <c r="AQ1021" s="196"/>
      <c r="AR1021" s="196"/>
      <c r="AS1021" s="196"/>
      <c r="AT1021" s="196"/>
      <c r="AU1021" s="196"/>
      <c r="AV1021" s="198"/>
      <c r="AW1021" s="197"/>
      <c r="AY1021" s="196"/>
      <c r="BC1021" s="196"/>
      <c r="BD1021" s="196"/>
      <c r="BE1021" s="196"/>
      <c r="BF1021" s="196"/>
      <c r="BG1021" s="196"/>
      <c r="BH1021" s="196"/>
      <c r="BI1021" s="196"/>
      <c r="BJ1021" s="196"/>
      <c r="BK1021" s="196"/>
    </row>
    <row r="1022" spans="1:63" x14ac:dyDescent="0.25">
      <c r="A1022" s="198"/>
      <c r="B1022" s="193"/>
      <c r="C1022" s="196"/>
      <c r="D1022" s="196"/>
      <c r="E1022" s="196"/>
      <c r="I1022" s="197"/>
      <c r="Q1022" s="198"/>
      <c r="S1022" s="198"/>
      <c r="T1022" s="196"/>
      <c r="U1022" s="199"/>
      <c r="V1022" s="193"/>
      <c r="W1022" s="198"/>
      <c r="X1022" s="198"/>
      <c r="Y1022" s="196"/>
      <c r="Z1022" s="200"/>
      <c r="AA1022" s="196"/>
      <c r="AB1022" s="198"/>
      <c r="AC1022" s="196"/>
      <c r="AD1022" s="199"/>
      <c r="AG1022" s="196"/>
      <c r="AH1022" s="196"/>
      <c r="AI1022" s="198"/>
      <c r="AL1022" s="196"/>
      <c r="AN1022" s="196"/>
      <c r="AO1022" s="198"/>
      <c r="AP1022" s="196"/>
      <c r="AQ1022" s="196"/>
      <c r="AR1022" s="196"/>
      <c r="AS1022" s="196"/>
      <c r="AT1022" s="196"/>
      <c r="AU1022" s="196"/>
      <c r="AV1022" s="198"/>
      <c r="AW1022" s="197"/>
      <c r="AY1022" s="196"/>
      <c r="BC1022" s="196"/>
      <c r="BD1022" s="196"/>
      <c r="BE1022" s="196"/>
      <c r="BF1022" s="196"/>
      <c r="BG1022" s="196"/>
      <c r="BH1022" s="196"/>
      <c r="BI1022" s="196"/>
      <c r="BJ1022" s="196"/>
      <c r="BK1022" s="196"/>
    </row>
    <row r="1023" spans="1:63" x14ac:dyDescent="0.25">
      <c r="A1023" s="198"/>
      <c r="B1023" s="193"/>
      <c r="C1023" s="196"/>
      <c r="D1023" s="196"/>
      <c r="E1023" s="196"/>
      <c r="I1023" s="197"/>
      <c r="Q1023" s="198"/>
      <c r="S1023" s="198"/>
      <c r="T1023" s="196"/>
      <c r="U1023" s="199"/>
      <c r="V1023" s="193"/>
      <c r="W1023" s="198"/>
      <c r="X1023" s="198"/>
      <c r="Y1023" s="196"/>
      <c r="Z1023" s="200"/>
      <c r="AA1023" s="196"/>
      <c r="AB1023" s="198"/>
      <c r="AC1023" s="196"/>
      <c r="AD1023" s="199"/>
      <c r="AG1023" s="196"/>
      <c r="AH1023" s="196"/>
      <c r="AI1023" s="198"/>
      <c r="AL1023" s="196"/>
      <c r="AN1023" s="196"/>
      <c r="AO1023" s="198"/>
      <c r="AP1023" s="196"/>
      <c r="AQ1023" s="196"/>
      <c r="AR1023" s="196"/>
      <c r="AS1023" s="196"/>
      <c r="AT1023" s="196"/>
      <c r="AU1023" s="196"/>
      <c r="AV1023" s="198"/>
      <c r="AW1023" s="197"/>
      <c r="AY1023" s="196"/>
      <c r="BC1023" s="196"/>
      <c r="BD1023" s="196"/>
      <c r="BE1023" s="196"/>
      <c r="BF1023" s="196"/>
      <c r="BG1023" s="196"/>
      <c r="BH1023" s="196"/>
      <c r="BI1023" s="196"/>
      <c r="BJ1023" s="196"/>
      <c r="BK1023" s="196"/>
    </row>
    <row r="1024" spans="1:63" x14ac:dyDescent="0.25">
      <c r="A1024" s="198"/>
      <c r="B1024" s="193"/>
      <c r="C1024" s="196"/>
      <c r="D1024" s="196"/>
      <c r="E1024" s="196"/>
      <c r="I1024" s="197"/>
      <c r="Q1024" s="198"/>
      <c r="S1024" s="198"/>
      <c r="T1024" s="196"/>
      <c r="U1024" s="199"/>
      <c r="V1024" s="193"/>
      <c r="W1024" s="198"/>
      <c r="X1024" s="198"/>
      <c r="Y1024" s="196"/>
      <c r="Z1024" s="200"/>
      <c r="AA1024" s="196"/>
      <c r="AB1024" s="198"/>
      <c r="AC1024" s="196"/>
      <c r="AD1024" s="199"/>
      <c r="AG1024" s="196"/>
      <c r="AH1024" s="196"/>
      <c r="AI1024" s="198"/>
      <c r="AL1024" s="196"/>
      <c r="AN1024" s="196"/>
      <c r="AO1024" s="198"/>
      <c r="AP1024" s="196"/>
      <c r="AQ1024" s="196"/>
      <c r="AR1024" s="196"/>
      <c r="AS1024" s="196"/>
      <c r="AT1024" s="196"/>
      <c r="AU1024" s="196"/>
      <c r="AV1024" s="198"/>
      <c r="AW1024" s="197"/>
      <c r="AY1024" s="196"/>
      <c r="BC1024" s="196"/>
      <c r="BD1024" s="196"/>
      <c r="BE1024" s="196"/>
      <c r="BF1024" s="196"/>
      <c r="BG1024" s="196"/>
      <c r="BH1024" s="196"/>
      <c r="BI1024" s="196"/>
      <c r="BJ1024" s="196"/>
      <c r="BK1024" s="196"/>
    </row>
    <row r="1025" spans="1:63" x14ac:dyDescent="0.25">
      <c r="A1025" s="198"/>
      <c r="B1025" s="193"/>
      <c r="C1025" s="196"/>
      <c r="D1025" s="196"/>
      <c r="E1025" s="196"/>
      <c r="I1025" s="197"/>
      <c r="Q1025" s="198"/>
      <c r="S1025" s="198"/>
      <c r="T1025" s="196"/>
      <c r="U1025" s="199"/>
      <c r="V1025" s="193"/>
      <c r="W1025" s="198"/>
      <c r="X1025" s="198"/>
      <c r="Y1025" s="196"/>
      <c r="Z1025" s="200"/>
      <c r="AA1025" s="196"/>
      <c r="AB1025" s="198"/>
      <c r="AC1025" s="196"/>
      <c r="AD1025" s="199"/>
      <c r="AG1025" s="196"/>
      <c r="AH1025" s="196"/>
      <c r="AI1025" s="198"/>
      <c r="AL1025" s="196"/>
      <c r="AN1025" s="196"/>
      <c r="AO1025" s="198"/>
      <c r="AP1025" s="196"/>
      <c r="AQ1025" s="196"/>
      <c r="AR1025" s="196"/>
      <c r="AS1025" s="196"/>
      <c r="AT1025" s="196"/>
      <c r="AU1025" s="196"/>
      <c r="AV1025" s="198"/>
      <c r="AW1025" s="197"/>
      <c r="AY1025" s="196"/>
      <c r="BC1025" s="196"/>
      <c r="BD1025" s="196"/>
      <c r="BE1025" s="196"/>
      <c r="BF1025" s="196"/>
      <c r="BG1025" s="196"/>
      <c r="BH1025" s="196"/>
      <c r="BI1025" s="196"/>
      <c r="BJ1025" s="196"/>
      <c r="BK1025" s="196"/>
    </row>
    <row r="1026" spans="1:63" x14ac:dyDescent="0.25">
      <c r="A1026" s="198"/>
      <c r="B1026" s="193"/>
      <c r="C1026" s="196"/>
      <c r="D1026" s="196"/>
      <c r="E1026" s="196"/>
      <c r="I1026" s="197"/>
      <c r="Q1026" s="198"/>
      <c r="S1026" s="198"/>
      <c r="T1026" s="196"/>
      <c r="U1026" s="199"/>
      <c r="V1026" s="193"/>
      <c r="W1026" s="198"/>
      <c r="X1026" s="198"/>
      <c r="Y1026" s="196"/>
      <c r="Z1026" s="200"/>
      <c r="AA1026" s="196"/>
      <c r="AB1026" s="198"/>
      <c r="AC1026" s="196"/>
      <c r="AD1026" s="199"/>
      <c r="AG1026" s="196"/>
      <c r="AH1026" s="196"/>
      <c r="AI1026" s="198"/>
      <c r="AL1026" s="196"/>
      <c r="AN1026" s="196"/>
      <c r="AO1026" s="198"/>
      <c r="AP1026" s="196"/>
      <c r="AQ1026" s="196"/>
      <c r="AR1026" s="196"/>
      <c r="AS1026" s="196"/>
      <c r="AT1026" s="196"/>
      <c r="AU1026" s="196"/>
      <c r="AV1026" s="198"/>
      <c r="AW1026" s="197"/>
      <c r="AY1026" s="196"/>
      <c r="BC1026" s="196"/>
      <c r="BD1026" s="196"/>
      <c r="BE1026" s="196"/>
      <c r="BF1026" s="196"/>
      <c r="BG1026" s="196"/>
      <c r="BH1026" s="196"/>
      <c r="BI1026" s="196"/>
      <c r="BJ1026" s="196"/>
      <c r="BK1026" s="196"/>
    </row>
    <row r="1027" spans="1:63" x14ac:dyDescent="0.25">
      <c r="A1027" s="198"/>
      <c r="B1027" s="193"/>
      <c r="C1027" s="196"/>
      <c r="D1027" s="196"/>
      <c r="E1027" s="196"/>
      <c r="I1027" s="197"/>
      <c r="Q1027" s="198"/>
      <c r="S1027" s="198"/>
      <c r="T1027" s="196"/>
      <c r="U1027" s="199"/>
      <c r="V1027" s="193"/>
      <c r="W1027" s="198"/>
      <c r="X1027" s="198"/>
      <c r="Y1027" s="196"/>
      <c r="Z1027" s="200"/>
      <c r="AA1027" s="196"/>
      <c r="AB1027" s="198"/>
      <c r="AC1027" s="196"/>
      <c r="AD1027" s="199"/>
      <c r="AG1027" s="196"/>
      <c r="AH1027" s="196"/>
      <c r="AI1027" s="198"/>
      <c r="AL1027" s="196"/>
      <c r="AN1027" s="196"/>
      <c r="AO1027" s="198"/>
      <c r="AP1027" s="196"/>
      <c r="AQ1027" s="196"/>
      <c r="AR1027" s="196"/>
      <c r="AS1027" s="196"/>
      <c r="AT1027" s="196"/>
      <c r="AU1027" s="196"/>
      <c r="AV1027" s="198"/>
      <c r="AW1027" s="197"/>
      <c r="AY1027" s="196"/>
      <c r="BC1027" s="196"/>
      <c r="BD1027" s="196"/>
      <c r="BE1027" s="196"/>
      <c r="BF1027" s="196"/>
      <c r="BG1027" s="196"/>
      <c r="BH1027" s="196"/>
      <c r="BI1027" s="196"/>
      <c r="BJ1027" s="196"/>
      <c r="BK1027" s="196"/>
    </row>
    <row r="1028" spans="1:63" x14ac:dyDescent="0.25">
      <c r="A1028" s="198"/>
      <c r="B1028" s="193"/>
      <c r="C1028" s="196"/>
      <c r="D1028" s="196"/>
      <c r="E1028" s="196"/>
      <c r="I1028" s="197"/>
      <c r="Q1028" s="198"/>
      <c r="S1028" s="198"/>
      <c r="T1028" s="196"/>
      <c r="U1028" s="199"/>
      <c r="V1028" s="193"/>
      <c r="W1028" s="198"/>
      <c r="X1028" s="198"/>
      <c r="Y1028" s="196"/>
      <c r="Z1028" s="200"/>
      <c r="AA1028" s="196"/>
      <c r="AB1028" s="198"/>
      <c r="AC1028" s="196"/>
      <c r="AD1028" s="199"/>
      <c r="AG1028" s="196"/>
      <c r="AH1028" s="196"/>
      <c r="AI1028" s="198"/>
      <c r="AL1028" s="196"/>
      <c r="AN1028" s="196"/>
      <c r="AO1028" s="198"/>
      <c r="AP1028" s="196"/>
      <c r="AQ1028" s="196"/>
      <c r="AR1028" s="196"/>
      <c r="AS1028" s="196"/>
      <c r="AT1028" s="196"/>
      <c r="AU1028" s="196"/>
      <c r="AV1028" s="198"/>
      <c r="AW1028" s="197"/>
      <c r="AY1028" s="196"/>
      <c r="BC1028" s="196"/>
      <c r="BD1028" s="196"/>
      <c r="BE1028" s="196"/>
      <c r="BF1028" s="196"/>
      <c r="BG1028" s="196"/>
      <c r="BH1028" s="196"/>
      <c r="BI1028" s="196"/>
      <c r="BJ1028" s="196"/>
      <c r="BK1028" s="196"/>
    </row>
    <row r="1029" spans="1:63" x14ac:dyDescent="0.25">
      <c r="A1029" s="198"/>
      <c r="B1029" s="193"/>
      <c r="C1029" s="196"/>
      <c r="D1029" s="196"/>
      <c r="E1029" s="196"/>
      <c r="I1029" s="197"/>
      <c r="Q1029" s="198"/>
      <c r="S1029" s="198"/>
      <c r="T1029" s="196"/>
      <c r="U1029" s="199"/>
      <c r="V1029" s="193"/>
      <c r="W1029" s="198"/>
      <c r="X1029" s="198"/>
      <c r="Y1029" s="196"/>
      <c r="Z1029" s="200"/>
      <c r="AA1029" s="196"/>
      <c r="AB1029" s="198"/>
      <c r="AC1029" s="196"/>
      <c r="AD1029" s="199"/>
      <c r="AG1029" s="196"/>
      <c r="AH1029" s="196"/>
      <c r="AI1029" s="198"/>
      <c r="AL1029" s="196"/>
      <c r="AN1029" s="196"/>
      <c r="AO1029" s="198"/>
      <c r="AP1029" s="196"/>
      <c r="AQ1029" s="196"/>
      <c r="AR1029" s="196"/>
      <c r="AS1029" s="196"/>
      <c r="AT1029" s="196"/>
      <c r="AU1029" s="196"/>
      <c r="AV1029" s="198"/>
      <c r="AW1029" s="197"/>
      <c r="AY1029" s="196"/>
      <c r="BC1029" s="196"/>
      <c r="BD1029" s="196"/>
      <c r="BE1029" s="196"/>
      <c r="BF1029" s="196"/>
      <c r="BG1029" s="196"/>
      <c r="BH1029" s="196"/>
      <c r="BI1029" s="196"/>
      <c r="BJ1029" s="196"/>
      <c r="BK1029" s="196"/>
    </row>
    <row r="1030" spans="1:63" x14ac:dyDescent="0.25">
      <c r="A1030" s="198"/>
      <c r="B1030" s="193"/>
      <c r="C1030" s="196"/>
      <c r="D1030" s="196"/>
      <c r="E1030" s="196"/>
      <c r="I1030" s="197"/>
      <c r="Q1030" s="198"/>
      <c r="S1030" s="198"/>
      <c r="T1030" s="196"/>
      <c r="U1030" s="199"/>
      <c r="V1030" s="193"/>
      <c r="W1030" s="198"/>
      <c r="X1030" s="198"/>
      <c r="Y1030" s="196"/>
      <c r="Z1030" s="200"/>
      <c r="AA1030" s="196"/>
      <c r="AB1030" s="198"/>
      <c r="AC1030" s="196"/>
      <c r="AD1030" s="199"/>
      <c r="AG1030" s="196"/>
      <c r="AH1030" s="196"/>
      <c r="AI1030" s="198"/>
      <c r="AL1030" s="196"/>
      <c r="AN1030" s="196"/>
      <c r="AO1030" s="198"/>
      <c r="AP1030" s="196"/>
      <c r="AQ1030" s="196"/>
      <c r="AR1030" s="196"/>
      <c r="AS1030" s="196"/>
      <c r="AT1030" s="196"/>
      <c r="AU1030" s="196"/>
      <c r="AV1030" s="198"/>
      <c r="AW1030" s="197"/>
      <c r="AY1030" s="196"/>
      <c r="BC1030" s="196"/>
      <c r="BD1030" s="196"/>
      <c r="BE1030" s="196"/>
      <c r="BF1030" s="196"/>
      <c r="BG1030" s="196"/>
      <c r="BH1030" s="196"/>
      <c r="BI1030" s="196"/>
      <c r="BJ1030" s="196"/>
      <c r="BK1030" s="196"/>
    </row>
    <row r="1031" spans="1:63" x14ac:dyDescent="0.25">
      <c r="A1031" s="198"/>
      <c r="B1031" s="193"/>
      <c r="C1031" s="196"/>
      <c r="D1031" s="196"/>
      <c r="E1031" s="196"/>
      <c r="I1031" s="197"/>
      <c r="Q1031" s="198"/>
      <c r="S1031" s="198"/>
      <c r="T1031" s="196"/>
      <c r="U1031" s="199"/>
      <c r="V1031" s="193"/>
      <c r="W1031" s="198"/>
      <c r="X1031" s="198"/>
      <c r="Y1031" s="196"/>
      <c r="Z1031" s="200"/>
      <c r="AA1031" s="196"/>
      <c r="AB1031" s="198"/>
      <c r="AC1031" s="196"/>
      <c r="AD1031" s="199"/>
      <c r="AG1031" s="196"/>
      <c r="AH1031" s="196"/>
      <c r="AI1031" s="198"/>
      <c r="AL1031" s="196"/>
      <c r="AN1031" s="196"/>
      <c r="AO1031" s="198"/>
      <c r="AP1031" s="196"/>
      <c r="AQ1031" s="196"/>
      <c r="AR1031" s="196"/>
      <c r="AS1031" s="196"/>
      <c r="AT1031" s="196"/>
      <c r="AU1031" s="196"/>
      <c r="AV1031" s="198"/>
      <c r="AW1031" s="197"/>
      <c r="AY1031" s="196"/>
      <c r="BC1031" s="196"/>
      <c r="BD1031" s="196"/>
      <c r="BE1031" s="196"/>
      <c r="BF1031" s="196"/>
      <c r="BG1031" s="196"/>
      <c r="BH1031" s="196"/>
      <c r="BI1031" s="196"/>
      <c r="BJ1031" s="196"/>
      <c r="BK1031" s="196"/>
    </row>
    <row r="1032" spans="1:63" x14ac:dyDescent="0.25">
      <c r="A1032" s="198"/>
      <c r="B1032" s="193"/>
      <c r="C1032" s="196"/>
      <c r="D1032" s="196"/>
      <c r="E1032" s="196"/>
      <c r="I1032" s="197"/>
      <c r="Q1032" s="198"/>
      <c r="S1032" s="198"/>
      <c r="T1032" s="196"/>
      <c r="U1032" s="199"/>
      <c r="V1032" s="193"/>
      <c r="W1032" s="198"/>
      <c r="X1032" s="198"/>
      <c r="Y1032" s="196"/>
      <c r="Z1032" s="200"/>
      <c r="AA1032" s="196"/>
      <c r="AB1032" s="198"/>
      <c r="AC1032" s="196"/>
      <c r="AD1032" s="199"/>
      <c r="AG1032" s="196"/>
      <c r="AH1032" s="196"/>
      <c r="AI1032" s="198"/>
      <c r="AL1032" s="196"/>
      <c r="AN1032" s="196"/>
      <c r="AO1032" s="198"/>
      <c r="AP1032" s="196"/>
      <c r="AQ1032" s="196"/>
      <c r="AR1032" s="196"/>
      <c r="AS1032" s="196"/>
      <c r="AT1032" s="196"/>
      <c r="AU1032" s="196"/>
      <c r="AV1032" s="198"/>
      <c r="AW1032" s="197"/>
      <c r="AY1032" s="196"/>
      <c r="BC1032" s="196"/>
      <c r="BD1032" s="196"/>
      <c r="BE1032" s="196"/>
      <c r="BF1032" s="196"/>
      <c r="BG1032" s="196"/>
      <c r="BH1032" s="196"/>
      <c r="BI1032" s="196"/>
      <c r="BJ1032" s="196"/>
      <c r="BK1032" s="196"/>
    </row>
    <row r="1033" spans="1:63" x14ac:dyDescent="0.25">
      <c r="A1033" s="198"/>
      <c r="B1033" s="193"/>
      <c r="C1033" s="196"/>
      <c r="D1033" s="196"/>
      <c r="E1033" s="196"/>
      <c r="I1033" s="197"/>
      <c r="Q1033" s="198"/>
      <c r="S1033" s="198"/>
      <c r="T1033" s="196"/>
      <c r="U1033" s="199"/>
      <c r="V1033" s="193"/>
      <c r="W1033" s="198"/>
      <c r="X1033" s="198"/>
      <c r="Y1033" s="196"/>
      <c r="Z1033" s="200"/>
      <c r="AA1033" s="196"/>
      <c r="AB1033" s="198"/>
      <c r="AC1033" s="196"/>
      <c r="AD1033" s="199"/>
      <c r="AG1033" s="196"/>
      <c r="AH1033" s="196"/>
      <c r="AI1033" s="198"/>
      <c r="AL1033" s="196"/>
      <c r="AN1033" s="196"/>
      <c r="AO1033" s="198"/>
      <c r="AP1033" s="196"/>
      <c r="AQ1033" s="196"/>
      <c r="AR1033" s="196"/>
      <c r="AS1033" s="196"/>
      <c r="AT1033" s="196"/>
      <c r="AU1033" s="196"/>
      <c r="AV1033" s="198"/>
      <c r="AW1033" s="197"/>
      <c r="AY1033" s="196"/>
      <c r="BC1033" s="196"/>
      <c r="BD1033" s="196"/>
      <c r="BE1033" s="196"/>
      <c r="BF1033" s="196"/>
      <c r="BG1033" s="196"/>
      <c r="BH1033" s="196"/>
      <c r="BI1033" s="196"/>
      <c r="BJ1033" s="196"/>
      <c r="BK1033" s="196"/>
    </row>
    <row r="1034" spans="1:63" x14ac:dyDescent="0.25">
      <c r="A1034" s="198"/>
      <c r="B1034" s="193"/>
      <c r="C1034" s="196"/>
      <c r="D1034" s="196"/>
      <c r="E1034" s="196"/>
      <c r="I1034" s="197"/>
      <c r="Q1034" s="198"/>
      <c r="S1034" s="198"/>
      <c r="T1034" s="196"/>
      <c r="U1034" s="199"/>
      <c r="V1034" s="193"/>
      <c r="W1034" s="198"/>
      <c r="X1034" s="198"/>
      <c r="Y1034" s="196"/>
      <c r="Z1034" s="200"/>
      <c r="AA1034" s="196"/>
      <c r="AB1034" s="198"/>
      <c r="AC1034" s="196"/>
      <c r="AD1034" s="199"/>
      <c r="AG1034" s="196"/>
      <c r="AH1034" s="196"/>
      <c r="AI1034" s="198"/>
      <c r="AL1034" s="196"/>
      <c r="AN1034" s="196"/>
      <c r="AO1034" s="198"/>
      <c r="AP1034" s="196"/>
      <c r="AQ1034" s="196"/>
      <c r="AR1034" s="196"/>
      <c r="AS1034" s="196"/>
      <c r="AT1034" s="196"/>
      <c r="AU1034" s="196"/>
      <c r="AV1034" s="198"/>
      <c r="AW1034" s="197"/>
      <c r="AY1034" s="196"/>
      <c r="BC1034" s="196"/>
      <c r="BD1034" s="196"/>
      <c r="BE1034" s="196"/>
      <c r="BF1034" s="196"/>
      <c r="BG1034" s="196"/>
      <c r="BH1034" s="196"/>
      <c r="BI1034" s="196"/>
      <c r="BJ1034" s="196"/>
      <c r="BK1034" s="196"/>
    </row>
    <row r="1035" spans="1:63" x14ac:dyDescent="0.25">
      <c r="A1035" s="198"/>
      <c r="B1035" s="193"/>
      <c r="C1035" s="196"/>
      <c r="D1035" s="196"/>
      <c r="E1035" s="196"/>
      <c r="I1035" s="197"/>
      <c r="Q1035" s="198"/>
      <c r="S1035" s="198"/>
      <c r="T1035" s="196"/>
      <c r="U1035" s="199"/>
      <c r="V1035" s="193"/>
      <c r="W1035" s="198"/>
      <c r="X1035" s="198"/>
      <c r="Y1035" s="196"/>
      <c r="Z1035" s="200"/>
      <c r="AA1035" s="196"/>
      <c r="AB1035" s="198"/>
      <c r="AC1035" s="196"/>
      <c r="AD1035" s="199"/>
      <c r="AG1035" s="196"/>
      <c r="AH1035" s="196"/>
      <c r="AI1035" s="198"/>
      <c r="AL1035" s="196"/>
      <c r="AN1035" s="196"/>
      <c r="AO1035" s="198"/>
      <c r="AP1035" s="196"/>
      <c r="AQ1035" s="196"/>
      <c r="AR1035" s="196"/>
      <c r="AS1035" s="196"/>
      <c r="AT1035" s="196"/>
      <c r="AU1035" s="196"/>
      <c r="AV1035" s="198"/>
      <c r="AW1035" s="197"/>
      <c r="AY1035" s="196"/>
      <c r="BC1035" s="196"/>
      <c r="BD1035" s="196"/>
      <c r="BE1035" s="196"/>
      <c r="BF1035" s="196"/>
      <c r="BG1035" s="196"/>
      <c r="BH1035" s="196"/>
      <c r="BI1035" s="196"/>
      <c r="BJ1035" s="196"/>
      <c r="BK1035" s="196"/>
    </row>
    <row r="1036" spans="1:63" x14ac:dyDescent="0.25">
      <c r="A1036" s="198"/>
      <c r="B1036" s="193"/>
      <c r="C1036" s="196"/>
      <c r="D1036" s="196"/>
      <c r="E1036" s="196"/>
      <c r="I1036" s="197"/>
      <c r="Q1036" s="198"/>
      <c r="S1036" s="198"/>
      <c r="T1036" s="196"/>
      <c r="U1036" s="199"/>
      <c r="V1036" s="193"/>
      <c r="W1036" s="198"/>
      <c r="X1036" s="198"/>
      <c r="Y1036" s="196"/>
      <c r="Z1036" s="200"/>
      <c r="AA1036" s="196"/>
      <c r="AB1036" s="198"/>
      <c r="AC1036" s="196"/>
      <c r="AD1036" s="199"/>
      <c r="AG1036" s="196"/>
      <c r="AH1036" s="196"/>
      <c r="AI1036" s="198"/>
      <c r="AL1036" s="196"/>
      <c r="AN1036" s="196"/>
      <c r="AO1036" s="198"/>
      <c r="AP1036" s="196"/>
      <c r="AQ1036" s="196"/>
      <c r="AR1036" s="196"/>
      <c r="AS1036" s="196"/>
      <c r="AT1036" s="196"/>
      <c r="AU1036" s="196"/>
      <c r="AV1036" s="198"/>
      <c r="AW1036" s="197"/>
      <c r="AY1036" s="196"/>
      <c r="BC1036" s="196"/>
      <c r="BD1036" s="196"/>
      <c r="BE1036" s="196"/>
      <c r="BF1036" s="196"/>
      <c r="BG1036" s="196"/>
      <c r="BH1036" s="196"/>
      <c r="BI1036" s="196"/>
      <c r="BJ1036" s="196"/>
      <c r="BK1036" s="196"/>
    </row>
    <row r="1037" spans="1:63" x14ac:dyDescent="0.25">
      <c r="A1037" s="198"/>
      <c r="B1037" s="193"/>
      <c r="C1037" s="196"/>
      <c r="D1037" s="196"/>
      <c r="E1037" s="196"/>
      <c r="I1037" s="197"/>
      <c r="Q1037" s="198"/>
      <c r="S1037" s="198"/>
      <c r="T1037" s="196"/>
      <c r="U1037" s="199"/>
      <c r="V1037" s="193"/>
      <c r="W1037" s="198"/>
      <c r="X1037" s="198"/>
      <c r="Y1037" s="196"/>
      <c r="Z1037" s="200"/>
      <c r="AA1037" s="196"/>
      <c r="AB1037" s="198"/>
      <c r="AC1037" s="196"/>
      <c r="AD1037" s="199"/>
      <c r="AG1037" s="196"/>
      <c r="AH1037" s="196"/>
      <c r="AI1037" s="198"/>
      <c r="AL1037" s="196"/>
      <c r="AN1037" s="196"/>
      <c r="AO1037" s="198"/>
      <c r="AP1037" s="196"/>
      <c r="AQ1037" s="196"/>
      <c r="AR1037" s="196"/>
      <c r="AS1037" s="196"/>
      <c r="AT1037" s="196"/>
      <c r="AU1037" s="196"/>
      <c r="AV1037" s="198"/>
      <c r="AW1037" s="197"/>
      <c r="AY1037" s="196"/>
      <c r="BC1037" s="196"/>
      <c r="BD1037" s="196"/>
      <c r="BE1037" s="196"/>
      <c r="BF1037" s="196"/>
      <c r="BG1037" s="196"/>
      <c r="BH1037" s="196"/>
      <c r="BI1037" s="196"/>
      <c r="BJ1037" s="196"/>
      <c r="BK1037" s="196"/>
    </row>
    <row r="1038" spans="1:63" x14ac:dyDescent="0.25">
      <c r="A1038" s="198"/>
      <c r="B1038" s="193"/>
      <c r="C1038" s="196"/>
      <c r="D1038" s="196"/>
      <c r="E1038" s="196"/>
      <c r="I1038" s="197"/>
      <c r="Q1038" s="198"/>
      <c r="S1038" s="198"/>
      <c r="T1038" s="196"/>
      <c r="U1038" s="199"/>
      <c r="V1038" s="193"/>
      <c r="W1038" s="198"/>
      <c r="X1038" s="198"/>
      <c r="Y1038" s="196"/>
      <c r="Z1038" s="200"/>
      <c r="AA1038" s="196"/>
      <c r="AB1038" s="198"/>
      <c r="AC1038" s="196"/>
      <c r="AD1038" s="199"/>
      <c r="AG1038" s="196"/>
      <c r="AH1038" s="196"/>
      <c r="AI1038" s="198"/>
      <c r="AL1038" s="196"/>
      <c r="AN1038" s="196"/>
      <c r="AO1038" s="198"/>
      <c r="AP1038" s="196"/>
      <c r="AQ1038" s="196"/>
      <c r="AR1038" s="196"/>
      <c r="AS1038" s="196"/>
      <c r="AT1038" s="196"/>
      <c r="AU1038" s="196"/>
      <c r="AV1038" s="198"/>
      <c r="AW1038" s="197"/>
      <c r="AY1038" s="196"/>
      <c r="BC1038" s="196"/>
      <c r="BD1038" s="196"/>
      <c r="BE1038" s="196"/>
      <c r="BF1038" s="196"/>
      <c r="BG1038" s="196"/>
      <c r="BH1038" s="196"/>
      <c r="BI1038" s="196"/>
      <c r="BJ1038" s="196"/>
      <c r="BK1038" s="196"/>
    </row>
    <row r="1039" spans="1:63" x14ac:dyDescent="0.25">
      <c r="A1039" s="198"/>
      <c r="B1039" s="193"/>
      <c r="C1039" s="196"/>
      <c r="D1039" s="196"/>
      <c r="E1039" s="196"/>
      <c r="I1039" s="197"/>
      <c r="Q1039" s="198"/>
      <c r="S1039" s="198"/>
      <c r="T1039" s="196"/>
      <c r="U1039" s="199"/>
      <c r="V1039" s="193"/>
      <c r="W1039" s="198"/>
      <c r="X1039" s="198"/>
      <c r="Y1039" s="196"/>
      <c r="Z1039" s="200"/>
      <c r="AA1039" s="196"/>
      <c r="AB1039" s="198"/>
      <c r="AC1039" s="196"/>
      <c r="AD1039" s="199"/>
      <c r="AG1039" s="196"/>
      <c r="AH1039" s="196"/>
      <c r="AI1039" s="198"/>
      <c r="AL1039" s="196"/>
      <c r="AN1039" s="196"/>
      <c r="AO1039" s="198"/>
      <c r="AP1039" s="196"/>
      <c r="AQ1039" s="196"/>
      <c r="AR1039" s="196"/>
      <c r="AS1039" s="196"/>
      <c r="AT1039" s="196"/>
      <c r="AU1039" s="196"/>
      <c r="AV1039" s="198"/>
      <c r="AW1039" s="197"/>
      <c r="AY1039" s="196"/>
      <c r="BC1039" s="196"/>
      <c r="BD1039" s="196"/>
      <c r="BE1039" s="196"/>
      <c r="BF1039" s="196"/>
      <c r="BG1039" s="196"/>
      <c r="BH1039" s="196"/>
      <c r="BI1039" s="196"/>
      <c r="BJ1039" s="196"/>
      <c r="BK1039" s="196"/>
    </row>
    <row r="1040" spans="1:63" x14ac:dyDescent="0.25">
      <c r="A1040" s="198"/>
      <c r="B1040" s="193"/>
      <c r="C1040" s="196"/>
      <c r="D1040" s="196"/>
      <c r="E1040" s="196"/>
      <c r="I1040" s="197"/>
      <c r="Q1040" s="198"/>
      <c r="S1040" s="198"/>
      <c r="T1040" s="196"/>
      <c r="U1040" s="199"/>
      <c r="V1040" s="193"/>
      <c r="W1040" s="198"/>
      <c r="X1040" s="198"/>
      <c r="Y1040" s="196"/>
      <c r="Z1040" s="200"/>
      <c r="AA1040" s="196"/>
      <c r="AB1040" s="198"/>
      <c r="AC1040" s="196"/>
      <c r="AD1040" s="199"/>
      <c r="AG1040" s="196"/>
      <c r="AH1040" s="196"/>
      <c r="AI1040" s="198"/>
      <c r="AL1040" s="196"/>
      <c r="AN1040" s="196"/>
      <c r="AO1040" s="198"/>
      <c r="AP1040" s="196"/>
      <c r="AQ1040" s="196"/>
      <c r="AR1040" s="196"/>
      <c r="AS1040" s="196"/>
      <c r="AT1040" s="196"/>
      <c r="AU1040" s="196"/>
      <c r="AV1040" s="198"/>
      <c r="AW1040" s="197"/>
      <c r="AY1040" s="196"/>
      <c r="BC1040" s="196"/>
      <c r="BD1040" s="196"/>
      <c r="BE1040" s="196"/>
      <c r="BF1040" s="196"/>
      <c r="BG1040" s="196"/>
      <c r="BH1040" s="196"/>
      <c r="BI1040" s="196"/>
      <c r="BJ1040" s="196"/>
      <c r="BK1040" s="196"/>
    </row>
    <row r="1041" spans="1:63" x14ac:dyDescent="0.25">
      <c r="A1041" s="198"/>
      <c r="B1041" s="193"/>
      <c r="C1041" s="196"/>
      <c r="D1041" s="196"/>
      <c r="E1041" s="196"/>
      <c r="I1041" s="197"/>
      <c r="Q1041" s="198"/>
      <c r="S1041" s="198"/>
      <c r="T1041" s="196"/>
      <c r="U1041" s="199"/>
      <c r="V1041" s="193"/>
      <c r="W1041" s="198"/>
      <c r="X1041" s="198"/>
      <c r="Y1041" s="196"/>
      <c r="Z1041" s="200"/>
      <c r="AA1041" s="196"/>
      <c r="AB1041" s="198"/>
      <c r="AC1041" s="196"/>
      <c r="AD1041" s="199"/>
      <c r="AG1041" s="196"/>
      <c r="AH1041" s="196"/>
      <c r="AI1041" s="198"/>
      <c r="AL1041" s="196"/>
      <c r="AN1041" s="196"/>
      <c r="AO1041" s="198"/>
      <c r="AP1041" s="196"/>
      <c r="AQ1041" s="196"/>
      <c r="AR1041" s="196"/>
      <c r="AS1041" s="196"/>
      <c r="AT1041" s="196"/>
      <c r="AU1041" s="196"/>
      <c r="AV1041" s="198"/>
      <c r="AW1041" s="197"/>
      <c r="AY1041" s="196"/>
      <c r="BC1041" s="196"/>
      <c r="BD1041" s="196"/>
      <c r="BE1041" s="196"/>
      <c r="BF1041" s="196"/>
      <c r="BG1041" s="196"/>
      <c r="BH1041" s="196"/>
      <c r="BI1041" s="196"/>
      <c r="BJ1041" s="196"/>
      <c r="BK1041" s="196"/>
    </row>
    <row r="1042" spans="1:63" x14ac:dyDescent="0.25">
      <c r="A1042" s="198"/>
      <c r="B1042" s="193"/>
      <c r="C1042" s="196"/>
      <c r="D1042" s="196"/>
      <c r="E1042" s="196"/>
      <c r="I1042" s="197"/>
      <c r="Q1042" s="198"/>
      <c r="S1042" s="198"/>
      <c r="T1042" s="196"/>
      <c r="U1042" s="199"/>
      <c r="V1042" s="193"/>
      <c r="W1042" s="198"/>
      <c r="X1042" s="198"/>
      <c r="Y1042" s="196"/>
      <c r="Z1042" s="200"/>
      <c r="AA1042" s="196"/>
      <c r="AB1042" s="198"/>
      <c r="AC1042" s="196"/>
      <c r="AD1042" s="199"/>
      <c r="AG1042" s="196"/>
      <c r="AH1042" s="196"/>
      <c r="AI1042" s="198"/>
      <c r="AL1042" s="196"/>
      <c r="AN1042" s="196"/>
      <c r="AO1042" s="198"/>
      <c r="AP1042" s="196"/>
      <c r="AQ1042" s="196"/>
      <c r="AR1042" s="196"/>
      <c r="AS1042" s="196"/>
      <c r="AT1042" s="196"/>
      <c r="AU1042" s="196"/>
      <c r="AV1042" s="198"/>
      <c r="AW1042" s="197"/>
      <c r="AY1042" s="196"/>
      <c r="BC1042" s="196"/>
      <c r="BD1042" s="196"/>
      <c r="BE1042" s="196"/>
      <c r="BF1042" s="196"/>
      <c r="BG1042" s="196"/>
      <c r="BH1042" s="196"/>
      <c r="BI1042" s="196"/>
      <c r="BJ1042" s="196"/>
      <c r="BK1042" s="196"/>
    </row>
    <row r="1043" spans="1:63" x14ac:dyDescent="0.25">
      <c r="A1043" s="198"/>
      <c r="B1043" s="193"/>
      <c r="C1043" s="196"/>
      <c r="D1043" s="196"/>
      <c r="E1043" s="196"/>
      <c r="I1043" s="197"/>
      <c r="Q1043" s="198"/>
      <c r="S1043" s="198"/>
      <c r="T1043" s="196"/>
      <c r="U1043" s="199"/>
      <c r="V1043" s="193"/>
      <c r="W1043" s="198"/>
      <c r="X1043" s="198"/>
      <c r="Y1043" s="196"/>
      <c r="Z1043" s="200"/>
      <c r="AA1043" s="196"/>
      <c r="AB1043" s="198"/>
      <c r="AC1043" s="196"/>
      <c r="AD1043" s="199"/>
      <c r="AG1043" s="196"/>
      <c r="AH1043" s="196"/>
      <c r="AI1043" s="198"/>
      <c r="AL1043" s="196"/>
      <c r="AN1043" s="196"/>
      <c r="AO1043" s="198"/>
      <c r="AP1043" s="196"/>
      <c r="AQ1043" s="196"/>
      <c r="AR1043" s="196"/>
      <c r="AS1043" s="196"/>
      <c r="AT1043" s="196"/>
      <c r="AU1043" s="196"/>
      <c r="AV1043" s="198"/>
      <c r="AW1043" s="197"/>
      <c r="AY1043" s="196"/>
      <c r="BC1043" s="196"/>
      <c r="BD1043" s="196"/>
      <c r="BE1043" s="196"/>
      <c r="BF1043" s="196"/>
      <c r="BG1043" s="196"/>
      <c r="BH1043" s="196"/>
      <c r="BI1043" s="196"/>
      <c r="BJ1043" s="196"/>
      <c r="BK1043" s="196"/>
    </row>
    <row r="1044" spans="1:63" x14ac:dyDescent="0.25">
      <c r="A1044" s="198"/>
      <c r="B1044" s="193"/>
      <c r="C1044" s="196"/>
      <c r="D1044" s="196"/>
      <c r="E1044" s="196"/>
      <c r="I1044" s="197"/>
      <c r="Q1044" s="198"/>
      <c r="S1044" s="198"/>
      <c r="T1044" s="196"/>
      <c r="U1044" s="199"/>
      <c r="V1044" s="193"/>
      <c r="W1044" s="198"/>
      <c r="X1044" s="198"/>
      <c r="Y1044" s="196"/>
      <c r="Z1044" s="200"/>
      <c r="AA1044" s="196"/>
      <c r="AB1044" s="198"/>
      <c r="AC1044" s="196"/>
      <c r="AD1044" s="199"/>
      <c r="AG1044" s="196"/>
      <c r="AH1044" s="196"/>
      <c r="AI1044" s="198"/>
      <c r="AL1044" s="196"/>
      <c r="AN1044" s="196"/>
      <c r="AO1044" s="198"/>
      <c r="AP1044" s="196"/>
      <c r="AQ1044" s="196"/>
      <c r="AR1044" s="196"/>
      <c r="AS1044" s="196"/>
      <c r="AT1044" s="196"/>
      <c r="AU1044" s="196"/>
      <c r="AV1044" s="198"/>
      <c r="AW1044" s="197"/>
      <c r="AY1044" s="196"/>
      <c r="BC1044" s="196"/>
      <c r="BD1044" s="196"/>
      <c r="BE1044" s="196"/>
      <c r="BF1044" s="196"/>
      <c r="BG1044" s="196"/>
      <c r="BH1044" s="196"/>
      <c r="BI1044" s="196"/>
      <c r="BJ1044" s="196"/>
      <c r="BK1044" s="196"/>
    </row>
    <row r="1045" spans="1:63" x14ac:dyDescent="0.25">
      <c r="A1045" s="198"/>
      <c r="B1045" s="193"/>
      <c r="C1045" s="196"/>
      <c r="D1045" s="196"/>
      <c r="E1045" s="196"/>
      <c r="I1045" s="197"/>
      <c r="Q1045" s="198"/>
      <c r="S1045" s="198"/>
      <c r="T1045" s="196"/>
      <c r="U1045" s="199"/>
      <c r="V1045" s="193"/>
      <c r="W1045" s="198"/>
      <c r="X1045" s="198"/>
      <c r="Y1045" s="196"/>
      <c r="Z1045" s="200"/>
      <c r="AA1045" s="196"/>
      <c r="AB1045" s="198"/>
      <c r="AC1045" s="196"/>
      <c r="AD1045" s="199"/>
      <c r="AG1045" s="196"/>
      <c r="AH1045" s="196"/>
      <c r="AI1045" s="198"/>
      <c r="AL1045" s="196"/>
      <c r="AN1045" s="196"/>
      <c r="AO1045" s="198"/>
      <c r="AP1045" s="196"/>
      <c r="AQ1045" s="196"/>
      <c r="AR1045" s="196"/>
      <c r="AS1045" s="196"/>
      <c r="AT1045" s="196"/>
      <c r="AU1045" s="196"/>
      <c r="AV1045" s="198"/>
      <c r="AW1045" s="197"/>
      <c r="AY1045" s="196"/>
      <c r="BC1045" s="196"/>
      <c r="BD1045" s="196"/>
      <c r="BE1045" s="196"/>
      <c r="BF1045" s="196"/>
      <c r="BG1045" s="196"/>
      <c r="BH1045" s="196"/>
      <c r="BI1045" s="196"/>
      <c r="BJ1045" s="196"/>
      <c r="BK1045" s="196"/>
    </row>
    <row r="1046" spans="1:63" x14ac:dyDescent="0.25">
      <c r="A1046" s="198"/>
      <c r="B1046" s="193"/>
      <c r="C1046" s="196"/>
      <c r="D1046" s="196"/>
      <c r="E1046" s="196"/>
      <c r="I1046" s="197"/>
      <c r="Q1046" s="198"/>
      <c r="S1046" s="198"/>
      <c r="T1046" s="196"/>
      <c r="U1046" s="199"/>
      <c r="V1046" s="193"/>
      <c r="W1046" s="198"/>
      <c r="X1046" s="198"/>
      <c r="Y1046" s="196"/>
      <c r="Z1046" s="200"/>
      <c r="AA1046" s="196"/>
      <c r="AB1046" s="198"/>
      <c r="AC1046" s="196"/>
      <c r="AD1046" s="199"/>
      <c r="AG1046" s="196"/>
      <c r="AH1046" s="196"/>
      <c r="AI1046" s="198"/>
      <c r="AL1046" s="196"/>
      <c r="AN1046" s="196"/>
      <c r="AO1046" s="198"/>
      <c r="AP1046" s="196"/>
      <c r="AQ1046" s="196"/>
      <c r="AR1046" s="196"/>
      <c r="AS1046" s="196"/>
      <c r="AT1046" s="196"/>
      <c r="AU1046" s="196"/>
      <c r="AV1046" s="198"/>
      <c r="AW1046" s="197"/>
      <c r="AY1046" s="196"/>
      <c r="BC1046" s="196"/>
      <c r="BD1046" s="196"/>
      <c r="BE1046" s="196"/>
      <c r="BF1046" s="196"/>
      <c r="BG1046" s="196"/>
      <c r="BH1046" s="196"/>
      <c r="BI1046" s="196"/>
      <c r="BJ1046" s="196"/>
      <c r="BK1046" s="196"/>
    </row>
    <row r="1047" spans="1:63" x14ac:dyDescent="0.25">
      <c r="A1047" s="198"/>
      <c r="B1047" s="193"/>
      <c r="C1047" s="196"/>
      <c r="D1047" s="196"/>
      <c r="E1047" s="196"/>
      <c r="I1047" s="197"/>
      <c r="Q1047" s="198"/>
      <c r="S1047" s="198"/>
      <c r="T1047" s="196"/>
      <c r="U1047" s="199"/>
      <c r="V1047" s="193"/>
      <c r="W1047" s="198"/>
      <c r="X1047" s="198"/>
      <c r="Y1047" s="196"/>
      <c r="Z1047" s="200"/>
      <c r="AA1047" s="196"/>
      <c r="AB1047" s="198"/>
      <c r="AC1047" s="196"/>
      <c r="AD1047" s="199"/>
      <c r="AG1047" s="196"/>
      <c r="AH1047" s="196"/>
      <c r="AI1047" s="198"/>
      <c r="AL1047" s="196"/>
      <c r="AN1047" s="196"/>
      <c r="AO1047" s="198"/>
      <c r="AP1047" s="196"/>
      <c r="AQ1047" s="196"/>
      <c r="AR1047" s="196"/>
      <c r="AS1047" s="196"/>
      <c r="AT1047" s="196"/>
      <c r="AU1047" s="196"/>
      <c r="AV1047" s="198"/>
      <c r="AW1047" s="197"/>
      <c r="AY1047" s="196"/>
      <c r="BC1047" s="196"/>
      <c r="BD1047" s="196"/>
      <c r="BE1047" s="196"/>
      <c r="BF1047" s="196"/>
      <c r="BG1047" s="196"/>
      <c r="BH1047" s="196"/>
      <c r="BI1047" s="196"/>
      <c r="BJ1047" s="196"/>
      <c r="BK1047" s="196"/>
    </row>
    <row r="1048" spans="1:63" x14ac:dyDescent="0.25">
      <c r="A1048" s="198"/>
      <c r="B1048" s="193"/>
      <c r="C1048" s="196"/>
      <c r="D1048" s="196"/>
      <c r="E1048" s="196"/>
      <c r="I1048" s="197"/>
      <c r="Q1048" s="198"/>
      <c r="S1048" s="198"/>
      <c r="T1048" s="196"/>
      <c r="U1048" s="199"/>
      <c r="V1048" s="193"/>
      <c r="W1048" s="198"/>
      <c r="X1048" s="198"/>
      <c r="Y1048" s="196"/>
      <c r="Z1048" s="200"/>
      <c r="AA1048" s="196"/>
      <c r="AB1048" s="198"/>
      <c r="AC1048" s="196"/>
      <c r="AD1048" s="199"/>
      <c r="AG1048" s="196"/>
      <c r="AH1048" s="196"/>
      <c r="AI1048" s="198"/>
      <c r="AL1048" s="196"/>
      <c r="AN1048" s="196"/>
      <c r="AO1048" s="198"/>
      <c r="AP1048" s="196"/>
      <c r="AQ1048" s="196"/>
      <c r="AR1048" s="196"/>
      <c r="AS1048" s="196"/>
      <c r="AT1048" s="196"/>
      <c r="AU1048" s="196"/>
      <c r="AV1048" s="198"/>
      <c r="AW1048" s="197"/>
      <c r="AY1048" s="196"/>
      <c r="BC1048" s="196"/>
      <c r="BD1048" s="196"/>
      <c r="BE1048" s="196"/>
      <c r="BF1048" s="196"/>
      <c r="BG1048" s="196"/>
      <c r="BH1048" s="196"/>
      <c r="BI1048" s="196"/>
      <c r="BJ1048" s="196"/>
      <c r="BK1048" s="196"/>
    </row>
    <row r="1049" spans="1:63" x14ac:dyDescent="0.25">
      <c r="A1049" s="198"/>
      <c r="B1049" s="193"/>
      <c r="C1049" s="196"/>
      <c r="D1049" s="196"/>
      <c r="E1049" s="196"/>
      <c r="I1049" s="197"/>
      <c r="Q1049" s="198"/>
      <c r="S1049" s="198"/>
      <c r="T1049" s="196"/>
      <c r="U1049" s="199"/>
      <c r="V1049" s="193"/>
      <c r="W1049" s="198"/>
      <c r="X1049" s="198"/>
      <c r="Y1049" s="196"/>
      <c r="Z1049" s="200"/>
      <c r="AA1049" s="196"/>
      <c r="AB1049" s="198"/>
      <c r="AC1049" s="196"/>
      <c r="AD1049" s="199"/>
      <c r="AG1049" s="196"/>
      <c r="AH1049" s="196"/>
      <c r="AI1049" s="198"/>
      <c r="AL1049" s="196"/>
      <c r="AN1049" s="196"/>
      <c r="AO1049" s="198"/>
      <c r="AP1049" s="196"/>
      <c r="AQ1049" s="196"/>
      <c r="AR1049" s="196"/>
      <c r="AS1049" s="196"/>
      <c r="AT1049" s="196"/>
      <c r="AU1049" s="196"/>
      <c r="AV1049" s="198"/>
      <c r="AW1049" s="197"/>
      <c r="AY1049" s="196"/>
      <c r="BC1049" s="196"/>
      <c r="BD1049" s="196"/>
      <c r="BE1049" s="196"/>
      <c r="BF1049" s="196"/>
      <c r="BG1049" s="196"/>
      <c r="BH1049" s="196"/>
      <c r="BI1049" s="196"/>
      <c r="BJ1049" s="196"/>
      <c r="BK1049" s="196"/>
    </row>
    <row r="1050" spans="1:63" x14ac:dyDescent="0.25">
      <c r="A1050" s="198"/>
      <c r="B1050" s="193"/>
      <c r="C1050" s="196"/>
      <c r="D1050" s="196"/>
      <c r="E1050" s="196"/>
      <c r="I1050" s="197"/>
      <c r="Q1050" s="198"/>
      <c r="S1050" s="198"/>
      <c r="T1050" s="196"/>
      <c r="U1050" s="199"/>
      <c r="V1050" s="193"/>
      <c r="W1050" s="198"/>
      <c r="X1050" s="198"/>
      <c r="Y1050" s="196"/>
      <c r="Z1050" s="200"/>
      <c r="AA1050" s="196"/>
      <c r="AB1050" s="198"/>
      <c r="AC1050" s="196"/>
      <c r="AD1050" s="199"/>
      <c r="AG1050" s="196"/>
      <c r="AH1050" s="196"/>
      <c r="AI1050" s="198"/>
      <c r="AL1050" s="196"/>
      <c r="AN1050" s="196"/>
      <c r="AO1050" s="198"/>
      <c r="AP1050" s="196"/>
      <c r="AQ1050" s="196"/>
      <c r="AR1050" s="196"/>
      <c r="AS1050" s="196"/>
      <c r="AT1050" s="196"/>
      <c r="AU1050" s="196"/>
      <c r="AV1050" s="198"/>
      <c r="AW1050" s="197"/>
      <c r="AY1050" s="196"/>
      <c r="BC1050" s="196"/>
      <c r="BD1050" s="196"/>
      <c r="BE1050" s="196"/>
      <c r="BF1050" s="196"/>
      <c r="BG1050" s="196"/>
      <c r="BH1050" s="196"/>
      <c r="BI1050" s="196"/>
      <c r="BJ1050" s="196"/>
      <c r="BK1050" s="196"/>
    </row>
    <row r="1051" spans="1:63" x14ac:dyDescent="0.25">
      <c r="A1051" s="198"/>
      <c r="B1051" s="193"/>
      <c r="C1051" s="196"/>
      <c r="D1051" s="196"/>
      <c r="E1051" s="196"/>
      <c r="I1051" s="197"/>
      <c r="Q1051" s="198"/>
      <c r="S1051" s="198"/>
      <c r="T1051" s="196"/>
      <c r="U1051" s="199"/>
      <c r="V1051" s="193"/>
      <c r="W1051" s="198"/>
      <c r="X1051" s="198"/>
      <c r="Y1051" s="196"/>
      <c r="Z1051" s="200"/>
      <c r="AA1051" s="196"/>
      <c r="AB1051" s="198"/>
      <c r="AC1051" s="196"/>
      <c r="AD1051" s="199"/>
      <c r="AG1051" s="196"/>
      <c r="AH1051" s="196"/>
      <c r="AI1051" s="198"/>
      <c r="AL1051" s="196"/>
      <c r="AN1051" s="196"/>
      <c r="AO1051" s="198"/>
      <c r="AP1051" s="196"/>
      <c r="AQ1051" s="196"/>
      <c r="AR1051" s="196"/>
      <c r="AS1051" s="196"/>
      <c r="AT1051" s="196"/>
      <c r="AU1051" s="196"/>
      <c r="AV1051" s="198"/>
      <c r="AW1051" s="197"/>
      <c r="AY1051" s="196"/>
      <c r="BC1051" s="196"/>
      <c r="BD1051" s="196"/>
      <c r="BE1051" s="196"/>
      <c r="BF1051" s="196"/>
      <c r="BG1051" s="196"/>
      <c r="BH1051" s="196"/>
      <c r="BI1051" s="196"/>
      <c r="BJ1051" s="196"/>
      <c r="BK1051" s="196"/>
    </row>
    <row r="1052" spans="1:63" x14ac:dyDescent="0.25">
      <c r="A1052" s="198"/>
      <c r="B1052" s="193"/>
      <c r="C1052" s="196"/>
      <c r="D1052" s="196"/>
      <c r="E1052" s="196"/>
      <c r="I1052" s="197"/>
      <c r="Q1052" s="198"/>
      <c r="S1052" s="198"/>
      <c r="T1052" s="196"/>
      <c r="U1052" s="199"/>
      <c r="V1052" s="193"/>
      <c r="W1052" s="198"/>
      <c r="X1052" s="198"/>
      <c r="Y1052" s="196"/>
      <c r="Z1052" s="200"/>
      <c r="AA1052" s="196"/>
      <c r="AB1052" s="198"/>
      <c r="AC1052" s="196"/>
      <c r="AD1052" s="199"/>
      <c r="AG1052" s="196"/>
      <c r="AH1052" s="196"/>
      <c r="AI1052" s="198"/>
      <c r="AL1052" s="196"/>
      <c r="AN1052" s="196"/>
      <c r="AO1052" s="198"/>
      <c r="AP1052" s="196"/>
      <c r="AQ1052" s="196"/>
      <c r="AR1052" s="196"/>
      <c r="AS1052" s="196"/>
      <c r="AT1052" s="196"/>
      <c r="AU1052" s="196"/>
      <c r="AV1052" s="198"/>
      <c r="AW1052" s="197"/>
      <c r="AY1052" s="196"/>
      <c r="BC1052" s="196"/>
      <c r="BD1052" s="196"/>
      <c r="BE1052" s="196"/>
      <c r="BF1052" s="196"/>
      <c r="BG1052" s="196"/>
      <c r="BH1052" s="196"/>
      <c r="BI1052" s="196"/>
      <c r="BJ1052" s="196"/>
      <c r="BK1052" s="196"/>
    </row>
    <row r="1053" spans="1:63" x14ac:dyDescent="0.25">
      <c r="A1053" s="198"/>
      <c r="B1053" s="193"/>
      <c r="C1053" s="196"/>
      <c r="D1053" s="196"/>
      <c r="E1053" s="196"/>
      <c r="I1053" s="197"/>
      <c r="Q1053" s="198"/>
      <c r="S1053" s="198"/>
      <c r="T1053" s="196"/>
      <c r="U1053" s="199"/>
      <c r="V1053" s="193"/>
      <c r="W1053" s="198"/>
      <c r="X1053" s="198"/>
      <c r="Y1053" s="196"/>
      <c r="Z1053" s="200"/>
      <c r="AA1053" s="196"/>
      <c r="AB1053" s="198"/>
      <c r="AC1053" s="196"/>
      <c r="AD1053" s="199"/>
      <c r="AG1053" s="196"/>
      <c r="AH1053" s="196"/>
      <c r="AI1053" s="198"/>
      <c r="AL1053" s="196"/>
      <c r="AN1053" s="196"/>
      <c r="AO1053" s="198"/>
      <c r="AP1053" s="196"/>
      <c r="AQ1053" s="196"/>
      <c r="AR1053" s="196"/>
      <c r="AS1053" s="196"/>
      <c r="AT1053" s="196"/>
      <c r="AU1053" s="196"/>
      <c r="AV1053" s="198"/>
      <c r="AW1053" s="197"/>
      <c r="AY1053" s="196"/>
      <c r="BC1053" s="196"/>
      <c r="BD1053" s="196"/>
      <c r="BE1053" s="196"/>
      <c r="BF1053" s="196"/>
      <c r="BG1053" s="196"/>
      <c r="BH1053" s="196"/>
      <c r="BI1053" s="196"/>
      <c r="BJ1053" s="196"/>
      <c r="BK1053" s="196"/>
    </row>
    <row r="1054" spans="1:63" x14ac:dyDescent="0.25">
      <c r="A1054" s="198"/>
      <c r="B1054" s="193"/>
      <c r="C1054" s="196"/>
      <c r="D1054" s="196"/>
      <c r="E1054" s="196"/>
      <c r="I1054" s="197"/>
      <c r="Q1054" s="198"/>
      <c r="S1054" s="198"/>
      <c r="T1054" s="196"/>
      <c r="U1054" s="199"/>
      <c r="V1054" s="193"/>
      <c r="W1054" s="198"/>
      <c r="X1054" s="198"/>
      <c r="Y1054" s="196"/>
      <c r="Z1054" s="200"/>
      <c r="AA1054" s="196"/>
      <c r="AB1054" s="198"/>
      <c r="AC1054" s="196"/>
      <c r="AD1054" s="199"/>
      <c r="AG1054" s="196"/>
      <c r="AH1054" s="196"/>
      <c r="AI1054" s="198"/>
      <c r="AL1054" s="196"/>
      <c r="AN1054" s="196"/>
      <c r="AO1054" s="198"/>
      <c r="AP1054" s="196"/>
      <c r="AQ1054" s="196"/>
      <c r="AR1054" s="196"/>
      <c r="AS1054" s="196"/>
      <c r="AT1054" s="196"/>
      <c r="AU1054" s="196"/>
      <c r="AV1054" s="198"/>
      <c r="AW1054" s="197"/>
      <c r="AY1054" s="196"/>
      <c r="BC1054" s="196"/>
      <c r="BD1054" s="196"/>
      <c r="BE1054" s="196"/>
      <c r="BF1054" s="196"/>
      <c r="BG1054" s="196"/>
      <c r="BH1054" s="196"/>
      <c r="BI1054" s="196"/>
      <c r="BJ1054" s="196"/>
      <c r="BK1054" s="196"/>
    </row>
    <row r="1055" spans="1:63" x14ac:dyDescent="0.25">
      <c r="A1055" s="198"/>
      <c r="B1055" s="193"/>
      <c r="C1055" s="196"/>
      <c r="D1055" s="196"/>
      <c r="E1055" s="196"/>
      <c r="I1055" s="197"/>
      <c r="Q1055" s="198"/>
      <c r="S1055" s="198"/>
      <c r="T1055" s="196"/>
      <c r="U1055" s="199"/>
      <c r="V1055" s="193"/>
      <c r="W1055" s="198"/>
      <c r="X1055" s="198"/>
      <c r="Y1055" s="196"/>
      <c r="Z1055" s="200"/>
      <c r="AA1055" s="196"/>
      <c r="AB1055" s="198"/>
      <c r="AC1055" s="196"/>
      <c r="AD1055" s="199"/>
      <c r="AG1055" s="196"/>
      <c r="AH1055" s="196"/>
      <c r="AI1055" s="198"/>
      <c r="AL1055" s="196"/>
      <c r="AN1055" s="196"/>
      <c r="AO1055" s="198"/>
      <c r="AP1055" s="196"/>
      <c r="AQ1055" s="196"/>
      <c r="AR1055" s="196"/>
      <c r="AS1055" s="196"/>
      <c r="AT1055" s="196"/>
      <c r="AU1055" s="196"/>
      <c r="AV1055" s="198"/>
      <c r="AW1055" s="197"/>
      <c r="AY1055" s="196"/>
      <c r="BC1055" s="196"/>
      <c r="BD1055" s="196"/>
      <c r="BE1055" s="196"/>
      <c r="BF1055" s="196"/>
      <c r="BG1055" s="196"/>
      <c r="BH1055" s="196"/>
      <c r="BI1055" s="196"/>
      <c r="BJ1055" s="196"/>
      <c r="BK1055" s="196"/>
    </row>
    <row r="1056" spans="1:63" x14ac:dyDescent="0.25">
      <c r="A1056" s="198"/>
      <c r="B1056" s="193"/>
      <c r="C1056" s="196"/>
      <c r="D1056" s="196"/>
      <c r="E1056" s="196"/>
      <c r="I1056" s="197"/>
      <c r="Q1056" s="198"/>
      <c r="S1056" s="198"/>
      <c r="T1056" s="196"/>
      <c r="U1056" s="199"/>
      <c r="V1056" s="193"/>
      <c r="W1056" s="198"/>
      <c r="X1056" s="198"/>
      <c r="Y1056" s="196"/>
      <c r="Z1056" s="200"/>
      <c r="AA1056" s="196"/>
      <c r="AB1056" s="198"/>
      <c r="AC1056" s="196"/>
      <c r="AD1056" s="199"/>
      <c r="AG1056" s="196"/>
      <c r="AH1056" s="196"/>
      <c r="AI1056" s="198"/>
      <c r="AL1056" s="196"/>
      <c r="AN1056" s="196"/>
      <c r="AO1056" s="198"/>
      <c r="AP1056" s="196"/>
      <c r="AQ1056" s="196"/>
      <c r="AR1056" s="196"/>
      <c r="AS1056" s="196"/>
      <c r="AT1056" s="196"/>
      <c r="AU1056" s="196"/>
      <c r="AV1056" s="198"/>
      <c r="AW1056" s="197"/>
      <c r="AY1056" s="196"/>
      <c r="BC1056" s="196"/>
      <c r="BD1056" s="196"/>
      <c r="BE1056" s="196"/>
      <c r="BF1056" s="196"/>
      <c r="BG1056" s="196"/>
      <c r="BH1056" s="196"/>
      <c r="BI1056" s="196"/>
      <c r="BJ1056" s="196"/>
      <c r="BK1056" s="196"/>
    </row>
    <row r="1057" spans="1:63" x14ac:dyDescent="0.25">
      <c r="A1057" s="198"/>
      <c r="B1057" s="193"/>
      <c r="C1057" s="196"/>
      <c r="D1057" s="196"/>
      <c r="E1057" s="196"/>
      <c r="I1057" s="197"/>
      <c r="Q1057" s="198"/>
      <c r="S1057" s="198"/>
      <c r="T1057" s="196"/>
      <c r="U1057" s="199"/>
      <c r="V1057" s="193"/>
      <c r="W1057" s="198"/>
      <c r="X1057" s="198"/>
      <c r="Y1057" s="196"/>
      <c r="Z1057" s="200"/>
      <c r="AA1057" s="196"/>
      <c r="AB1057" s="198"/>
      <c r="AC1057" s="196"/>
      <c r="AD1057" s="199"/>
      <c r="AG1057" s="196"/>
      <c r="AH1057" s="196"/>
      <c r="AI1057" s="198"/>
      <c r="AL1057" s="196"/>
      <c r="AN1057" s="196"/>
      <c r="AO1057" s="198"/>
      <c r="AP1057" s="196"/>
      <c r="AQ1057" s="196"/>
      <c r="AR1057" s="196"/>
      <c r="AS1057" s="196"/>
      <c r="AT1057" s="196"/>
      <c r="AU1057" s="196"/>
      <c r="AV1057" s="198"/>
      <c r="AW1057" s="197"/>
      <c r="AY1057" s="196"/>
      <c r="BC1057" s="196"/>
      <c r="BD1057" s="196"/>
      <c r="BE1057" s="196"/>
      <c r="BF1057" s="196"/>
      <c r="BG1057" s="196"/>
      <c r="BH1057" s="196"/>
      <c r="BI1057" s="196"/>
      <c r="BJ1057" s="196"/>
      <c r="BK1057" s="196"/>
    </row>
    <row r="1058" spans="1:63" x14ac:dyDescent="0.25">
      <c r="A1058" s="198"/>
      <c r="B1058" s="193"/>
      <c r="C1058" s="196"/>
      <c r="D1058" s="196"/>
      <c r="E1058" s="196"/>
      <c r="I1058" s="197"/>
      <c r="Q1058" s="198"/>
      <c r="S1058" s="198"/>
      <c r="T1058" s="196"/>
      <c r="U1058" s="199"/>
      <c r="V1058" s="193"/>
      <c r="W1058" s="198"/>
      <c r="X1058" s="198"/>
      <c r="Y1058" s="196"/>
      <c r="Z1058" s="200"/>
      <c r="AA1058" s="196"/>
      <c r="AB1058" s="198"/>
      <c r="AC1058" s="196"/>
      <c r="AD1058" s="199"/>
      <c r="AG1058" s="196"/>
      <c r="AH1058" s="196"/>
      <c r="AI1058" s="198"/>
      <c r="AL1058" s="196"/>
      <c r="AN1058" s="196"/>
      <c r="AO1058" s="198"/>
      <c r="AP1058" s="196"/>
      <c r="AQ1058" s="196"/>
      <c r="AR1058" s="196"/>
      <c r="AS1058" s="196"/>
      <c r="AT1058" s="196"/>
      <c r="AU1058" s="196"/>
      <c r="AV1058" s="198"/>
      <c r="AW1058" s="197"/>
      <c r="AY1058" s="196"/>
      <c r="BC1058" s="196"/>
      <c r="BD1058" s="196"/>
      <c r="BE1058" s="196"/>
      <c r="BF1058" s="196"/>
      <c r="BG1058" s="196"/>
      <c r="BH1058" s="196"/>
      <c r="BI1058" s="196"/>
      <c r="BJ1058" s="196"/>
      <c r="BK1058" s="196"/>
    </row>
    <row r="1059" spans="1:63" x14ac:dyDescent="0.25">
      <c r="A1059" s="198"/>
      <c r="B1059" s="193"/>
      <c r="C1059" s="196"/>
      <c r="D1059" s="196"/>
      <c r="E1059" s="196"/>
      <c r="I1059" s="197"/>
      <c r="Q1059" s="198"/>
      <c r="S1059" s="198"/>
      <c r="T1059" s="196"/>
      <c r="U1059" s="199"/>
      <c r="V1059" s="193"/>
      <c r="W1059" s="198"/>
      <c r="X1059" s="198"/>
      <c r="Y1059" s="196"/>
      <c r="Z1059" s="200"/>
      <c r="AA1059" s="196"/>
      <c r="AB1059" s="198"/>
      <c r="AC1059" s="196"/>
      <c r="AD1059" s="199"/>
      <c r="AG1059" s="196"/>
      <c r="AH1059" s="196"/>
      <c r="AI1059" s="198"/>
      <c r="AL1059" s="196"/>
      <c r="AN1059" s="196"/>
      <c r="AO1059" s="198"/>
      <c r="AP1059" s="196"/>
      <c r="AQ1059" s="196"/>
      <c r="AR1059" s="196"/>
      <c r="AS1059" s="196"/>
      <c r="AT1059" s="196"/>
      <c r="AU1059" s="196"/>
      <c r="AV1059" s="198"/>
      <c r="AW1059" s="197"/>
      <c r="AY1059" s="196"/>
      <c r="BC1059" s="196"/>
      <c r="BD1059" s="196"/>
      <c r="BE1059" s="196"/>
      <c r="BF1059" s="196"/>
      <c r="BG1059" s="196"/>
      <c r="BH1059" s="196"/>
      <c r="BI1059" s="196"/>
      <c r="BJ1059" s="196"/>
      <c r="BK1059" s="196"/>
    </row>
    <row r="1060" spans="1:63" x14ac:dyDescent="0.25">
      <c r="A1060" s="198"/>
      <c r="B1060" s="193"/>
      <c r="C1060" s="196"/>
      <c r="D1060" s="196"/>
      <c r="E1060" s="196"/>
      <c r="I1060" s="197"/>
      <c r="Q1060" s="198"/>
      <c r="S1060" s="198"/>
      <c r="T1060" s="196"/>
      <c r="U1060" s="199"/>
      <c r="V1060" s="193"/>
      <c r="W1060" s="198"/>
      <c r="X1060" s="198"/>
      <c r="Y1060" s="196"/>
      <c r="Z1060" s="200"/>
      <c r="AA1060" s="196"/>
      <c r="AB1060" s="198"/>
      <c r="AC1060" s="196"/>
      <c r="AD1060" s="199"/>
      <c r="AG1060" s="196"/>
      <c r="AH1060" s="196"/>
      <c r="AI1060" s="198"/>
      <c r="AL1060" s="196"/>
      <c r="AN1060" s="196"/>
      <c r="AO1060" s="198"/>
      <c r="AP1060" s="196"/>
      <c r="AQ1060" s="196"/>
      <c r="AR1060" s="196"/>
      <c r="AS1060" s="196"/>
      <c r="AT1060" s="196"/>
      <c r="AU1060" s="196"/>
      <c r="AV1060" s="198"/>
      <c r="AW1060" s="197"/>
      <c r="AY1060" s="196"/>
      <c r="BC1060" s="196"/>
      <c r="BD1060" s="196"/>
      <c r="BE1060" s="196"/>
      <c r="BF1060" s="196"/>
      <c r="BG1060" s="196"/>
      <c r="BH1060" s="196"/>
      <c r="BI1060" s="196"/>
      <c r="BJ1060" s="196"/>
      <c r="BK1060" s="196"/>
    </row>
    <row r="1061" spans="1:63" x14ac:dyDescent="0.25">
      <c r="A1061" s="198"/>
      <c r="B1061" s="193"/>
      <c r="C1061" s="196"/>
      <c r="D1061" s="196"/>
      <c r="E1061" s="196"/>
      <c r="I1061" s="197"/>
      <c r="Q1061" s="198"/>
      <c r="S1061" s="198"/>
      <c r="T1061" s="196"/>
      <c r="U1061" s="199"/>
      <c r="V1061" s="193"/>
      <c r="W1061" s="198"/>
      <c r="X1061" s="198"/>
      <c r="Y1061" s="196"/>
      <c r="Z1061" s="200"/>
      <c r="AA1061" s="196"/>
      <c r="AB1061" s="198"/>
      <c r="AC1061" s="196"/>
      <c r="AD1061" s="199"/>
      <c r="AG1061" s="196"/>
      <c r="AH1061" s="196"/>
      <c r="AI1061" s="198"/>
      <c r="AL1061" s="196"/>
      <c r="AN1061" s="196"/>
      <c r="AO1061" s="198"/>
      <c r="AP1061" s="196"/>
      <c r="AQ1061" s="196"/>
      <c r="AR1061" s="196"/>
      <c r="AS1061" s="196"/>
      <c r="AT1061" s="196"/>
      <c r="AU1061" s="196"/>
      <c r="AV1061" s="198"/>
      <c r="AW1061" s="197"/>
      <c r="AY1061" s="196"/>
      <c r="BC1061" s="196"/>
      <c r="BD1061" s="196"/>
      <c r="BE1061" s="196"/>
      <c r="BF1061" s="196"/>
      <c r="BG1061" s="196"/>
      <c r="BH1061" s="196"/>
      <c r="BI1061" s="196"/>
      <c r="BJ1061" s="196"/>
      <c r="BK1061" s="196"/>
    </row>
    <row r="1062" spans="1:63" x14ac:dyDescent="0.25">
      <c r="A1062" s="198"/>
      <c r="B1062" s="193"/>
      <c r="C1062" s="196"/>
      <c r="D1062" s="196"/>
      <c r="E1062" s="196"/>
      <c r="I1062" s="197"/>
      <c r="Q1062" s="198"/>
      <c r="S1062" s="198"/>
      <c r="T1062" s="196"/>
      <c r="U1062" s="199"/>
      <c r="V1062" s="193"/>
      <c r="W1062" s="198"/>
      <c r="X1062" s="198"/>
      <c r="Y1062" s="196"/>
      <c r="Z1062" s="200"/>
      <c r="AA1062" s="196"/>
      <c r="AB1062" s="198"/>
      <c r="AC1062" s="196"/>
      <c r="AD1062" s="199"/>
      <c r="AG1062" s="196"/>
      <c r="AH1062" s="196"/>
      <c r="AI1062" s="198"/>
      <c r="AL1062" s="196"/>
      <c r="AN1062" s="196"/>
      <c r="AO1062" s="198"/>
      <c r="AP1062" s="196"/>
      <c r="AQ1062" s="196"/>
      <c r="AR1062" s="196"/>
      <c r="AS1062" s="196"/>
      <c r="AT1062" s="196"/>
      <c r="AU1062" s="196"/>
      <c r="AV1062" s="198"/>
      <c r="AW1062" s="197"/>
      <c r="AY1062" s="196"/>
      <c r="BC1062" s="196"/>
      <c r="BD1062" s="196"/>
      <c r="BE1062" s="196"/>
      <c r="BF1062" s="196"/>
      <c r="BG1062" s="196"/>
      <c r="BH1062" s="196"/>
      <c r="BI1062" s="196"/>
      <c r="BJ1062" s="196"/>
      <c r="BK1062" s="196"/>
    </row>
    <row r="1063" spans="1:63" x14ac:dyDescent="0.25">
      <c r="A1063" s="198"/>
      <c r="B1063" s="193"/>
      <c r="C1063" s="196"/>
      <c r="D1063" s="196"/>
      <c r="E1063" s="196"/>
      <c r="I1063" s="197"/>
      <c r="Q1063" s="198"/>
      <c r="S1063" s="198"/>
      <c r="T1063" s="196"/>
      <c r="U1063" s="199"/>
      <c r="V1063" s="193"/>
      <c r="W1063" s="198"/>
      <c r="X1063" s="198"/>
      <c r="Y1063" s="196"/>
      <c r="Z1063" s="200"/>
      <c r="AA1063" s="196"/>
      <c r="AB1063" s="198"/>
      <c r="AC1063" s="196"/>
      <c r="AD1063" s="199"/>
      <c r="AG1063" s="196"/>
      <c r="AH1063" s="196"/>
      <c r="AI1063" s="198"/>
      <c r="AL1063" s="196"/>
      <c r="AN1063" s="196"/>
      <c r="AO1063" s="198"/>
      <c r="AP1063" s="196"/>
      <c r="AQ1063" s="196"/>
      <c r="AR1063" s="196"/>
      <c r="AS1063" s="196"/>
      <c r="AT1063" s="196"/>
      <c r="AU1063" s="196"/>
      <c r="AV1063" s="198"/>
      <c r="AW1063" s="197"/>
      <c r="AY1063" s="196"/>
      <c r="BC1063" s="196"/>
      <c r="BD1063" s="196"/>
      <c r="BE1063" s="196"/>
      <c r="BF1063" s="196"/>
      <c r="BG1063" s="196"/>
      <c r="BH1063" s="196"/>
      <c r="BI1063" s="196"/>
      <c r="BJ1063" s="196"/>
      <c r="BK1063" s="196"/>
    </row>
    <row r="1064" spans="1:63" x14ac:dyDescent="0.25">
      <c r="A1064" s="198"/>
      <c r="B1064" s="193"/>
      <c r="C1064" s="196"/>
      <c r="D1064" s="196"/>
      <c r="E1064" s="196"/>
      <c r="I1064" s="197"/>
      <c r="Q1064" s="198"/>
      <c r="S1064" s="198"/>
      <c r="T1064" s="196"/>
      <c r="U1064" s="199"/>
      <c r="V1064" s="193"/>
      <c r="W1064" s="198"/>
      <c r="X1064" s="198"/>
      <c r="Y1064" s="196"/>
      <c r="Z1064" s="200"/>
      <c r="AA1064" s="196"/>
      <c r="AB1064" s="198"/>
      <c r="AC1064" s="196"/>
      <c r="AD1064" s="199"/>
      <c r="AG1064" s="196"/>
      <c r="AH1064" s="196"/>
      <c r="AI1064" s="198"/>
      <c r="AL1064" s="196"/>
      <c r="AN1064" s="196"/>
      <c r="AO1064" s="198"/>
      <c r="AP1064" s="196"/>
      <c r="AQ1064" s="196"/>
      <c r="AR1064" s="196"/>
      <c r="AS1064" s="196"/>
      <c r="AT1064" s="196"/>
      <c r="AU1064" s="196"/>
      <c r="AV1064" s="198"/>
      <c r="AW1064" s="197"/>
      <c r="AY1064" s="196"/>
      <c r="BC1064" s="196"/>
      <c r="BD1064" s="196"/>
      <c r="BE1064" s="196"/>
      <c r="BF1064" s="196"/>
      <c r="BG1064" s="196"/>
      <c r="BH1064" s="196"/>
      <c r="BI1064" s="196"/>
      <c r="BJ1064" s="196"/>
      <c r="BK1064" s="196"/>
    </row>
    <row r="1065" spans="1:63" x14ac:dyDescent="0.25">
      <c r="A1065" s="198"/>
      <c r="B1065" s="193"/>
      <c r="C1065" s="196"/>
      <c r="D1065" s="196"/>
      <c r="E1065" s="196"/>
      <c r="I1065" s="197"/>
      <c r="Q1065" s="198"/>
      <c r="S1065" s="198"/>
      <c r="T1065" s="196"/>
      <c r="U1065" s="199"/>
      <c r="V1065" s="193"/>
      <c r="W1065" s="198"/>
      <c r="X1065" s="198"/>
      <c r="Y1065" s="196"/>
      <c r="Z1065" s="200"/>
      <c r="AA1065" s="196"/>
      <c r="AB1065" s="198"/>
      <c r="AC1065" s="196"/>
      <c r="AD1065" s="199"/>
      <c r="AG1065" s="196"/>
      <c r="AH1065" s="196"/>
      <c r="AI1065" s="198"/>
      <c r="AL1065" s="196"/>
      <c r="AN1065" s="196"/>
      <c r="AO1065" s="198"/>
      <c r="AP1065" s="196"/>
      <c r="AQ1065" s="196"/>
      <c r="AR1065" s="196"/>
      <c r="AS1065" s="196"/>
      <c r="AT1065" s="196"/>
      <c r="AU1065" s="196"/>
      <c r="AV1065" s="198"/>
      <c r="AW1065" s="197"/>
      <c r="AY1065" s="196"/>
      <c r="BC1065" s="196"/>
      <c r="BD1065" s="196"/>
      <c r="BE1065" s="196"/>
      <c r="BF1065" s="196"/>
      <c r="BG1065" s="196"/>
      <c r="BH1065" s="196"/>
      <c r="BI1065" s="196"/>
      <c r="BJ1065" s="196"/>
      <c r="BK1065" s="196"/>
    </row>
    <row r="1066" spans="1:63" x14ac:dyDescent="0.25">
      <c r="A1066" s="198"/>
      <c r="B1066" s="193"/>
      <c r="C1066" s="196"/>
      <c r="D1066" s="196"/>
      <c r="E1066" s="196"/>
      <c r="I1066" s="197"/>
      <c r="Q1066" s="198"/>
      <c r="S1066" s="198"/>
      <c r="T1066" s="196"/>
      <c r="U1066" s="199"/>
      <c r="V1066" s="193"/>
      <c r="W1066" s="198"/>
      <c r="X1066" s="198"/>
      <c r="Y1066" s="196"/>
      <c r="Z1066" s="200"/>
      <c r="AA1066" s="196"/>
      <c r="AB1066" s="198"/>
      <c r="AC1066" s="196"/>
      <c r="AD1066" s="199"/>
      <c r="AG1066" s="196"/>
      <c r="AH1066" s="196"/>
      <c r="AI1066" s="198"/>
      <c r="AL1066" s="196"/>
      <c r="AN1066" s="196"/>
      <c r="AO1066" s="198"/>
      <c r="AP1066" s="196"/>
      <c r="AQ1066" s="196"/>
      <c r="AR1066" s="196"/>
      <c r="AS1066" s="196"/>
      <c r="AT1066" s="196"/>
      <c r="AU1066" s="196"/>
      <c r="AV1066" s="198"/>
      <c r="AW1066" s="197"/>
      <c r="AY1066" s="196"/>
      <c r="BC1066" s="196"/>
      <c r="BD1066" s="196"/>
      <c r="BE1066" s="196"/>
      <c r="BF1066" s="196"/>
      <c r="BG1066" s="196"/>
      <c r="BH1066" s="196"/>
      <c r="BI1066" s="196"/>
      <c r="BJ1066" s="196"/>
      <c r="BK1066" s="196"/>
    </row>
    <row r="1067" spans="1:63" x14ac:dyDescent="0.25">
      <c r="A1067" s="198"/>
      <c r="B1067" s="193"/>
      <c r="C1067" s="196"/>
      <c r="D1067" s="196"/>
      <c r="E1067" s="196"/>
      <c r="I1067" s="197"/>
      <c r="Q1067" s="198"/>
      <c r="S1067" s="198"/>
      <c r="T1067" s="196"/>
      <c r="U1067" s="199"/>
      <c r="V1067" s="193"/>
      <c r="W1067" s="198"/>
      <c r="X1067" s="198"/>
      <c r="Y1067" s="196"/>
      <c r="Z1067" s="200"/>
      <c r="AA1067" s="196"/>
      <c r="AB1067" s="198"/>
      <c r="AC1067" s="196"/>
      <c r="AD1067" s="199"/>
      <c r="AG1067" s="196"/>
      <c r="AH1067" s="196"/>
      <c r="AI1067" s="198"/>
      <c r="AL1067" s="196"/>
      <c r="AN1067" s="196"/>
      <c r="AO1067" s="198"/>
      <c r="AP1067" s="196"/>
      <c r="AQ1067" s="196"/>
      <c r="AR1067" s="196"/>
      <c r="AS1067" s="196"/>
      <c r="AT1067" s="196"/>
      <c r="AU1067" s="196"/>
      <c r="AV1067" s="198"/>
      <c r="AW1067" s="197"/>
      <c r="AY1067" s="196"/>
      <c r="BC1067" s="196"/>
      <c r="BD1067" s="196"/>
      <c r="BE1067" s="196"/>
      <c r="BF1067" s="196"/>
      <c r="BG1067" s="196"/>
      <c r="BH1067" s="196"/>
      <c r="BI1067" s="196"/>
      <c r="BJ1067" s="196"/>
      <c r="BK1067" s="196"/>
    </row>
    <row r="1068" spans="1:63" x14ac:dyDescent="0.25">
      <c r="A1068" s="198"/>
      <c r="B1068" s="193"/>
      <c r="C1068" s="196"/>
      <c r="D1068" s="196"/>
      <c r="E1068" s="196"/>
      <c r="I1068" s="197"/>
      <c r="Q1068" s="198"/>
      <c r="S1068" s="198"/>
      <c r="T1068" s="196"/>
      <c r="U1068" s="199"/>
      <c r="V1068" s="193"/>
      <c r="W1068" s="198"/>
      <c r="X1068" s="198"/>
      <c r="Y1068" s="196"/>
      <c r="Z1068" s="200"/>
      <c r="AA1068" s="196"/>
      <c r="AB1068" s="198"/>
      <c r="AC1068" s="196"/>
      <c r="AD1068" s="199"/>
      <c r="AG1068" s="196"/>
      <c r="AH1068" s="196"/>
      <c r="AI1068" s="198"/>
      <c r="AL1068" s="196"/>
      <c r="AN1068" s="196"/>
      <c r="AO1068" s="198"/>
      <c r="AP1068" s="196"/>
      <c r="AQ1068" s="196"/>
      <c r="AR1068" s="196"/>
      <c r="AS1068" s="196"/>
      <c r="AT1068" s="196"/>
      <c r="AU1068" s="196"/>
      <c r="AV1068" s="198"/>
      <c r="AW1068" s="197"/>
      <c r="AY1068" s="196"/>
      <c r="BC1068" s="196"/>
      <c r="BD1068" s="196"/>
      <c r="BE1068" s="196"/>
      <c r="BF1068" s="196"/>
      <c r="BG1068" s="196"/>
      <c r="BH1068" s="196"/>
      <c r="BI1068" s="196"/>
      <c r="BJ1068" s="196"/>
      <c r="BK1068" s="196"/>
    </row>
    <row r="1069" spans="1:63" x14ac:dyDescent="0.25">
      <c r="A1069" s="198"/>
      <c r="B1069" s="193"/>
      <c r="C1069" s="196"/>
      <c r="D1069" s="196"/>
      <c r="E1069" s="196"/>
      <c r="I1069" s="197"/>
      <c r="Q1069" s="198"/>
      <c r="S1069" s="198"/>
      <c r="T1069" s="196"/>
      <c r="U1069" s="199"/>
      <c r="V1069" s="193"/>
      <c r="W1069" s="198"/>
      <c r="X1069" s="198"/>
      <c r="Y1069" s="196"/>
      <c r="Z1069" s="200"/>
      <c r="AA1069" s="196"/>
      <c r="AB1069" s="198"/>
      <c r="AC1069" s="196"/>
      <c r="AD1069" s="199"/>
      <c r="AG1069" s="196"/>
      <c r="AH1069" s="196"/>
      <c r="AI1069" s="198"/>
      <c r="AL1069" s="196"/>
      <c r="AN1069" s="196"/>
      <c r="AO1069" s="198"/>
      <c r="AP1069" s="196"/>
      <c r="AQ1069" s="196"/>
      <c r="AR1069" s="196"/>
      <c r="AS1069" s="196"/>
      <c r="AT1069" s="196"/>
      <c r="AU1069" s="196"/>
      <c r="AV1069" s="198"/>
      <c r="AW1069" s="197"/>
      <c r="AY1069" s="196"/>
      <c r="BC1069" s="196"/>
      <c r="BD1069" s="196"/>
      <c r="BE1069" s="196"/>
      <c r="BF1069" s="196"/>
      <c r="BG1069" s="196"/>
      <c r="BH1069" s="196"/>
      <c r="BI1069" s="196"/>
      <c r="BJ1069" s="196"/>
      <c r="BK1069" s="196"/>
    </row>
    <row r="1070" spans="1:63" x14ac:dyDescent="0.25">
      <c r="A1070" s="198"/>
      <c r="B1070" s="193"/>
      <c r="C1070" s="196"/>
      <c r="D1070" s="196"/>
      <c r="E1070" s="196"/>
      <c r="I1070" s="197"/>
      <c r="Q1070" s="198"/>
      <c r="S1070" s="198"/>
      <c r="T1070" s="196"/>
      <c r="U1070" s="199"/>
      <c r="V1070" s="193"/>
      <c r="W1070" s="198"/>
      <c r="X1070" s="198"/>
      <c r="Y1070" s="196"/>
      <c r="Z1070" s="200"/>
      <c r="AA1070" s="196"/>
      <c r="AB1070" s="198"/>
      <c r="AC1070" s="196"/>
      <c r="AD1070" s="199"/>
      <c r="AG1070" s="196"/>
      <c r="AH1070" s="196"/>
      <c r="AI1070" s="198"/>
      <c r="AL1070" s="196"/>
      <c r="AN1070" s="196"/>
      <c r="AO1070" s="198"/>
      <c r="AP1070" s="196"/>
      <c r="AQ1070" s="196"/>
      <c r="AR1070" s="196"/>
      <c r="AS1070" s="196"/>
      <c r="AT1070" s="196"/>
      <c r="AU1070" s="196"/>
      <c r="AV1070" s="198"/>
      <c r="AW1070" s="197"/>
      <c r="AY1070" s="196"/>
      <c r="BC1070" s="196"/>
      <c r="BD1070" s="196"/>
      <c r="BE1070" s="196"/>
      <c r="BF1070" s="196"/>
      <c r="BG1070" s="196"/>
      <c r="BH1070" s="196"/>
      <c r="BI1070" s="196"/>
      <c r="BJ1070" s="196"/>
      <c r="BK1070" s="196"/>
    </row>
    <row r="1071" spans="1:63" x14ac:dyDescent="0.25">
      <c r="A1071" s="198"/>
      <c r="B1071" s="193"/>
      <c r="C1071" s="196"/>
      <c r="D1071" s="196"/>
      <c r="E1071" s="196"/>
      <c r="I1071" s="197"/>
      <c r="Q1071" s="198"/>
      <c r="S1071" s="198"/>
      <c r="T1071" s="196"/>
      <c r="U1071" s="199"/>
      <c r="V1071" s="193"/>
      <c r="W1071" s="198"/>
      <c r="X1071" s="198"/>
      <c r="Y1071" s="196"/>
      <c r="Z1071" s="200"/>
      <c r="AA1071" s="196"/>
      <c r="AB1071" s="198"/>
      <c r="AC1071" s="196"/>
      <c r="AD1071" s="199"/>
      <c r="AG1071" s="196"/>
      <c r="AH1071" s="196"/>
      <c r="AI1071" s="198"/>
      <c r="AL1071" s="196"/>
      <c r="AN1071" s="196"/>
      <c r="AO1071" s="198"/>
      <c r="AP1071" s="196"/>
      <c r="AQ1071" s="196"/>
      <c r="AR1071" s="196"/>
      <c r="AS1071" s="196"/>
      <c r="AT1071" s="196"/>
      <c r="AU1071" s="196"/>
      <c r="AV1071" s="198"/>
      <c r="AW1071" s="197"/>
      <c r="AY1071" s="196"/>
      <c r="BC1071" s="196"/>
      <c r="BD1071" s="196"/>
      <c r="BE1071" s="196"/>
      <c r="BF1071" s="196"/>
      <c r="BG1071" s="196"/>
      <c r="BH1071" s="196"/>
      <c r="BI1071" s="196"/>
      <c r="BJ1071" s="196"/>
      <c r="BK1071" s="196"/>
    </row>
    <row r="1072" spans="1:63" x14ac:dyDescent="0.25">
      <c r="A1072" s="198"/>
      <c r="B1072" s="193"/>
      <c r="C1072" s="196"/>
      <c r="D1072" s="196"/>
      <c r="E1072" s="196"/>
      <c r="I1072" s="197"/>
      <c r="Q1072" s="198"/>
      <c r="S1072" s="198"/>
      <c r="T1072" s="196"/>
      <c r="U1072" s="199"/>
      <c r="V1072" s="193"/>
      <c r="W1072" s="198"/>
      <c r="X1072" s="198"/>
      <c r="Y1072" s="196"/>
      <c r="Z1072" s="200"/>
      <c r="AA1072" s="196"/>
      <c r="AB1072" s="198"/>
      <c r="AC1072" s="196"/>
      <c r="AD1072" s="199"/>
      <c r="AG1072" s="196"/>
      <c r="AH1072" s="196"/>
      <c r="AI1072" s="198"/>
      <c r="AL1072" s="196"/>
      <c r="AN1072" s="196"/>
      <c r="AO1072" s="198"/>
      <c r="AP1072" s="196"/>
      <c r="AQ1072" s="196"/>
      <c r="AR1072" s="196"/>
      <c r="AS1072" s="196"/>
      <c r="AT1072" s="196"/>
      <c r="AU1072" s="196"/>
      <c r="AV1072" s="198"/>
      <c r="AW1072" s="197"/>
      <c r="AY1072" s="196"/>
      <c r="BC1072" s="196"/>
      <c r="BD1072" s="196"/>
      <c r="BE1072" s="196"/>
      <c r="BF1072" s="196"/>
      <c r="BG1072" s="196"/>
      <c r="BH1072" s="196"/>
      <c r="BI1072" s="196"/>
      <c r="BJ1072" s="196"/>
      <c r="BK1072" s="196"/>
    </row>
    <row r="1073" spans="1:63" x14ac:dyDescent="0.25">
      <c r="A1073" s="198"/>
      <c r="B1073" s="193"/>
      <c r="C1073" s="196"/>
      <c r="D1073" s="196"/>
      <c r="E1073" s="196"/>
      <c r="I1073" s="197"/>
      <c r="Q1073" s="198"/>
      <c r="S1073" s="198"/>
      <c r="T1073" s="196"/>
      <c r="U1073" s="199"/>
      <c r="V1073" s="193"/>
      <c r="W1073" s="198"/>
      <c r="X1073" s="198"/>
      <c r="Y1073" s="196"/>
      <c r="Z1073" s="200"/>
      <c r="AA1073" s="196"/>
      <c r="AB1073" s="198"/>
      <c r="AC1073" s="196"/>
      <c r="AD1073" s="199"/>
      <c r="AG1073" s="196"/>
      <c r="AH1073" s="196"/>
      <c r="AI1073" s="198"/>
      <c r="AL1073" s="196"/>
      <c r="AN1073" s="196"/>
      <c r="AO1073" s="198"/>
      <c r="AP1073" s="196"/>
      <c r="AQ1073" s="196"/>
      <c r="AR1073" s="196"/>
      <c r="AS1073" s="196"/>
      <c r="AT1073" s="196"/>
      <c r="AU1073" s="196"/>
      <c r="AV1073" s="198"/>
      <c r="AW1073" s="197"/>
      <c r="AY1073" s="196"/>
      <c r="BC1073" s="196"/>
      <c r="BD1073" s="196"/>
      <c r="BE1073" s="196"/>
      <c r="BF1073" s="196"/>
      <c r="BG1073" s="196"/>
      <c r="BH1073" s="196"/>
      <c r="BI1073" s="196"/>
      <c r="BJ1073" s="196"/>
      <c r="BK1073" s="196"/>
    </row>
    <row r="1074" spans="1:63" x14ac:dyDescent="0.25">
      <c r="A1074" s="198"/>
      <c r="B1074" s="193"/>
      <c r="C1074" s="196"/>
      <c r="D1074" s="196"/>
      <c r="E1074" s="196"/>
      <c r="I1074" s="197"/>
      <c r="Q1074" s="198"/>
      <c r="S1074" s="198"/>
      <c r="T1074" s="196"/>
      <c r="U1074" s="199"/>
      <c r="V1074" s="193"/>
      <c r="W1074" s="198"/>
      <c r="X1074" s="198"/>
      <c r="Y1074" s="196"/>
      <c r="Z1074" s="200"/>
      <c r="AA1074" s="196"/>
      <c r="AB1074" s="198"/>
      <c r="AC1074" s="196"/>
      <c r="AD1074" s="199"/>
      <c r="AG1074" s="196"/>
      <c r="AH1074" s="196"/>
      <c r="AI1074" s="198"/>
      <c r="AL1074" s="196"/>
      <c r="AN1074" s="196"/>
      <c r="AO1074" s="198"/>
      <c r="AP1074" s="196"/>
      <c r="AQ1074" s="196"/>
      <c r="AR1074" s="196"/>
      <c r="AS1074" s="196"/>
      <c r="AT1074" s="196"/>
      <c r="AU1074" s="196"/>
      <c r="AV1074" s="198"/>
      <c r="AW1074" s="197"/>
      <c r="AY1074" s="196"/>
      <c r="BC1074" s="196"/>
      <c r="BD1074" s="196"/>
      <c r="BE1074" s="196"/>
      <c r="BF1074" s="196"/>
      <c r="BG1074" s="196"/>
      <c r="BH1074" s="196"/>
      <c r="BI1074" s="196"/>
      <c r="BJ1074" s="196"/>
      <c r="BK1074" s="196"/>
    </row>
    <row r="1075" spans="1:63" x14ac:dyDescent="0.25">
      <c r="A1075" s="198"/>
      <c r="B1075" s="193"/>
      <c r="C1075" s="196"/>
      <c r="D1075" s="196"/>
      <c r="E1075" s="196"/>
      <c r="I1075" s="197"/>
      <c r="Q1075" s="198"/>
      <c r="S1075" s="198"/>
      <c r="T1075" s="196"/>
      <c r="U1075" s="199"/>
      <c r="V1075" s="193"/>
      <c r="W1075" s="198"/>
      <c r="X1075" s="198"/>
      <c r="Y1075" s="196"/>
      <c r="Z1075" s="200"/>
      <c r="AA1075" s="196"/>
      <c r="AB1075" s="198"/>
      <c r="AC1075" s="196"/>
      <c r="AD1075" s="199"/>
      <c r="AG1075" s="196"/>
      <c r="AH1075" s="196"/>
      <c r="AI1075" s="198"/>
      <c r="AL1075" s="196"/>
      <c r="AN1075" s="196"/>
      <c r="AO1075" s="198"/>
      <c r="AP1075" s="196"/>
      <c r="AQ1075" s="196"/>
      <c r="AR1075" s="196"/>
      <c r="AS1075" s="196"/>
      <c r="AT1075" s="196"/>
      <c r="AU1075" s="196"/>
      <c r="AV1075" s="198"/>
      <c r="AW1075" s="197"/>
      <c r="AY1075" s="196"/>
      <c r="BC1075" s="196"/>
      <c r="BD1075" s="196"/>
      <c r="BE1075" s="196"/>
      <c r="BF1075" s="196"/>
      <c r="BG1075" s="196"/>
      <c r="BH1075" s="196"/>
      <c r="BI1075" s="196"/>
      <c r="BJ1075" s="196"/>
      <c r="BK1075" s="196"/>
    </row>
    <row r="1076" spans="1:63" x14ac:dyDescent="0.25">
      <c r="A1076" s="198"/>
      <c r="B1076" s="193"/>
      <c r="C1076" s="196"/>
      <c r="D1076" s="196"/>
      <c r="E1076" s="196"/>
      <c r="I1076" s="197"/>
      <c r="Q1076" s="198"/>
      <c r="S1076" s="198"/>
      <c r="T1076" s="196"/>
      <c r="U1076" s="199"/>
      <c r="V1076" s="193"/>
      <c r="W1076" s="198"/>
      <c r="X1076" s="198"/>
      <c r="Y1076" s="196"/>
      <c r="Z1076" s="200"/>
      <c r="AA1076" s="196"/>
      <c r="AB1076" s="198"/>
      <c r="AC1076" s="196"/>
      <c r="AD1076" s="199"/>
      <c r="AG1076" s="196"/>
      <c r="AH1076" s="196"/>
      <c r="AI1076" s="198"/>
      <c r="AL1076" s="196"/>
      <c r="AN1076" s="196"/>
      <c r="AO1076" s="198"/>
      <c r="AP1076" s="196"/>
      <c r="AQ1076" s="196"/>
      <c r="AR1076" s="196"/>
      <c r="AS1076" s="196"/>
      <c r="AT1076" s="196"/>
      <c r="AU1076" s="196"/>
      <c r="AV1076" s="198"/>
      <c r="AW1076" s="197"/>
      <c r="AY1076" s="196"/>
      <c r="BC1076" s="196"/>
      <c r="BD1076" s="196"/>
      <c r="BE1076" s="196"/>
      <c r="BF1076" s="196"/>
      <c r="BG1076" s="196"/>
      <c r="BH1076" s="196"/>
      <c r="BI1076" s="196"/>
      <c r="BJ1076" s="196"/>
      <c r="BK1076" s="196"/>
    </row>
    <row r="1077" spans="1:63" x14ac:dyDescent="0.25">
      <c r="A1077" s="198"/>
      <c r="B1077" s="193"/>
      <c r="C1077" s="196"/>
      <c r="D1077" s="196"/>
      <c r="E1077" s="196"/>
      <c r="I1077" s="197"/>
      <c r="Q1077" s="198"/>
      <c r="S1077" s="198"/>
      <c r="T1077" s="196"/>
      <c r="U1077" s="199"/>
      <c r="V1077" s="193"/>
      <c r="W1077" s="198"/>
      <c r="X1077" s="198"/>
      <c r="Y1077" s="196"/>
      <c r="Z1077" s="200"/>
      <c r="AA1077" s="196"/>
      <c r="AB1077" s="198"/>
      <c r="AC1077" s="196"/>
      <c r="AD1077" s="199"/>
      <c r="AG1077" s="196"/>
      <c r="AH1077" s="196"/>
      <c r="AI1077" s="198"/>
      <c r="AL1077" s="196"/>
      <c r="AN1077" s="196"/>
      <c r="AO1077" s="198"/>
      <c r="AP1077" s="196"/>
      <c r="AQ1077" s="196"/>
      <c r="AR1077" s="196"/>
      <c r="AS1077" s="196"/>
      <c r="AT1077" s="196"/>
      <c r="AU1077" s="196"/>
      <c r="AV1077" s="198"/>
      <c r="AW1077" s="197"/>
      <c r="AY1077" s="196"/>
      <c r="BC1077" s="196"/>
      <c r="BD1077" s="196"/>
      <c r="BE1077" s="196"/>
      <c r="BF1077" s="196"/>
      <c r="BG1077" s="196"/>
      <c r="BH1077" s="196"/>
      <c r="BI1077" s="196"/>
      <c r="BJ1077" s="196"/>
      <c r="BK1077" s="196"/>
    </row>
    <row r="1078" spans="1:63" x14ac:dyDescent="0.25">
      <c r="A1078" s="198"/>
      <c r="B1078" s="193"/>
      <c r="C1078" s="196"/>
      <c r="D1078" s="196"/>
      <c r="E1078" s="196"/>
      <c r="I1078" s="197"/>
      <c r="Q1078" s="198"/>
      <c r="S1078" s="198"/>
      <c r="T1078" s="196"/>
      <c r="U1078" s="199"/>
      <c r="V1078" s="193"/>
      <c r="W1078" s="198"/>
      <c r="X1078" s="198"/>
      <c r="Y1078" s="196"/>
      <c r="Z1078" s="200"/>
      <c r="AA1078" s="196"/>
      <c r="AB1078" s="198"/>
      <c r="AC1078" s="196"/>
      <c r="AD1078" s="199"/>
      <c r="AG1078" s="196"/>
      <c r="AH1078" s="196"/>
      <c r="AI1078" s="198"/>
      <c r="AL1078" s="196"/>
      <c r="AN1078" s="196"/>
      <c r="AO1078" s="198"/>
      <c r="AP1078" s="196"/>
      <c r="AQ1078" s="196"/>
      <c r="AR1078" s="196"/>
      <c r="AS1078" s="196"/>
      <c r="AT1078" s="196"/>
      <c r="AU1078" s="196"/>
      <c r="AV1078" s="198"/>
      <c r="AW1078" s="197"/>
      <c r="AY1078" s="196"/>
      <c r="BC1078" s="196"/>
      <c r="BD1078" s="196"/>
      <c r="BE1078" s="196"/>
      <c r="BF1078" s="196"/>
      <c r="BG1078" s="196"/>
      <c r="BH1078" s="196"/>
      <c r="BI1078" s="196"/>
      <c r="BJ1078" s="196"/>
      <c r="BK1078" s="196"/>
    </row>
    <row r="1079" spans="1:63" x14ac:dyDescent="0.25">
      <c r="A1079" s="198"/>
      <c r="B1079" s="193"/>
      <c r="C1079" s="196"/>
      <c r="D1079" s="196"/>
      <c r="E1079" s="196"/>
      <c r="I1079" s="197"/>
      <c r="Q1079" s="198"/>
      <c r="S1079" s="198"/>
      <c r="T1079" s="196"/>
      <c r="U1079" s="199"/>
      <c r="V1079" s="193"/>
      <c r="W1079" s="198"/>
      <c r="X1079" s="198"/>
      <c r="Y1079" s="196"/>
      <c r="Z1079" s="200"/>
      <c r="AA1079" s="196"/>
      <c r="AB1079" s="198"/>
      <c r="AC1079" s="196"/>
      <c r="AD1079" s="199"/>
      <c r="AG1079" s="196"/>
      <c r="AH1079" s="196"/>
      <c r="AI1079" s="198"/>
      <c r="AL1079" s="196"/>
      <c r="AN1079" s="196"/>
      <c r="AO1079" s="198"/>
      <c r="AP1079" s="196"/>
      <c r="AQ1079" s="196"/>
      <c r="AR1079" s="196"/>
      <c r="AS1079" s="196"/>
      <c r="AT1079" s="196"/>
      <c r="AU1079" s="196"/>
      <c r="AV1079" s="198"/>
      <c r="AW1079" s="197"/>
      <c r="AY1079" s="196"/>
      <c r="BC1079" s="196"/>
      <c r="BD1079" s="196"/>
      <c r="BE1079" s="196"/>
      <c r="BF1079" s="196"/>
      <c r="BG1079" s="196"/>
      <c r="BH1079" s="196"/>
      <c r="BI1079" s="196"/>
      <c r="BJ1079" s="196"/>
      <c r="BK1079" s="196"/>
    </row>
    <row r="1080" spans="1:63" x14ac:dyDescent="0.25">
      <c r="A1080" s="198"/>
      <c r="B1080" s="193"/>
      <c r="C1080" s="196"/>
      <c r="D1080" s="196"/>
      <c r="E1080" s="196"/>
      <c r="I1080" s="197"/>
      <c r="Q1080" s="198"/>
      <c r="S1080" s="198"/>
      <c r="T1080" s="196"/>
      <c r="U1080" s="199"/>
      <c r="V1080" s="193"/>
      <c r="W1080" s="198"/>
      <c r="X1080" s="198"/>
      <c r="Y1080" s="196"/>
      <c r="Z1080" s="200"/>
      <c r="AA1080" s="196"/>
      <c r="AB1080" s="198"/>
      <c r="AC1080" s="196"/>
      <c r="AD1080" s="199"/>
      <c r="AG1080" s="196"/>
      <c r="AH1080" s="196"/>
      <c r="AI1080" s="198"/>
      <c r="AL1080" s="196"/>
      <c r="AN1080" s="196"/>
      <c r="AO1080" s="198"/>
      <c r="AP1080" s="196"/>
      <c r="AQ1080" s="196"/>
      <c r="AR1080" s="196"/>
      <c r="AS1080" s="196"/>
      <c r="AT1080" s="196"/>
      <c r="AU1080" s="196"/>
      <c r="AV1080" s="198"/>
      <c r="AW1080" s="197"/>
      <c r="AY1080" s="196"/>
      <c r="BC1080" s="196"/>
      <c r="BD1080" s="196"/>
      <c r="BE1080" s="196"/>
      <c r="BF1080" s="196"/>
      <c r="BG1080" s="196"/>
      <c r="BH1080" s="196"/>
      <c r="BI1080" s="196"/>
      <c r="BJ1080" s="196"/>
      <c r="BK1080" s="196"/>
    </row>
    <row r="1081" spans="1:63" x14ac:dyDescent="0.25">
      <c r="A1081" s="198"/>
      <c r="B1081" s="193"/>
      <c r="C1081" s="196"/>
      <c r="D1081" s="196"/>
      <c r="E1081" s="196"/>
      <c r="I1081" s="197"/>
      <c r="Q1081" s="198"/>
      <c r="S1081" s="198"/>
      <c r="T1081" s="196"/>
      <c r="U1081" s="199"/>
      <c r="V1081" s="193"/>
      <c r="W1081" s="198"/>
      <c r="X1081" s="198"/>
      <c r="Y1081" s="196"/>
      <c r="Z1081" s="200"/>
      <c r="AA1081" s="196"/>
      <c r="AB1081" s="198"/>
      <c r="AC1081" s="196"/>
      <c r="AD1081" s="199"/>
      <c r="AG1081" s="196"/>
      <c r="AH1081" s="196"/>
      <c r="AI1081" s="198"/>
      <c r="AL1081" s="196"/>
      <c r="AN1081" s="196"/>
      <c r="AO1081" s="198"/>
      <c r="AP1081" s="196"/>
      <c r="AQ1081" s="196"/>
      <c r="AR1081" s="196"/>
      <c r="AS1081" s="196"/>
      <c r="AT1081" s="196"/>
      <c r="AU1081" s="196"/>
      <c r="AV1081" s="198"/>
      <c r="AW1081" s="197"/>
      <c r="AY1081" s="196"/>
      <c r="BC1081" s="196"/>
      <c r="BD1081" s="196"/>
      <c r="BE1081" s="196"/>
      <c r="BF1081" s="196"/>
      <c r="BG1081" s="196"/>
      <c r="BH1081" s="196"/>
      <c r="BI1081" s="196"/>
      <c r="BJ1081" s="196"/>
      <c r="BK1081" s="196"/>
    </row>
    <row r="1082" spans="1:63" x14ac:dyDescent="0.25">
      <c r="A1082" s="198"/>
      <c r="B1082" s="193"/>
      <c r="C1082" s="196"/>
      <c r="D1082" s="196"/>
      <c r="E1082" s="196"/>
      <c r="I1082" s="197"/>
      <c r="Q1082" s="198"/>
      <c r="S1082" s="198"/>
      <c r="T1082" s="196"/>
      <c r="U1082" s="199"/>
      <c r="V1082" s="193"/>
      <c r="W1082" s="198"/>
      <c r="X1082" s="198"/>
      <c r="Y1082" s="196"/>
      <c r="Z1082" s="200"/>
      <c r="AA1082" s="196"/>
      <c r="AB1082" s="198"/>
      <c r="AC1082" s="196"/>
      <c r="AD1082" s="199"/>
      <c r="AG1082" s="196"/>
      <c r="AH1082" s="196"/>
      <c r="AI1082" s="198"/>
      <c r="AL1082" s="196"/>
      <c r="AN1082" s="196"/>
      <c r="AO1082" s="198"/>
      <c r="AP1082" s="196"/>
      <c r="AQ1082" s="196"/>
      <c r="AR1082" s="196"/>
      <c r="AS1082" s="196"/>
      <c r="AT1082" s="196"/>
      <c r="AU1082" s="196"/>
      <c r="AV1082" s="198"/>
      <c r="AW1082" s="197"/>
      <c r="AY1082" s="196"/>
      <c r="BC1082" s="196"/>
      <c r="BD1082" s="196"/>
      <c r="BE1082" s="196"/>
      <c r="BF1082" s="196"/>
      <c r="BG1082" s="196"/>
      <c r="BH1082" s="196"/>
      <c r="BI1082" s="196"/>
      <c r="BJ1082" s="196"/>
      <c r="BK1082" s="196"/>
    </row>
    <row r="1083" spans="1:63" x14ac:dyDescent="0.25">
      <c r="A1083" s="198"/>
      <c r="B1083" s="193"/>
      <c r="C1083" s="196"/>
      <c r="D1083" s="196"/>
      <c r="E1083" s="196"/>
      <c r="I1083" s="197"/>
      <c r="Q1083" s="198"/>
      <c r="S1083" s="198"/>
      <c r="T1083" s="196"/>
      <c r="U1083" s="199"/>
      <c r="V1083" s="193"/>
      <c r="W1083" s="198"/>
      <c r="X1083" s="198"/>
      <c r="Y1083" s="196"/>
      <c r="Z1083" s="200"/>
      <c r="AA1083" s="196"/>
      <c r="AB1083" s="198"/>
      <c r="AC1083" s="196"/>
      <c r="AD1083" s="199"/>
      <c r="AG1083" s="196"/>
      <c r="AH1083" s="196"/>
      <c r="AI1083" s="198"/>
      <c r="AL1083" s="196"/>
      <c r="AN1083" s="196"/>
      <c r="AO1083" s="198"/>
      <c r="AP1083" s="196"/>
      <c r="AQ1083" s="196"/>
      <c r="AR1083" s="196"/>
      <c r="AS1083" s="196"/>
      <c r="AT1083" s="196"/>
      <c r="AU1083" s="196"/>
      <c r="AV1083" s="198"/>
      <c r="AW1083" s="197"/>
      <c r="AY1083" s="196"/>
      <c r="BC1083" s="196"/>
      <c r="BD1083" s="196"/>
      <c r="BE1083" s="196"/>
      <c r="BF1083" s="196"/>
      <c r="BG1083" s="196"/>
      <c r="BH1083" s="196"/>
      <c r="BI1083" s="196"/>
      <c r="BJ1083" s="196"/>
      <c r="BK1083" s="196"/>
    </row>
    <row r="1084" spans="1:63" x14ac:dyDescent="0.25">
      <c r="A1084" s="198"/>
      <c r="B1084" s="193"/>
      <c r="C1084" s="196"/>
      <c r="D1084" s="196"/>
      <c r="E1084" s="196"/>
      <c r="I1084" s="197"/>
      <c r="Q1084" s="198"/>
      <c r="S1084" s="198"/>
      <c r="T1084" s="196"/>
      <c r="U1084" s="199"/>
      <c r="V1084" s="193"/>
      <c r="W1084" s="198"/>
      <c r="X1084" s="198"/>
      <c r="Y1084" s="196"/>
      <c r="Z1084" s="200"/>
      <c r="AA1084" s="196"/>
      <c r="AB1084" s="198"/>
      <c r="AC1084" s="196"/>
      <c r="AD1084" s="199"/>
      <c r="AG1084" s="196"/>
      <c r="AH1084" s="196"/>
      <c r="AI1084" s="198"/>
      <c r="AL1084" s="196"/>
      <c r="AN1084" s="196"/>
      <c r="AO1084" s="198"/>
      <c r="AP1084" s="196"/>
      <c r="AQ1084" s="196"/>
      <c r="AR1084" s="196"/>
      <c r="AS1084" s="196"/>
      <c r="AT1084" s="196"/>
      <c r="AU1084" s="196"/>
      <c r="AV1084" s="198"/>
      <c r="AW1084" s="197"/>
      <c r="AY1084" s="196"/>
      <c r="BC1084" s="196"/>
      <c r="BD1084" s="196"/>
      <c r="BE1084" s="196"/>
      <c r="BF1084" s="196"/>
      <c r="BG1084" s="196"/>
      <c r="BH1084" s="196"/>
      <c r="BI1084" s="196"/>
      <c r="BJ1084" s="196"/>
      <c r="BK1084" s="196"/>
    </row>
    <row r="1085" spans="1:63" x14ac:dyDescent="0.25">
      <c r="A1085" s="198"/>
      <c r="B1085" s="193"/>
      <c r="C1085" s="196"/>
      <c r="D1085" s="196"/>
      <c r="E1085" s="196"/>
      <c r="I1085" s="197"/>
      <c r="Q1085" s="198"/>
      <c r="S1085" s="198"/>
      <c r="T1085" s="196"/>
      <c r="U1085" s="199"/>
      <c r="V1085" s="193"/>
      <c r="W1085" s="198"/>
      <c r="X1085" s="198"/>
      <c r="Y1085" s="196"/>
      <c r="Z1085" s="200"/>
      <c r="AA1085" s="196"/>
      <c r="AB1085" s="198"/>
      <c r="AC1085" s="196"/>
      <c r="AD1085" s="199"/>
      <c r="AG1085" s="196"/>
      <c r="AH1085" s="196"/>
      <c r="AI1085" s="198"/>
      <c r="AL1085" s="196"/>
      <c r="AN1085" s="196"/>
      <c r="AO1085" s="198"/>
      <c r="AP1085" s="196"/>
      <c r="AQ1085" s="196"/>
      <c r="AR1085" s="196"/>
      <c r="AS1085" s="196"/>
      <c r="AT1085" s="196"/>
      <c r="AU1085" s="196"/>
      <c r="AV1085" s="198"/>
      <c r="AW1085" s="197"/>
      <c r="AY1085" s="196"/>
      <c r="BC1085" s="196"/>
      <c r="BD1085" s="196"/>
      <c r="BE1085" s="196"/>
      <c r="BF1085" s="196"/>
      <c r="BG1085" s="196"/>
      <c r="BH1085" s="196"/>
      <c r="BI1085" s="196"/>
      <c r="BJ1085" s="196"/>
      <c r="BK1085" s="196"/>
    </row>
    <row r="1086" spans="1:63" x14ac:dyDescent="0.25">
      <c r="A1086" s="198"/>
      <c r="B1086" s="193"/>
      <c r="C1086" s="196"/>
      <c r="D1086" s="196"/>
      <c r="E1086" s="196"/>
      <c r="I1086" s="197"/>
      <c r="Q1086" s="198"/>
      <c r="S1086" s="198"/>
      <c r="T1086" s="196"/>
      <c r="U1086" s="199"/>
      <c r="V1086" s="193"/>
      <c r="W1086" s="198"/>
      <c r="X1086" s="198"/>
      <c r="Y1086" s="196"/>
      <c r="Z1086" s="200"/>
      <c r="AA1086" s="196"/>
      <c r="AB1086" s="198"/>
      <c r="AC1086" s="196"/>
      <c r="AD1086" s="199"/>
      <c r="AG1086" s="196"/>
      <c r="AH1086" s="196"/>
      <c r="AI1086" s="198"/>
      <c r="AL1086" s="196"/>
      <c r="AN1086" s="196"/>
      <c r="AO1086" s="198"/>
      <c r="AP1086" s="196"/>
      <c r="AQ1086" s="196"/>
      <c r="AR1086" s="196"/>
      <c r="AS1086" s="196"/>
      <c r="AT1086" s="196"/>
      <c r="AU1086" s="196"/>
      <c r="AV1086" s="198"/>
      <c r="AW1086" s="197"/>
      <c r="AY1086" s="196"/>
      <c r="BC1086" s="196"/>
      <c r="BD1086" s="196"/>
      <c r="BE1086" s="196"/>
      <c r="BF1086" s="196"/>
      <c r="BG1086" s="196"/>
      <c r="BH1086" s="196"/>
      <c r="BI1086" s="196"/>
      <c r="BJ1086" s="196"/>
      <c r="BK1086" s="196"/>
    </row>
    <row r="1087" spans="1:63" x14ac:dyDescent="0.25">
      <c r="A1087" s="198"/>
      <c r="B1087" s="193"/>
      <c r="C1087" s="196"/>
      <c r="D1087" s="196"/>
      <c r="E1087" s="196"/>
      <c r="I1087" s="197"/>
      <c r="Q1087" s="198"/>
      <c r="S1087" s="198"/>
      <c r="T1087" s="196"/>
      <c r="U1087" s="199"/>
      <c r="V1087" s="193"/>
      <c r="W1087" s="198"/>
      <c r="X1087" s="198"/>
      <c r="Y1087" s="196"/>
      <c r="Z1087" s="200"/>
      <c r="AA1087" s="196"/>
      <c r="AB1087" s="198"/>
      <c r="AC1087" s="196"/>
      <c r="AD1087" s="199"/>
      <c r="AG1087" s="196"/>
      <c r="AH1087" s="196"/>
      <c r="AI1087" s="198"/>
      <c r="AL1087" s="196"/>
      <c r="AN1087" s="196"/>
      <c r="AO1087" s="198"/>
      <c r="AP1087" s="196"/>
      <c r="AQ1087" s="196"/>
      <c r="AR1087" s="196"/>
      <c r="AS1087" s="196"/>
      <c r="AT1087" s="196"/>
      <c r="AU1087" s="196"/>
      <c r="AV1087" s="198"/>
      <c r="AW1087" s="197"/>
      <c r="AY1087" s="196"/>
      <c r="BC1087" s="196"/>
      <c r="BD1087" s="196"/>
      <c r="BE1087" s="196"/>
      <c r="BF1087" s="196"/>
      <c r="BG1087" s="196"/>
      <c r="BH1087" s="196"/>
      <c r="BI1087" s="196"/>
      <c r="BJ1087" s="196"/>
      <c r="BK1087" s="196"/>
    </row>
    <row r="1088" spans="1:63" x14ac:dyDescent="0.25">
      <c r="A1088" s="198"/>
      <c r="B1088" s="193"/>
      <c r="C1088" s="196"/>
      <c r="D1088" s="196"/>
      <c r="E1088" s="196"/>
      <c r="I1088" s="197"/>
      <c r="Q1088" s="198"/>
      <c r="S1088" s="198"/>
      <c r="T1088" s="196"/>
      <c r="U1088" s="199"/>
      <c r="V1088" s="193"/>
      <c r="W1088" s="198"/>
      <c r="X1088" s="198"/>
      <c r="Y1088" s="196"/>
      <c r="Z1088" s="200"/>
      <c r="AA1088" s="196"/>
      <c r="AB1088" s="198"/>
      <c r="AC1088" s="196"/>
      <c r="AD1088" s="199"/>
      <c r="AG1088" s="196"/>
      <c r="AH1088" s="196"/>
      <c r="AI1088" s="198"/>
      <c r="AL1088" s="196"/>
      <c r="AN1088" s="196"/>
      <c r="AO1088" s="198"/>
      <c r="AP1088" s="196"/>
      <c r="AQ1088" s="196"/>
      <c r="AR1088" s="196"/>
      <c r="AS1088" s="196"/>
      <c r="AT1088" s="196"/>
      <c r="AU1088" s="196"/>
      <c r="AV1088" s="198"/>
      <c r="AW1088" s="197"/>
      <c r="AY1088" s="196"/>
      <c r="BC1088" s="196"/>
      <c r="BD1088" s="196"/>
      <c r="BE1088" s="196"/>
      <c r="BF1088" s="196"/>
      <c r="BG1088" s="196"/>
      <c r="BH1088" s="196"/>
      <c r="BI1088" s="196"/>
      <c r="BJ1088" s="196"/>
      <c r="BK1088" s="196"/>
    </row>
    <row r="1089" spans="1:63" x14ac:dyDescent="0.25">
      <c r="A1089" s="198"/>
      <c r="B1089" s="193"/>
      <c r="C1089" s="196"/>
      <c r="D1089" s="196"/>
      <c r="E1089" s="196"/>
      <c r="I1089" s="197"/>
      <c r="Q1089" s="198"/>
      <c r="S1089" s="198"/>
      <c r="T1089" s="196"/>
      <c r="U1089" s="199"/>
      <c r="V1089" s="193"/>
      <c r="W1089" s="198"/>
      <c r="X1089" s="198"/>
      <c r="Y1089" s="196"/>
      <c r="Z1089" s="200"/>
      <c r="AA1089" s="196"/>
      <c r="AB1089" s="198"/>
      <c r="AC1089" s="196"/>
      <c r="AD1089" s="199"/>
      <c r="AG1089" s="196"/>
      <c r="AH1089" s="196"/>
      <c r="AI1089" s="198"/>
      <c r="AL1089" s="196"/>
      <c r="AN1089" s="196"/>
      <c r="AO1089" s="198"/>
      <c r="AP1089" s="196"/>
      <c r="AQ1089" s="196"/>
      <c r="AR1089" s="196"/>
      <c r="AS1089" s="196"/>
      <c r="AT1089" s="196"/>
      <c r="AU1089" s="196"/>
      <c r="AV1089" s="198"/>
      <c r="AW1089" s="197"/>
      <c r="AY1089" s="196"/>
      <c r="BC1089" s="196"/>
      <c r="BD1089" s="196"/>
      <c r="BE1089" s="196"/>
      <c r="BF1089" s="196"/>
      <c r="BG1089" s="196"/>
      <c r="BH1089" s="196"/>
      <c r="BI1089" s="196"/>
      <c r="BJ1089" s="196"/>
      <c r="BK1089" s="196"/>
    </row>
    <row r="1090" spans="1:63" x14ac:dyDescent="0.25">
      <c r="A1090" s="198"/>
      <c r="B1090" s="193"/>
      <c r="C1090" s="196"/>
      <c r="D1090" s="196"/>
      <c r="E1090" s="196"/>
      <c r="I1090" s="197"/>
      <c r="Q1090" s="198"/>
      <c r="S1090" s="198"/>
      <c r="T1090" s="196"/>
      <c r="U1090" s="199"/>
      <c r="V1090" s="193"/>
      <c r="W1090" s="198"/>
      <c r="X1090" s="198"/>
      <c r="Y1090" s="196"/>
      <c r="Z1090" s="200"/>
      <c r="AA1090" s="196"/>
      <c r="AB1090" s="198"/>
      <c r="AC1090" s="196"/>
      <c r="AD1090" s="199"/>
      <c r="AG1090" s="196"/>
      <c r="AH1090" s="196"/>
      <c r="AI1090" s="198"/>
      <c r="AL1090" s="196"/>
      <c r="AN1090" s="196"/>
      <c r="AO1090" s="198"/>
      <c r="AP1090" s="196"/>
      <c r="AQ1090" s="196"/>
      <c r="AR1090" s="196"/>
      <c r="AS1090" s="196"/>
      <c r="AT1090" s="196"/>
      <c r="AU1090" s="196"/>
      <c r="AV1090" s="198"/>
      <c r="AW1090" s="197"/>
      <c r="AY1090" s="196"/>
      <c r="BC1090" s="196"/>
      <c r="BD1090" s="196"/>
      <c r="BE1090" s="196"/>
      <c r="BF1090" s="196"/>
      <c r="BG1090" s="196"/>
      <c r="BH1090" s="196"/>
      <c r="BI1090" s="196"/>
      <c r="BJ1090" s="196"/>
      <c r="BK1090" s="196"/>
    </row>
    <row r="1091" spans="1:63" x14ac:dyDescent="0.25">
      <c r="A1091" s="198"/>
      <c r="B1091" s="193"/>
      <c r="C1091" s="196"/>
      <c r="D1091" s="196"/>
      <c r="E1091" s="196"/>
      <c r="I1091" s="197"/>
      <c r="Q1091" s="198"/>
      <c r="S1091" s="198"/>
      <c r="T1091" s="196"/>
      <c r="U1091" s="199"/>
      <c r="V1091" s="193"/>
      <c r="W1091" s="198"/>
      <c r="X1091" s="198"/>
      <c r="Y1091" s="196"/>
      <c r="Z1091" s="200"/>
      <c r="AA1091" s="196"/>
      <c r="AB1091" s="198"/>
      <c r="AC1091" s="196"/>
      <c r="AD1091" s="199"/>
      <c r="AG1091" s="196"/>
      <c r="AH1091" s="196"/>
      <c r="AI1091" s="198"/>
      <c r="AL1091" s="196"/>
      <c r="AN1091" s="196"/>
      <c r="AO1091" s="198"/>
      <c r="AP1091" s="196"/>
      <c r="AQ1091" s="196"/>
      <c r="AR1091" s="196"/>
      <c r="AS1091" s="196"/>
      <c r="AT1091" s="196"/>
      <c r="AU1091" s="196"/>
      <c r="AV1091" s="198"/>
      <c r="AW1091" s="197"/>
      <c r="AY1091" s="196"/>
      <c r="BC1091" s="196"/>
      <c r="BD1091" s="196"/>
      <c r="BE1091" s="196"/>
      <c r="BF1091" s="196"/>
      <c r="BG1091" s="196"/>
      <c r="BH1091" s="196"/>
      <c r="BI1091" s="196"/>
      <c r="BJ1091" s="196"/>
      <c r="BK1091" s="196"/>
    </row>
    <row r="1092" spans="1:63" x14ac:dyDescent="0.25">
      <c r="A1092" s="198"/>
      <c r="B1092" s="193"/>
      <c r="C1092" s="196"/>
      <c r="D1092" s="196"/>
      <c r="E1092" s="196"/>
      <c r="I1092" s="197"/>
      <c r="Q1092" s="198"/>
      <c r="S1092" s="198"/>
      <c r="T1092" s="196"/>
      <c r="U1092" s="199"/>
      <c r="V1092" s="193"/>
      <c r="W1092" s="198"/>
      <c r="X1092" s="198"/>
      <c r="Y1092" s="196"/>
      <c r="Z1092" s="200"/>
      <c r="AA1092" s="196"/>
      <c r="AB1092" s="198"/>
      <c r="AC1092" s="196"/>
      <c r="AD1092" s="199"/>
      <c r="AG1092" s="196"/>
      <c r="AH1092" s="196"/>
      <c r="AI1092" s="198"/>
      <c r="AL1092" s="196"/>
      <c r="AN1092" s="196"/>
      <c r="AO1092" s="198"/>
      <c r="AP1092" s="196"/>
      <c r="AQ1092" s="196"/>
      <c r="AR1092" s="196"/>
      <c r="AS1092" s="196"/>
      <c r="AT1092" s="196"/>
      <c r="AU1092" s="196"/>
      <c r="AV1092" s="198"/>
      <c r="AW1092" s="197"/>
      <c r="AY1092" s="196"/>
      <c r="BC1092" s="196"/>
      <c r="BD1092" s="196"/>
      <c r="BE1092" s="196"/>
      <c r="BF1092" s="196"/>
      <c r="BG1092" s="196"/>
      <c r="BH1092" s="196"/>
      <c r="BI1092" s="196"/>
      <c r="BJ1092" s="196"/>
      <c r="BK1092" s="196"/>
    </row>
    <row r="1093" spans="1:63" x14ac:dyDescent="0.25">
      <c r="A1093" s="198"/>
      <c r="B1093" s="193"/>
      <c r="C1093" s="196"/>
      <c r="D1093" s="196"/>
      <c r="E1093" s="196"/>
      <c r="I1093" s="197"/>
      <c r="Q1093" s="198"/>
      <c r="S1093" s="198"/>
      <c r="T1093" s="196"/>
      <c r="U1093" s="199"/>
      <c r="V1093" s="193"/>
      <c r="W1093" s="198"/>
      <c r="X1093" s="198"/>
      <c r="Y1093" s="196"/>
      <c r="Z1093" s="200"/>
      <c r="AA1093" s="196"/>
      <c r="AB1093" s="198"/>
      <c r="AC1093" s="196"/>
      <c r="AD1093" s="199"/>
      <c r="AG1093" s="196"/>
      <c r="AH1093" s="196"/>
      <c r="AI1093" s="198"/>
      <c r="AL1093" s="196"/>
      <c r="AN1093" s="196"/>
      <c r="AO1093" s="198"/>
      <c r="AP1093" s="196"/>
      <c r="AQ1093" s="196"/>
      <c r="AR1093" s="196"/>
      <c r="AS1093" s="196"/>
      <c r="AT1093" s="196"/>
      <c r="AU1093" s="196"/>
      <c r="AV1093" s="198"/>
      <c r="AW1093" s="197"/>
      <c r="AY1093" s="196"/>
      <c r="BC1093" s="196"/>
      <c r="BD1093" s="196"/>
      <c r="BE1093" s="196"/>
      <c r="BF1093" s="196"/>
      <c r="BG1093" s="196"/>
      <c r="BH1093" s="196"/>
      <c r="BI1093" s="196"/>
      <c r="BJ1093" s="196"/>
      <c r="BK1093" s="196"/>
    </row>
    <row r="1094" spans="1:63" x14ac:dyDescent="0.25">
      <c r="A1094" s="198"/>
      <c r="B1094" s="193"/>
      <c r="C1094" s="196"/>
      <c r="D1094" s="196"/>
      <c r="E1094" s="196"/>
      <c r="I1094" s="197"/>
      <c r="Q1094" s="198"/>
      <c r="S1094" s="198"/>
      <c r="T1094" s="196"/>
      <c r="U1094" s="199"/>
      <c r="V1094" s="193"/>
      <c r="W1094" s="198"/>
      <c r="X1094" s="198"/>
      <c r="Y1094" s="196"/>
      <c r="Z1094" s="200"/>
      <c r="AA1094" s="196"/>
      <c r="AB1094" s="198"/>
      <c r="AC1094" s="196"/>
      <c r="AD1094" s="199"/>
      <c r="AG1094" s="196"/>
      <c r="AH1094" s="196"/>
      <c r="AI1094" s="198"/>
      <c r="AL1094" s="196"/>
      <c r="AN1094" s="196"/>
      <c r="AO1094" s="198"/>
      <c r="AP1094" s="196"/>
      <c r="AQ1094" s="196"/>
      <c r="AR1094" s="196"/>
      <c r="AS1094" s="196"/>
      <c r="AT1094" s="196"/>
      <c r="AU1094" s="196"/>
      <c r="AV1094" s="198"/>
      <c r="AW1094" s="197"/>
      <c r="AY1094" s="196"/>
      <c r="BC1094" s="196"/>
      <c r="BD1094" s="196"/>
      <c r="BE1094" s="196"/>
      <c r="BF1094" s="196"/>
      <c r="BG1094" s="196"/>
      <c r="BH1094" s="196"/>
      <c r="BI1094" s="196"/>
      <c r="BJ1094" s="196"/>
      <c r="BK1094" s="196"/>
    </row>
    <row r="1095" spans="1:63" x14ac:dyDescent="0.25">
      <c r="A1095" s="198"/>
      <c r="B1095" s="193"/>
      <c r="C1095" s="196"/>
      <c r="D1095" s="196"/>
      <c r="E1095" s="196"/>
      <c r="I1095" s="197"/>
      <c r="Q1095" s="198"/>
      <c r="S1095" s="198"/>
      <c r="T1095" s="196"/>
      <c r="U1095" s="199"/>
      <c r="V1095" s="193"/>
      <c r="W1095" s="198"/>
      <c r="X1095" s="198"/>
      <c r="Y1095" s="196"/>
      <c r="Z1095" s="200"/>
      <c r="AA1095" s="196"/>
      <c r="AB1095" s="198"/>
      <c r="AC1095" s="196"/>
      <c r="AD1095" s="199"/>
      <c r="AG1095" s="196"/>
      <c r="AH1095" s="196"/>
      <c r="AI1095" s="198"/>
      <c r="AL1095" s="196"/>
      <c r="AN1095" s="196"/>
      <c r="AO1095" s="198"/>
      <c r="AP1095" s="196"/>
      <c r="AQ1095" s="196"/>
      <c r="AR1095" s="196"/>
      <c r="AS1095" s="196"/>
      <c r="AT1095" s="196"/>
      <c r="AU1095" s="196"/>
      <c r="AV1095" s="198"/>
      <c r="AW1095" s="197"/>
      <c r="AY1095" s="196"/>
      <c r="BC1095" s="196"/>
      <c r="BD1095" s="196"/>
      <c r="BE1095" s="196"/>
      <c r="BF1095" s="196"/>
      <c r="BG1095" s="196"/>
      <c r="BH1095" s="196"/>
      <c r="BI1095" s="196"/>
      <c r="BJ1095" s="196"/>
      <c r="BK1095" s="196"/>
    </row>
    <row r="1096" spans="1:63" x14ac:dyDescent="0.25">
      <c r="A1096" s="198"/>
      <c r="B1096" s="193"/>
      <c r="C1096" s="196"/>
      <c r="D1096" s="196"/>
      <c r="E1096" s="196"/>
      <c r="I1096" s="197"/>
      <c r="Q1096" s="198"/>
      <c r="S1096" s="198"/>
      <c r="T1096" s="196"/>
      <c r="U1096" s="199"/>
      <c r="V1096" s="193"/>
      <c r="W1096" s="198"/>
      <c r="X1096" s="198"/>
      <c r="Y1096" s="196"/>
      <c r="Z1096" s="200"/>
      <c r="AA1096" s="196"/>
      <c r="AB1096" s="198"/>
      <c r="AC1096" s="196"/>
      <c r="AD1096" s="199"/>
      <c r="AG1096" s="196"/>
      <c r="AH1096" s="196"/>
      <c r="AI1096" s="198"/>
      <c r="AL1096" s="196"/>
      <c r="AN1096" s="196"/>
      <c r="AO1096" s="198"/>
      <c r="AP1096" s="196"/>
      <c r="AQ1096" s="196"/>
      <c r="AR1096" s="196"/>
      <c r="AS1096" s="196"/>
      <c r="AT1096" s="196"/>
      <c r="AU1096" s="196"/>
      <c r="AV1096" s="198"/>
      <c r="AW1096" s="197"/>
      <c r="AY1096" s="196"/>
      <c r="BC1096" s="196"/>
      <c r="BD1096" s="196"/>
      <c r="BE1096" s="196"/>
      <c r="BF1096" s="196"/>
      <c r="BG1096" s="196"/>
      <c r="BH1096" s="196"/>
      <c r="BI1096" s="196"/>
      <c r="BJ1096" s="196"/>
      <c r="BK1096" s="196"/>
    </row>
    <row r="1097" spans="1:63" x14ac:dyDescent="0.25">
      <c r="A1097" s="198"/>
      <c r="B1097" s="193"/>
      <c r="C1097" s="196"/>
      <c r="D1097" s="196"/>
      <c r="E1097" s="196"/>
      <c r="I1097" s="197"/>
      <c r="Q1097" s="198"/>
      <c r="S1097" s="198"/>
      <c r="T1097" s="196"/>
      <c r="U1097" s="199"/>
      <c r="V1097" s="193"/>
      <c r="W1097" s="198"/>
      <c r="X1097" s="198"/>
      <c r="Y1097" s="196"/>
      <c r="Z1097" s="200"/>
      <c r="AA1097" s="196"/>
      <c r="AB1097" s="198"/>
      <c r="AC1097" s="196"/>
      <c r="AD1097" s="199"/>
      <c r="AG1097" s="196"/>
      <c r="AH1097" s="196"/>
      <c r="AI1097" s="198"/>
      <c r="AL1097" s="196"/>
      <c r="AN1097" s="196"/>
      <c r="AO1097" s="198"/>
      <c r="AP1097" s="196"/>
      <c r="AQ1097" s="196"/>
      <c r="AR1097" s="196"/>
      <c r="AS1097" s="196"/>
      <c r="AT1097" s="196"/>
      <c r="AU1097" s="196"/>
      <c r="AV1097" s="198"/>
      <c r="AW1097" s="197"/>
      <c r="AY1097" s="196"/>
      <c r="BC1097" s="196"/>
      <c r="BD1097" s="196"/>
      <c r="BE1097" s="196"/>
      <c r="BF1097" s="196"/>
      <c r="BG1097" s="196"/>
      <c r="BH1097" s="196"/>
      <c r="BI1097" s="196"/>
      <c r="BJ1097" s="196"/>
      <c r="BK1097" s="196"/>
    </row>
    <row r="1098" spans="1:63" x14ac:dyDescent="0.25">
      <c r="A1098" s="198"/>
      <c r="B1098" s="193"/>
      <c r="C1098" s="196"/>
      <c r="D1098" s="196"/>
      <c r="E1098" s="196"/>
      <c r="I1098" s="197"/>
      <c r="Q1098" s="198"/>
      <c r="S1098" s="198"/>
      <c r="T1098" s="196"/>
      <c r="U1098" s="199"/>
      <c r="V1098" s="193"/>
      <c r="W1098" s="198"/>
      <c r="X1098" s="198"/>
      <c r="Y1098" s="196"/>
      <c r="Z1098" s="200"/>
      <c r="AA1098" s="196"/>
      <c r="AB1098" s="198"/>
      <c r="AC1098" s="196"/>
      <c r="AD1098" s="199"/>
      <c r="AG1098" s="196"/>
      <c r="AH1098" s="196"/>
      <c r="AI1098" s="198"/>
      <c r="AL1098" s="196"/>
      <c r="AN1098" s="196"/>
      <c r="AO1098" s="198"/>
      <c r="AP1098" s="196"/>
      <c r="AQ1098" s="196"/>
      <c r="AR1098" s="196"/>
      <c r="AS1098" s="196"/>
      <c r="AT1098" s="196"/>
      <c r="AU1098" s="196"/>
      <c r="AV1098" s="198"/>
      <c r="AW1098" s="197"/>
      <c r="AY1098" s="196"/>
      <c r="BC1098" s="196"/>
      <c r="BD1098" s="196"/>
      <c r="BE1098" s="196"/>
      <c r="BF1098" s="196"/>
      <c r="BG1098" s="196"/>
      <c r="BH1098" s="196"/>
      <c r="BI1098" s="196"/>
      <c r="BJ1098" s="196"/>
      <c r="BK1098" s="196"/>
    </row>
    <row r="1099" spans="1:63" x14ac:dyDescent="0.25">
      <c r="A1099" s="198"/>
      <c r="B1099" s="193"/>
      <c r="C1099" s="196"/>
      <c r="D1099" s="196"/>
      <c r="E1099" s="196"/>
      <c r="I1099" s="197"/>
      <c r="Q1099" s="198"/>
      <c r="S1099" s="198"/>
      <c r="T1099" s="196"/>
      <c r="U1099" s="199"/>
      <c r="V1099" s="193"/>
      <c r="W1099" s="198"/>
      <c r="X1099" s="198"/>
      <c r="Y1099" s="196"/>
      <c r="Z1099" s="200"/>
      <c r="AA1099" s="196"/>
      <c r="AB1099" s="198"/>
      <c r="AC1099" s="196"/>
      <c r="AD1099" s="199"/>
      <c r="AG1099" s="196"/>
      <c r="AH1099" s="196"/>
      <c r="AI1099" s="198"/>
      <c r="AL1099" s="196"/>
      <c r="AN1099" s="196"/>
      <c r="AO1099" s="198"/>
      <c r="AP1099" s="196"/>
      <c r="AQ1099" s="196"/>
      <c r="AR1099" s="196"/>
      <c r="AS1099" s="196"/>
      <c r="AT1099" s="196"/>
      <c r="AU1099" s="196"/>
      <c r="AV1099" s="198"/>
      <c r="AW1099" s="197"/>
      <c r="AY1099" s="196"/>
      <c r="BC1099" s="196"/>
      <c r="BD1099" s="196"/>
      <c r="BE1099" s="196"/>
      <c r="BF1099" s="196"/>
      <c r="BG1099" s="196"/>
      <c r="BH1099" s="196"/>
      <c r="BI1099" s="196"/>
      <c r="BJ1099" s="196"/>
      <c r="BK1099" s="196"/>
    </row>
    <row r="1100" spans="1:63" x14ac:dyDescent="0.25">
      <c r="A1100" s="198"/>
      <c r="B1100" s="193"/>
      <c r="C1100" s="196"/>
      <c r="D1100" s="196"/>
      <c r="E1100" s="196"/>
      <c r="I1100" s="197"/>
      <c r="Q1100" s="198"/>
      <c r="S1100" s="198"/>
      <c r="T1100" s="196"/>
      <c r="U1100" s="199"/>
      <c r="V1100" s="193"/>
      <c r="W1100" s="198"/>
      <c r="X1100" s="198"/>
      <c r="Y1100" s="196"/>
      <c r="Z1100" s="200"/>
      <c r="AA1100" s="196"/>
      <c r="AB1100" s="198"/>
      <c r="AC1100" s="196"/>
      <c r="AD1100" s="199"/>
      <c r="AG1100" s="196"/>
      <c r="AH1100" s="196"/>
      <c r="AI1100" s="198"/>
      <c r="AL1100" s="196"/>
      <c r="AN1100" s="196"/>
      <c r="AO1100" s="198"/>
      <c r="AP1100" s="196"/>
      <c r="AQ1100" s="196"/>
      <c r="AR1100" s="196"/>
      <c r="AS1100" s="196"/>
      <c r="AT1100" s="196"/>
      <c r="AU1100" s="196"/>
      <c r="AV1100" s="198"/>
      <c r="AW1100" s="197"/>
      <c r="AY1100" s="196"/>
      <c r="BC1100" s="196"/>
      <c r="BD1100" s="196"/>
      <c r="BE1100" s="196"/>
      <c r="BF1100" s="196"/>
      <c r="BG1100" s="196"/>
      <c r="BH1100" s="196"/>
      <c r="BI1100" s="196"/>
      <c r="BJ1100" s="196"/>
      <c r="BK1100" s="196"/>
    </row>
    <row r="1101" spans="1:63" x14ac:dyDescent="0.25">
      <c r="A1101" s="198"/>
      <c r="B1101" s="193"/>
      <c r="C1101" s="196"/>
      <c r="D1101" s="196"/>
      <c r="E1101" s="196"/>
      <c r="I1101" s="197"/>
      <c r="Q1101" s="198"/>
      <c r="S1101" s="198"/>
      <c r="T1101" s="196"/>
      <c r="U1101" s="199"/>
      <c r="V1101" s="193"/>
      <c r="W1101" s="198"/>
      <c r="X1101" s="198"/>
      <c r="Y1101" s="196"/>
      <c r="Z1101" s="200"/>
      <c r="AA1101" s="196"/>
      <c r="AB1101" s="198"/>
      <c r="AC1101" s="196"/>
      <c r="AD1101" s="199"/>
      <c r="AG1101" s="196"/>
      <c r="AH1101" s="196"/>
      <c r="AI1101" s="198"/>
      <c r="AL1101" s="196"/>
      <c r="AN1101" s="196"/>
      <c r="AO1101" s="198"/>
      <c r="AP1101" s="196"/>
      <c r="AQ1101" s="196"/>
      <c r="AR1101" s="196"/>
      <c r="AS1101" s="196"/>
      <c r="AT1101" s="196"/>
      <c r="AU1101" s="196"/>
      <c r="AV1101" s="198"/>
      <c r="AW1101" s="197"/>
      <c r="AY1101" s="196"/>
      <c r="BC1101" s="196"/>
      <c r="BD1101" s="196"/>
      <c r="BE1101" s="196"/>
      <c r="BF1101" s="196"/>
      <c r="BG1101" s="196"/>
      <c r="BH1101" s="196"/>
      <c r="BI1101" s="196"/>
      <c r="BJ1101" s="196"/>
      <c r="BK1101" s="196"/>
    </row>
    <row r="1102" spans="1:63" x14ac:dyDescent="0.25">
      <c r="A1102" s="198"/>
      <c r="B1102" s="193"/>
      <c r="C1102" s="196"/>
      <c r="D1102" s="196"/>
      <c r="E1102" s="196"/>
      <c r="I1102" s="197"/>
      <c r="Q1102" s="198"/>
      <c r="S1102" s="198"/>
      <c r="T1102" s="196"/>
      <c r="U1102" s="199"/>
      <c r="V1102" s="193"/>
      <c r="W1102" s="198"/>
      <c r="X1102" s="198"/>
      <c r="Y1102" s="196"/>
      <c r="Z1102" s="200"/>
      <c r="AA1102" s="196"/>
      <c r="AB1102" s="198"/>
      <c r="AC1102" s="196"/>
      <c r="AD1102" s="199"/>
      <c r="AG1102" s="196"/>
      <c r="AH1102" s="196"/>
      <c r="AI1102" s="198"/>
      <c r="AL1102" s="196"/>
      <c r="AN1102" s="196"/>
      <c r="AO1102" s="198"/>
      <c r="AP1102" s="196"/>
      <c r="AQ1102" s="196"/>
      <c r="AR1102" s="196"/>
      <c r="AS1102" s="196"/>
      <c r="AT1102" s="196"/>
      <c r="AU1102" s="196"/>
      <c r="AV1102" s="198"/>
      <c r="AW1102" s="197"/>
      <c r="AY1102" s="196"/>
      <c r="BC1102" s="196"/>
      <c r="BD1102" s="196"/>
      <c r="BE1102" s="196"/>
      <c r="BF1102" s="196"/>
      <c r="BG1102" s="196"/>
      <c r="BH1102" s="196"/>
      <c r="BI1102" s="196"/>
      <c r="BJ1102" s="196"/>
      <c r="BK1102" s="196"/>
    </row>
    <row r="1103" spans="1:63" x14ac:dyDescent="0.25">
      <c r="A1103" s="198"/>
      <c r="B1103" s="193"/>
      <c r="C1103" s="196"/>
      <c r="D1103" s="196"/>
      <c r="E1103" s="196"/>
      <c r="I1103" s="197"/>
      <c r="Q1103" s="198"/>
      <c r="S1103" s="198"/>
      <c r="T1103" s="196"/>
      <c r="U1103" s="199"/>
      <c r="V1103" s="193"/>
      <c r="W1103" s="198"/>
      <c r="X1103" s="198"/>
      <c r="Y1103" s="196"/>
      <c r="Z1103" s="200"/>
      <c r="AA1103" s="196"/>
      <c r="AB1103" s="198"/>
      <c r="AC1103" s="196"/>
      <c r="AD1103" s="199"/>
      <c r="AG1103" s="196"/>
      <c r="AH1103" s="196"/>
      <c r="AI1103" s="198"/>
      <c r="AL1103" s="196"/>
      <c r="AN1103" s="196"/>
      <c r="AO1103" s="198"/>
      <c r="AP1103" s="196"/>
      <c r="AQ1103" s="196"/>
      <c r="AR1103" s="196"/>
      <c r="AS1103" s="196"/>
      <c r="AT1103" s="196"/>
      <c r="AU1103" s="196"/>
      <c r="AV1103" s="198"/>
      <c r="AW1103" s="197"/>
      <c r="AY1103" s="196"/>
      <c r="BC1103" s="196"/>
      <c r="BD1103" s="196"/>
      <c r="BE1103" s="196"/>
      <c r="BF1103" s="196"/>
      <c r="BG1103" s="196"/>
      <c r="BH1103" s="196"/>
      <c r="BI1103" s="196"/>
      <c r="BJ1103" s="196"/>
      <c r="BK1103" s="196"/>
    </row>
    <row r="1104" spans="1:63" x14ac:dyDescent="0.25">
      <c r="A1104" s="198"/>
      <c r="B1104" s="193"/>
      <c r="C1104" s="196"/>
      <c r="D1104" s="196"/>
      <c r="E1104" s="196"/>
      <c r="I1104" s="197"/>
      <c r="Q1104" s="198"/>
      <c r="S1104" s="198"/>
      <c r="T1104" s="196"/>
      <c r="U1104" s="199"/>
      <c r="V1104" s="193"/>
      <c r="W1104" s="198"/>
      <c r="X1104" s="198"/>
      <c r="Y1104" s="196"/>
      <c r="Z1104" s="200"/>
      <c r="AA1104" s="196"/>
      <c r="AB1104" s="198"/>
      <c r="AC1104" s="196"/>
      <c r="AD1104" s="199"/>
      <c r="AG1104" s="196"/>
      <c r="AH1104" s="196"/>
      <c r="AI1104" s="198"/>
      <c r="AL1104" s="196"/>
      <c r="AN1104" s="196"/>
      <c r="AO1104" s="198"/>
      <c r="AP1104" s="196"/>
      <c r="AQ1104" s="196"/>
      <c r="AR1104" s="196"/>
      <c r="AS1104" s="196"/>
      <c r="AT1104" s="196"/>
      <c r="AU1104" s="196"/>
      <c r="AV1104" s="198"/>
      <c r="AW1104" s="197"/>
      <c r="AY1104" s="196"/>
      <c r="BC1104" s="196"/>
      <c r="BD1104" s="196"/>
      <c r="BE1104" s="196"/>
      <c r="BF1104" s="196"/>
      <c r="BG1104" s="196"/>
      <c r="BH1104" s="196"/>
      <c r="BI1104" s="196"/>
      <c r="BJ1104" s="196"/>
      <c r="BK1104" s="196"/>
    </row>
    <row r="1105" spans="1:63" x14ac:dyDescent="0.25">
      <c r="A1105" s="198"/>
      <c r="B1105" s="193"/>
      <c r="C1105" s="196"/>
      <c r="D1105" s="196"/>
      <c r="E1105" s="196"/>
      <c r="I1105" s="197"/>
      <c r="Q1105" s="198"/>
      <c r="S1105" s="198"/>
      <c r="T1105" s="196"/>
      <c r="U1105" s="199"/>
      <c r="V1105" s="193"/>
      <c r="W1105" s="198"/>
      <c r="X1105" s="198"/>
      <c r="Y1105" s="196"/>
      <c r="Z1105" s="200"/>
      <c r="AA1105" s="196"/>
      <c r="AB1105" s="198"/>
      <c r="AC1105" s="196"/>
      <c r="AD1105" s="199"/>
      <c r="AG1105" s="196"/>
      <c r="AH1105" s="196"/>
      <c r="AI1105" s="198"/>
      <c r="AL1105" s="196"/>
      <c r="AN1105" s="196"/>
      <c r="AO1105" s="198"/>
      <c r="AP1105" s="196"/>
      <c r="AQ1105" s="196"/>
      <c r="AR1105" s="196"/>
      <c r="AS1105" s="196"/>
      <c r="AT1105" s="196"/>
      <c r="AU1105" s="196"/>
      <c r="AV1105" s="198"/>
      <c r="AW1105" s="197"/>
      <c r="AY1105" s="196"/>
      <c r="BC1105" s="196"/>
      <c r="BD1105" s="196"/>
      <c r="BE1105" s="196"/>
      <c r="BF1105" s="196"/>
      <c r="BG1105" s="196"/>
      <c r="BH1105" s="196"/>
      <c r="BI1105" s="196"/>
      <c r="BJ1105" s="196"/>
      <c r="BK1105" s="196"/>
    </row>
    <row r="1106" spans="1:63" x14ac:dyDescent="0.25">
      <c r="A1106" s="198"/>
      <c r="B1106" s="193"/>
      <c r="C1106" s="196"/>
      <c r="D1106" s="196"/>
      <c r="E1106" s="196"/>
      <c r="I1106" s="197"/>
      <c r="Q1106" s="198"/>
      <c r="S1106" s="198"/>
      <c r="T1106" s="196"/>
      <c r="U1106" s="199"/>
      <c r="V1106" s="193"/>
      <c r="W1106" s="198"/>
      <c r="X1106" s="198"/>
      <c r="Y1106" s="196"/>
      <c r="Z1106" s="200"/>
      <c r="AA1106" s="196"/>
      <c r="AB1106" s="198"/>
      <c r="AC1106" s="196"/>
      <c r="AD1106" s="199"/>
      <c r="AG1106" s="196"/>
      <c r="AH1106" s="196"/>
      <c r="AI1106" s="198"/>
      <c r="AL1106" s="196"/>
      <c r="AN1106" s="196"/>
      <c r="AO1106" s="198"/>
      <c r="AP1106" s="196"/>
      <c r="AQ1106" s="196"/>
      <c r="AR1106" s="196"/>
      <c r="AS1106" s="196"/>
      <c r="AT1106" s="196"/>
      <c r="AU1106" s="196"/>
      <c r="AV1106" s="198"/>
      <c r="AW1106" s="197"/>
      <c r="AY1106" s="196"/>
      <c r="BC1106" s="196"/>
      <c r="BD1106" s="196"/>
      <c r="BE1106" s="196"/>
      <c r="BF1106" s="196"/>
      <c r="BG1106" s="196"/>
      <c r="BH1106" s="196"/>
      <c r="BI1106" s="196"/>
      <c r="BJ1106" s="196"/>
      <c r="BK1106" s="196"/>
    </row>
    <row r="1107" spans="1:63" x14ac:dyDescent="0.25">
      <c r="A1107" s="198"/>
      <c r="B1107" s="193"/>
      <c r="C1107" s="196"/>
      <c r="D1107" s="196"/>
      <c r="E1107" s="196"/>
      <c r="I1107" s="197"/>
      <c r="Q1107" s="198"/>
      <c r="S1107" s="198"/>
      <c r="T1107" s="196"/>
      <c r="U1107" s="199"/>
      <c r="V1107" s="193"/>
      <c r="W1107" s="198"/>
      <c r="X1107" s="198"/>
      <c r="Y1107" s="196"/>
      <c r="Z1107" s="200"/>
      <c r="AA1107" s="196"/>
      <c r="AB1107" s="198"/>
      <c r="AC1107" s="196"/>
      <c r="AD1107" s="199"/>
      <c r="AG1107" s="196"/>
      <c r="AH1107" s="196"/>
      <c r="AI1107" s="198"/>
      <c r="AL1107" s="196"/>
      <c r="AN1107" s="196"/>
      <c r="AO1107" s="198"/>
      <c r="AP1107" s="196"/>
      <c r="AQ1107" s="196"/>
      <c r="AR1107" s="196"/>
      <c r="AS1107" s="196"/>
      <c r="AT1107" s="196"/>
      <c r="AU1107" s="196"/>
      <c r="AV1107" s="198"/>
      <c r="AW1107" s="197"/>
      <c r="AY1107" s="196"/>
      <c r="BC1107" s="196"/>
      <c r="BD1107" s="196"/>
      <c r="BE1107" s="196"/>
      <c r="BF1107" s="196"/>
      <c r="BG1107" s="196"/>
      <c r="BH1107" s="196"/>
      <c r="BI1107" s="196"/>
      <c r="BJ1107" s="196"/>
      <c r="BK1107" s="196"/>
    </row>
    <row r="1108" spans="1:63" x14ac:dyDescent="0.25">
      <c r="A1108" s="198"/>
      <c r="B1108" s="193"/>
      <c r="C1108" s="196"/>
      <c r="D1108" s="196"/>
      <c r="E1108" s="196"/>
      <c r="I1108" s="197"/>
      <c r="Q1108" s="198"/>
      <c r="S1108" s="198"/>
      <c r="T1108" s="196"/>
      <c r="U1108" s="199"/>
      <c r="V1108" s="193"/>
      <c r="W1108" s="198"/>
      <c r="X1108" s="198"/>
      <c r="Y1108" s="196"/>
      <c r="Z1108" s="200"/>
      <c r="AA1108" s="196"/>
      <c r="AB1108" s="198"/>
      <c r="AC1108" s="196"/>
      <c r="AD1108" s="199"/>
      <c r="AG1108" s="196"/>
      <c r="AH1108" s="196"/>
      <c r="AI1108" s="198"/>
      <c r="AL1108" s="196"/>
      <c r="AN1108" s="196"/>
      <c r="AO1108" s="198"/>
      <c r="AP1108" s="196"/>
      <c r="AQ1108" s="196"/>
      <c r="AR1108" s="196"/>
      <c r="AS1108" s="196"/>
      <c r="AT1108" s="196"/>
      <c r="AU1108" s="196"/>
      <c r="AV1108" s="198"/>
      <c r="AW1108" s="197"/>
      <c r="AY1108" s="196"/>
      <c r="BC1108" s="196"/>
      <c r="BD1108" s="196"/>
      <c r="BE1108" s="196"/>
      <c r="BF1108" s="196"/>
      <c r="BG1108" s="196"/>
      <c r="BH1108" s="196"/>
      <c r="BI1108" s="196"/>
      <c r="BJ1108" s="196"/>
      <c r="BK1108" s="196"/>
    </row>
    <row r="1109" spans="1:63" x14ac:dyDescent="0.25">
      <c r="A1109" s="198"/>
      <c r="B1109" s="193"/>
      <c r="C1109" s="196"/>
      <c r="D1109" s="196"/>
      <c r="E1109" s="196"/>
      <c r="I1109" s="197"/>
      <c r="Q1109" s="198"/>
      <c r="S1109" s="198"/>
      <c r="T1109" s="196"/>
      <c r="U1109" s="199"/>
      <c r="V1109" s="193"/>
      <c r="W1109" s="198"/>
      <c r="X1109" s="198"/>
      <c r="Y1109" s="196"/>
      <c r="Z1109" s="200"/>
      <c r="AA1109" s="196"/>
      <c r="AB1109" s="198"/>
      <c r="AC1109" s="196"/>
      <c r="AD1109" s="199"/>
      <c r="AG1109" s="196"/>
      <c r="AH1109" s="196"/>
      <c r="AI1109" s="198"/>
      <c r="AL1109" s="196"/>
      <c r="AN1109" s="196"/>
      <c r="AO1109" s="198"/>
      <c r="AP1109" s="196"/>
      <c r="AQ1109" s="196"/>
      <c r="AR1109" s="196"/>
      <c r="AS1109" s="196"/>
      <c r="AT1109" s="196"/>
      <c r="AU1109" s="196"/>
      <c r="AV1109" s="198"/>
      <c r="AW1109" s="197"/>
      <c r="AY1109" s="196"/>
      <c r="BC1109" s="196"/>
      <c r="BD1109" s="196"/>
      <c r="BE1109" s="196"/>
      <c r="BF1109" s="196"/>
      <c r="BG1109" s="196"/>
      <c r="BH1109" s="196"/>
      <c r="BI1109" s="196"/>
      <c r="BJ1109" s="196"/>
      <c r="BK1109" s="196"/>
    </row>
    <row r="1110" spans="1:63" x14ac:dyDescent="0.25">
      <c r="A1110" s="198"/>
      <c r="B1110" s="193"/>
      <c r="C1110" s="196"/>
      <c r="D1110" s="196"/>
      <c r="E1110" s="196"/>
      <c r="I1110" s="197"/>
      <c r="Q1110" s="198"/>
      <c r="S1110" s="198"/>
      <c r="T1110" s="196"/>
      <c r="U1110" s="199"/>
      <c r="V1110" s="193"/>
      <c r="W1110" s="198"/>
      <c r="X1110" s="198"/>
      <c r="Y1110" s="196"/>
      <c r="Z1110" s="200"/>
      <c r="AA1110" s="196"/>
      <c r="AB1110" s="198"/>
      <c r="AC1110" s="196"/>
      <c r="AD1110" s="199"/>
      <c r="AG1110" s="196"/>
      <c r="AH1110" s="196"/>
      <c r="AI1110" s="198"/>
      <c r="AL1110" s="196"/>
      <c r="AN1110" s="196"/>
      <c r="AO1110" s="198"/>
      <c r="AP1110" s="196"/>
      <c r="AQ1110" s="196"/>
      <c r="AR1110" s="196"/>
      <c r="AS1110" s="196"/>
      <c r="AT1110" s="196"/>
      <c r="AU1110" s="196"/>
      <c r="AV1110" s="198"/>
      <c r="AW1110" s="197"/>
      <c r="AY1110" s="196"/>
      <c r="BC1110" s="196"/>
      <c r="BD1110" s="196"/>
      <c r="BE1110" s="196"/>
      <c r="BF1110" s="196"/>
      <c r="BG1110" s="196"/>
      <c r="BH1110" s="196"/>
      <c r="BI1110" s="196"/>
      <c r="BJ1110" s="196"/>
      <c r="BK1110" s="196"/>
    </row>
    <row r="1111" spans="1:63" x14ac:dyDescent="0.25">
      <c r="A1111" s="198"/>
      <c r="B1111" s="193"/>
      <c r="C1111" s="196"/>
      <c r="D1111" s="196"/>
      <c r="E1111" s="196"/>
      <c r="I1111" s="197"/>
      <c r="Q1111" s="198"/>
      <c r="S1111" s="198"/>
      <c r="T1111" s="196"/>
      <c r="U1111" s="199"/>
      <c r="V1111" s="193"/>
      <c r="W1111" s="198"/>
      <c r="X1111" s="198"/>
      <c r="Y1111" s="196"/>
      <c r="Z1111" s="200"/>
      <c r="AA1111" s="196"/>
      <c r="AB1111" s="198"/>
      <c r="AC1111" s="196"/>
      <c r="AD1111" s="199"/>
      <c r="AG1111" s="196"/>
      <c r="AH1111" s="196"/>
      <c r="AI1111" s="198"/>
      <c r="AL1111" s="196"/>
      <c r="AN1111" s="196"/>
      <c r="AO1111" s="198"/>
      <c r="AP1111" s="196"/>
      <c r="AQ1111" s="196"/>
      <c r="AR1111" s="196"/>
      <c r="AS1111" s="196"/>
      <c r="AT1111" s="196"/>
      <c r="AU1111" s="196"/>
      <c r="AV1111" s="198"/>
      <c r="AW1111" s="197"/>
      <c r="AY1111" s="196"/>
      <c r="BC1111" s="196"/>
      <c r="BD1111" s="196"/>
      <c r="BE1111" s="196"/>
      <c r="BF1111" s="196"/>
      <c r="BG1111" s="196"/>
      <c r="BH1111" s="196"/>
      <c r="BI1111" s="196"/>
      <c r="BJ1111" s="196"/>
      <c r="BK1111" s="196"/>
    </row>
    <row r="1112" spans="1:63" x14ac:dyDescent="0.25">
      <c r="A1112" s="198"/>
      <c r="B1112" s="193"/>
      <c r="C1112" s="196"/>
      <c r="D1112" s="196"/>
      <c r="E1112" s="196"/>
      <c r="I1112" s="197"/>
      <c r="Q1112" s="198"/>
      <c r="S1112" s="198"/>
      <c r="T1112" s="196"/>
      <c r="U1112" s="199"/>
      <c r="V1112" s="193"/>
      <c r="W1112" s="198"/>
      <c r="X1112" s="198"/>
      <c r="Y1112" s="196"/>
      <c r="Z1112" s="200"/>
      <c r="AA1112" s="196"/>
      <c r="AB1112" s="198"/>
      <c r="AC1112" s="196"/>
      <c r="AD1112" s="199"/>
      <c r="AG1112" s="196"/>
      <c r="AH1112" s="196"/>
      <c r="AI1112" s="198"/>
      <c r="AL1112" s="196"/>
      <c r="AN1112" s="196"/>
      <c r="AO1112" s="198"/>
      <c r="AP1112" s="196"/>
      <c r="AQ1112" s="196"/>
      <c r="AR1112" s="196"/>
      <c r="AS1112" s="196"/>
      <c r="AT1112" s="196"/>
      <c r="AU1112" s="196"/>
      <c r="AV1112" s="198"/>
      <c r="AW1112" s="197"/>
      <c r="AY1112" s="196"/>
      <c r="BC1112" s="196"/>
      <c r="BD1112" s="196"/>
      <c r="BE1112" s="196"/>
      <c r="BF1112" s="196"/>
      <c r="BG1112" s="196"/>
      <c r="BH1112" s="196"/>
      <c r="BI1112" s="196"/>
      <c r="BJ1112" s="196"/>
      <c r="BK1112" s="196"/>
    </row>
    <row r="1113" spans="1:63" x14ac:dyDescent="0.25">
      <c r="A1113" s="198"/>
      <c r="B1113" s="193"/>
      <c r="C1113" s="196"/>
      <c r="D1113" s="196"/>
      <c r="E1113" s="196"/>
      <c r="I1113" s="197"/>
      <c r="Q1113" s="198"/>
      <c r="S1113" s="198"/>
      <c r="T1113" s="196"/>
      <c r="U1113" s="199"/>
      <c r="V1113" s="193"/>
      <c r="W1113" s="198"/>
      <c r="X1113" s="198"/>
      <c r="Y1113" s="196"/>
      <c r="Z1113" s="200"/>
      <c r="AA1113" s="196"/>
      <c r="AB1113" s="198"/>
      <c r="AC1113" s="196"/>
      <c r="AD1113" s="199"/>
      <c r="AG1113" s="196"/>
      <c r="AH1113" s="196"/>
      <c r="AI1113" s="198"/>
      <c r="AL1113" s="196"/>
      <c r="AN1113" s="196"/>
      <c r="AO1113" s="198"/>
      <c r="AP1113" s="196"/>
      <c r="AQ1113" s="196"/>
      <c r="AR1113" s="196"/>
      <c r="AS1113" s="196"/>
      <c r="AT1113" s="196"/>
      <c r="AU1113" s="196"/>
      <c r="AV1113" s="198"/>
      <c r="AW1113" s="197"/>
      <c r="AY1113" s="196"/>
      <c r="BC1113" s="196"/>
      <c r="BD1113" s="196"/>
      <c r="BE1113" s="196"/>
      <c r="BF1113" s="196"/>
      <c r="BG1113" s="196"/>
      <c r="BH1113" s="196"/>
      <c r="BI1113" s="196"/>
      <c r="BJ1113" s="196"/>
      <c r="BK1113" s="196"/>
    </row>
    <row r="1114" spans="1:63" x14ac:dyDescent="0.25">
      <c r="A1114" s="198"/>
      <c r="B1114" s="193"/>
      <c r="C1114" s="196"/>
      <c r="D1114" s="196"/>
      <c r="E1114" s="196"/>
      <c r="I1114" s="197"/>
      <c r="Q1114" s="198"/>
      <c r="S1114" s="198"/>
      <c r="T1114" s="196"/>
      <c r="U1114" s="199"/>
      <c r="V1114" s="193"/>
      <c r="W1114" s="198"/>
      <c r="X1114" s="198"/>
      <c r="Y1114" s="196"/>
      <c r="Z1114" s="200"/>
      <c r="AA1114" s="196"/>
      <c r="AB1114" s="198"/>
      <c r="AC1114" s="196"/>
      <c r="AD1114" s="199"/>
      <c r="AG1114" s="196"/>
      <c r="AH1114" s="196"/>
      <c r="AI1114" s="198"/>
      <c r="AL1114" s="196"/>
      <c r="AN1114" s="196"/>
      <c r="AO1114" s="198"/>
      <c r="AP1114" s="196"/>
      <c r="AQ1114" s="196"/>
      <c r="AR1114" s="196"/>
      <c r="AS1114" s="196"/>
      <c r="AT1114" s="196"/>
      <c r="AU1114" s="196"/>
      <c r="AV1114" s="198"/>
      <c r="AW1114" s="197"/>
      <c r="AY1114" s="196"/>
      <c r="BC1114" s="196"/>
      <c r="BD1114" s="196"/>
      <c r="BE1114" s="196"/>
      <c r="BF1114" s="196"/>
      <c r="BG1114" s="196"/>
      <c r="BH1114" s="196"/>
      <c r="BI1114" s="196"/>
      <c r="BJ1114" s="196"/>
      <c r="BK1114" s="196"/>
    </row>
    <row r="1115" spans="1:63" x14ac:dyDescent="0.25">
      <c r="A1115" s="198"/>
      <c r="B1115" s="193"/>
      <c r="C1115" s="196"/>
      <c r="D1115" s="196"/>
      <c r="E1115" s="196"/>
      <c r="I1115" s="197"/>
      <c r="Q1115" s="198"/>
      <c r="S1115" s="198"/>
      <c r="T1115" s="196"/>
      <c r="U1115" s="199"/>
      <c r="V1115" s="193"/>
      <c r="W1115" s="198"/>
      <c r="X1115" s="198"/>
      <c r="Y1115" s="196"/>
      <c r="Z1115" s="200"/>
      <c r="AA1115" s="196"/>
      <c r="AB1115" s="198"/>
      <c r="AC1115" s="196"/>
      <c r="AD1115" s="199"/>
      <c r="AG1115" s="196"/>
      <c r="AH1115" s="196"/>
      <c r="AI1115" s="198"/>
      <c r="AL1115" s="196"/>
      <c r="AN1115" s="196"/>
      <c r="AO1115" s="198"/>
      <c r="AP1115" s="196"/>
      <c r="AQ1115" s="196"/>
      <c r="AR1115" s="196"/>
      <c r="AS1115" s="196"/>
      <c r="AT1115" s="196"/>
      <c r="AU1115" s="196"/>
      <c r="AV1115" s="198"/>
      <c r="AW1115" s="197"/>
      <c r="AY1115" s="196"/>
      <c r="BC1115" s="196"/>
      <c r="BD1115" s="196"/>
      <c r="BE1115" s="196"/>
      <c r="BF1115" s="196"/>
      <c r="BG1115" s="196"/>
      <c r="BH1115" s="196"/>
      <c r="BI1115" s="196"/>
      <c r="BJ1115" s="196"/>
      <c r="BK1115" s="196"/>
    </row>
    <row r="1116" spans="1:63" x14ac:dyDescent="0.25">
      <c r="A1116" s="198"/>
      <c r="B1116" s="193"/>
      <c r="C1116" s="196"/>
      <c r="D1116" s="196"/>
      <c r="E1116" s="196"/>
      <c r="I1116" s="197"/>
      <c r="Q1116" s="198"/>
      <c r="S1116" s="198"/>
      <c r="T1116" s="196"/>
      <c r="U1116" s="199"/>
      <c r="V1116" s="193"/>
      <c r="W1116" s="198"/>
      <c r="X1116" s="198"/>
      <c r="Y1116" s="196"/>
      <c r="Z1116" s="200"/>
      <c r="AA1116" s="196"/>
      <c r="AB1116" s="198"/>
      <c r="AC1116" s="196"/>
      <c r="AD1116" s="199"/>
      <c r="AG1116" s="196"/>
      <c r="AH1116" s="196"/>
      <c r="AI1116" s="198"/>
      <c r="AL1116" s="196"/>
      <c r="AN1116" s="196"/>
      <c r="AO1116" s="198"/>
      <c r="AP1116" s="196"/>
      <c r="AQ1116" s="196"/>
      <c r="AR1116" s="196"/>
      <c r="AS1116" s="196"/>
      <c r="AT1116" s="196"/>
      <c r="AU1116" s="196"/>
      <c r="AV1116" s="198"/>
      <c r="AW1116" s="197"/>
      <c r="AY1116" s="196"/>
      <c r="BC1116" s="196"/>
      <c r="BD1116" s="196"/>
      <c r="BE1116" s="196"/>
      <c r="BF1116" s="196"/>
      <c r="BG1116" s="196"/>
      <c r="BH1116" s="196"/>
      <c r="BI1116" s="196"/>
      <c r="BJ1116" s="196"/>
      <c r="BK1116" s="196"/>
    </row>
    <row r="1117" spans="1:63" x14ac:dyDescent="0.25">
      <c r="A1117" s="198"/>
      <c r="B1117" s="193"/>
      <c r="C1117" s="196"/>
      <c r="D1117" s="196"/>
      <c r="E1117" s="196"/>
      <c r="I1117" s="197"/>
      <c r="Q1117" s="198"/>
      <c r="S1117" s="198"/>
      <c r="T1117" s="196"/>
      <c r="U1117" s="199"/>
      <c r="V1117" s="193"/>
      <c r="W1117" s="198"/>
      <c r="X1117" s="198"/>
      <c r="Y1117" s="196"/>
      <c r="Z1117" s="200"/>
      <c r="AA1117" s="196"/>
      <c r="AB1117" s="198"/>
      <c r="AC1117" s="196"/>
      <c r="AD1117" s="199"/>
      <c r="AG1117" s="196"/>
      <c r="AH1117" s="196"/>
      <c r="AI1117" s="198"/>
      <c r="AL1117" s="196"/>
      <c r="AN1117" s="196"/>
      <c r="AO1117" s="198"/>
      <c r="AP1117" s="196"/>
      <c r="AQ1117" s="196"/>
      <c r="AR1117" s="196"/>
      <c r="AS1117" s="196"/>
      <c r="AT1117" s="196"/>
      <c r="AU1117" s="196"/>
      <c r="AV1117" s="198"/>
      <c r="AW1117" s="197"/>
      <c r="AY1117" s="196"/>
      <c r="BC1117" s="196"/>
      <c r="BD1117" s="196"/>
      <c r="BE1117" s="196"/>
      <c r="BF1117" s="196"/>
      <c r="BG1117" s="196"/>
      <c r="BH1117" s="196"/>
      <c r="BI1117" s="196"/>
      <c r="BJ1117" s="196"/>
      <c r="BK1117" s="196"/>
    </row>
    <row r="1118" spans="1:63" x14ac:dyDescent="0.25">
      <c r="A1118" s="198"/>
      <c r="B1118" s="193"/>
      <c r="C1118" s="196"/>
      <c r="D1118" s="196"/>
      <c r="E1118" s="196"/>
      <c r="I1118" s="197"/>
      <c r="Q1118" s="198"/>
      <c r="S1118" s="198"/>
      <c r="T1118" s="196"/>
      <c r="U1118" s="199"/>
      <c r="V1118" s="193"/>
      <c r="W1118" s="198"/>
      <c r="X1118" s="198"/>
      <c r="Y1118" s="196"/>
      <c r="Z1118" s="200"/>
      <c r="AA1118" s="196"/>
      <c r="AB1118" s="198"/>
      <c r="AC1118" s="196"/>
      <c r="AD1118" s="199"/>
      <c r="AG1118" s="196"/>
      <c r="AH1118" s="196"/>
      <c r="AI1118" s="198"/>
      <c r="AL1118" s="196"/>
      <c r="AN1118" s="196"/>
      <c r="AO1118" s="198"/>
      <c r="AP1118" s="196"/>
      <c r="AQ1118" s="196"/>
      <c r="AR1118" s="196"/>
      <c r="AS1118" s="196"/>
      <c r="AT1118" s="196"/>
      <c r="AU1118" s="196"/>
      <c r="AV1118" s="198"/>
      <c r="AW1118" s="197"/>
      <c r="AY1118" s="196"/>
      <c r="BC1118" s="196"/>
      <c r="BD1118" s="196"/>
      <c r="BE1118" s="196"/>
      <c r="BF1118" s="196"/>
      <c r="BG1118" s="196"/>
      <c r="BH1118" s="196"/>
      <c r="BI1118" s="196"/>
      <c r="BJ1118" s="196"/>
      <c r="BK1118" s="196"/>
    </row>
    <row r="1119" spans="1:63" x14ac:dyDescent="0.25">
      <c r="A1119" s="198"/>
      <c r="B1119" s="193"/>
      <c r="C1119" s="196"/>
      <c r="D1119" s="196"/>
      <c r="E1119" s="196"/>
      <c r="I1119" s="197"/>
      <c r="Q1119" s="198"/>
      <c r="S1119" s="198"/>
      <c r="T1119" s="196"/>
      <c r="U1119" s="199"/>
      <c r="V1119" s="193"/>
      <c r="W1119" s="198"/>
      <c r="X1119" s="198"/>
      <c r="Y1119" s="196"/>
      <c r="Z1119" s="200"/>
      <c r="AA1119" s="196"/>
      <c r="AB1119" s="198"/>
      <c r="AC1119" s="196"/>
      <c r="AD1119" s="199"/>
      <c r="AG1119" s="196"/>
      <c r="AH1119" s="196"/>
      <c r="AI1119" s="198"/>
      <c r="AL1119" s="196"/>
      <c r="AN1119" s="196"/>
      <c r="AO1119" s="198"/>
      <c r="AP1119" s="196"/>
      <c r="AQ1119" s="196"/>
      <c r="AR1119" s="196"/>
      <c r="AS1119" s="196"/>
      <c r="AT1119" s="196"/>
      <c r="AU1119" s="196"/>
      <c r="AV1119" s="198"/>
      <c r="AW1119" s="197"/>
      <c r="AY1119" s="196"/>
      <c r="BC1119" s="196"/>
      <c r="BD1119" s="196"/>
      <c r="BE1119" s="196"/>
      <c r="BF1119" s="196"/>
      <c r="BG1119" s="196"/>
      <c r="BH1119" s="196"/>
      <c r="BI1119" s="196"/>
      <c r="BJ1119" s="196"/>
      <c r="BK1119" s="196"/>
    </row>
    <row r="1120" spans="1:63" x14ac:dyDescent="0.25">
      <c r="A1120" s="198"/>
      <c r="B1120" s="193"/>
      <c r="C1120" s="196"/>
      <c r="D1120" s="196"/>
      <c r="E1120" s="196"/>
      <c r="I1120" s="197"/>
      <c r="Q1120" s="198"/>
      <c r="S1120" s="198"/>
      <c r="T1120" s="196"/>
      <c r="U1120" s="199"/>
      <c r="V1120" s="193"/>
      <c r="W1120" s="198"/>
      <c r="X1120" s="198"/>
      <c r="Y1120" s="196"/>
      <c r="Z1120" s="200"/>
      <c r="AA1120" s="196"/>
      <c r="AB1120" s="198"/>
      <c r="AC1120" s="196"/>
      <c r="AD1120" s="199"/>
      <c r="AG1120" s="196"/>
      <c r="AH1120" s="196"/>
      <c r="AI1120" s="198"/>
      <c r="AL1120" s="196"/>
      <c r="AN1120" s="196"/>
      <c r="AO1120" s="198"/>
      <c r="AP1120" s="196"/>
      <c r="AQ1120" s="196"/>
      <c r="AR1120" s="196"/>
      <c r="AS1120" s="196"/>
      <c r="AT1120" s="196"/>
      <c r="AU1120" s="196"/>
      <c r="AV1120" s="198"/>
      <c r="AW1120" s="197"/>
      <c r="AY1120" s="196"/>
      <c r="BC1120" s="196"/>
      <c r="BD1120" s="196"/>
      <c r="BE1120" s="196"/>
      <c r="BF1120" s="196"/>
      <c r="BG1120" s="196"/>
      <c r="BH1120" s="196"/>
      <c r="BI1120" s="196"/>
      <c r="BJ1120" s="196"/>
      <c r="BK1120" s="196"/>
    </row>
    <row r="1121" spans="1:63" x14ac:dyDescent="0.25">
      <c r="A1121" s="198"/>
      <c r="B1121" s="193"/>
      <c r="C1121" s="196"/>
      <c r="D1121" s="196"/>
      <c r="E1121" s="196"/>
      <c r="I1121" s="197"/>
      <c r="Q1121" s="198"/>
      <c r="S1121" s="198"/>
      <c r="T1121" s="196"/>
      <c r="U1121" s="199"/>
      <c r="V1121" s="193"/>
      <c r="W1121" s="198"/>
      <c r="X1121" s="198"/>
      <c r="Y1121" s="196"/>
      <c r="Z1121" s="200"/>
      <c r="AA1121" s="196"/>
      <c r="AB1121" s="198"/>
      <c r="AC1121" s="196"/>
      <c r="AD1121" s="199"/>
      <c r="AG1121" s="196"/>
      <c r="AH1121" s="196"/>
      <c r="AI1121" s="198"/>
      <c r="AL1121" s="196"/>
      <c r="AN1121" s="196"/>
      <c r="AO1121" s="198"/>
      <c r="AP1121" s="196"/>
      <c r="AQ1121" s="196"/>
      <c r="AR1121" s="196"/>
      <c r="AS1121" s="196"/>
      <c r="AT1121" s="196"/>
      <c r="AU1121" s="196"/>
      <c r="AV1121" s="198"/>
      <c r="AW1121" s="197"/>
      <c r="AY1121" s="196"/>
      <c r="BC1121" s="196"/>
      <c r="BD1121" s="196"/>
      <c r="BE1121" s="196"/>
      <c r="BF1121" s="196"/>
      <c r="BG1121" s="196"/>
      <c r="BH1121" s="196"/>
      <c r="BI1121" s="196"/>
      <c r="BJ1121" s="196"/>
      <c r="BK1121" s="196"/>
    </row>
    <row r="1122" spans="1:63" x14ac:dyDescent="0.25">
      <c r="A1122" s="198"/>
      <c r="B1122" s="193"/>
      <c r="C1122" s="196"/>
      <c r="D1122" s="196"/>
      <c r="E1122" s="196"/>
      <c r="I1122" s="197"/>
      <c r="Q1122" s="198"/>
      <c r="S1122" s="198"/>
      <c r="T1122" s="196"/>
      <c r="U1122" s="199"/>
      <c r="V1122" s="193"/>
      <c r="W1122" s="198"/>
      <c r="X1122" s="198"/>
      <c r="Y1122" s="196"/>
      <c r="Z1122" s="200"/>
      <c r="AA1122" s="196"/>
      <c r="AB1122" s="198"/>
      <c r="AC1122" s="196"/>
      <c r="AD1122" s="199"/>
      <c r="AG1122" s="196"/>
      <c r="AH1122" s="196"/>
      <c r="AI1122" s="198"/>
      <c r="AL1122" s="196"/>
      <c r="AN1122" s="196"/>
      <c r="AO1122" s="198"/>
      <c r="AP1122" s="196"/>
      <c r="AQ1122" s="196"/>
      <c r="AR1122" s="196"/>
      <c r="AS1122" s="196"/>
      <c r="AT1122" s="196"/>
      <c r="AU1122" s="196"/>
      <c r="AV1122" s="198"/>
      <c r="AW1122" s="197"/>
      <c r="AY1122" s="196"/>
      <c r="BC1122" s="196"/>
      <c r="BD1122" s="196"/>
      <c r="BE1122" s="196"/>
      <c r="BF1122" s="196"/>
      <c r="BG1122" s="196"/>
      <c r="BH1122" s="196"/>
      <c r="BI1122" s="196"/>
      <c r="BJ1122" s="196"/>
      <c r="BK1122" s="196"/>
    </row>
    <row r="1123" spans="1:63" x14ac:dyDescent="0.25">
      <c r="A1123" s="198"/>
      <c r="B1123" s="193"/>
      <c r="C1123" s="196"/>
      <c r="D1123" s="196"/>
      <c r="E1123" s="196"/>
      <c r="I1123" s="197"/>
      <c r="Q1123" s="198"/>
      <c r="S1123" s="198"/>
      <c r="T1123" s="196"/>
      <c r="U1123" s="199"/>
      <c r="V1123" s="193"/>
      <c r="W1123" s="198"/>
      <c r="X1123" s="198"/>
      <c r="Y1123" s="196"/>
      <c r="Z1123" s="200"/>
      <c r="AA1123" s="196"/>
      <c r="AB1123" s="198"/>
      <c r="AC1123" s="196"/>
      <c r="AD1123" s="199"/>
      <c r="AG1123" s="196"/>
      <c r="AH1123" s="196"/>
      <c r="AI1123" s="198"/>
      <c r="AL1123" s="196"/>
      <c r="AN1123" s="196"/>
      <c r="AO1123" s="198"/>
      <c r="AP1123" s="196"/>
      <c r="AQ1123" s="196"/>
      <c r="AR1123" s="196"/>
      <c r="AS1123" s="196"/>
      <c r="AT1123" s="196"/>
      <c r="AU1123" s="196"/>
      <c r="AV1123" s="198"/>
      <c r="AW1123" s="197"/>
      <c r="AY1123" s="196"/>
      <c r="BC1123" s="196"/>
      <c r="BD1123" s="196"/>
      <c r="BE1123" s="196"/>
      <c r="BF1123" s="196"/>
      <c r="BG1123" s="196"/>
      <c r="BH1123" s="196"/>
      <c r="BI1123" s="196"/>
      <c r="BJ1123" s="196"/>
      <c r="BK1123" s="196"/>
    </row>
    <row r="1124" spans="1:63" x14ac:dyDescent="0.25">
      <c r="A1124" s="198"/>
      <c r="B1124" s="193"/>
      <c r="C1124" s="196"/>
      <c r="D1124" s="196"/>
      <c r="E1124" s="196"/>
      <c r="I1124" s="197"/>
      <c r="Q1124" s="198"/>
      <c r="S1124" s="198"/>
      <c r="T1124" s="196"/>
      <c r="U1124" s="199"/>
      <c r="V1124" s="193"/>
      <c r="W1124" s="198"/>
      <c r="X1124" s="198"/>
      <c r="Y1124" s="196"/>
      <c r="Z1124" s="200"/>
      <c r="AA1124" s="196"/>
      <c r="AB1124" s="198"/>
      <c r="AC1124" s="196"/>
      <c r="AD1124" s="199"/>
      <c r="AG1124" s="196"/>
      <c r="AH1124" s="196"/>
      <c r="AI1124" s="198"/>
      <c r="AL1124" s="196"/>
      <c r="AN1124" s="196"/>
      <c r="AO1124" s="198"/>
      <c r="AP1124" s="196"/>
      <c r="AQ1124" s="196"/>
      <c r="AR1124" s="196"/>
      <c r="AS1124" s="196"/>
      <c r="AT1124" s="196"/>
      <c r="AU1124" s="196"/>
      <c r="AV1124" s="198"/>
      <c r="AW1124" s="197"/>
      <c r="AY1124" s="196"/>
      <c r="BC1124" s="196"/>
      <c r="BD1124" s="196"/>
      <c r="BE1124" s="196"/>
      <c r="BF1124" s="196"/>
      <c r="BG1124" s="196"/>
      <c r="BH1124" s="196"/>
      <c r="BI1124" s="196"/>
      <c r="BJ1124" s="196"/>
      <c r="BK1124" s="196"/>
    </row>
    <row r="1125" spans="1:63" x14ac:dyDescent="0.25">
      <c r="A1125" s="198"/>
      <c r="B1125" s="193"/>
      <c r="C1125" s="196"/>
      <c r="D1125" s="196"/>
      <c r="E1125" s="196"/>
      <c r="I1125" s="197"/>
      <c r="Q1125" s="198"/>
      <c r="S1125" s="198"/>
      <c r="T1125" s="196"/>
      <c r="U1125" s="199"/>
      <c r="V1125" s="193"/>
      <c r="W1125" s="198"/>
      <c r="X1125" s="198"/>
      <c r="Y1125" s="196"/>
      <c r="Z1125" s="200"/>
      <c r="AA1125" s="196"/>
      <c r="AB1125" s="198"/>
      <c r="AC1125" s="196"/>
      <c r="AD1125" s="199"/>
      <c r="AG1125" s="196"/>
      <c r="AH1125" s="196"/>
      <c r="AI1125" s="198"/>
      <c r="AL1125" s="196"/>
      <c r="AN1125" s="196"/>
      <c r="AO1125" s="198"/>
      <c r="AP1125" s="196"/>
      <c r="AQ1125" s="196"/>
      <c r="AR1125" s="196"/>
      <c r="AS1125" s="196"/>
      <c r="AT1125" s="196"/>
      <c r="AU1125" s="196"/>
      <c r="AV1125" s="198"/>
      <c r="AW1125" s="197"/>
      <c r="AY1125" s="196"/>
      <c r="BC1125" s="196"/>
      <c r="BD1125" s="196"/>
      <c r="BE1125" s="196"/>
      <c r="BF1125" s="196"/>
      <c r="BG1125" s="196"/>
      <c r="BH1125" s="196"/>
      <c r="BI1125" s="196"/>
      <c r="BJ1125" s="196"/>
      <c r="BK1125" s="196"/>
    </row>
    <row r="1126" spans="1:63" x14ac:dyDescent="0.25">
      <c r="A1126" s="198"/>
      <c r="B1126" s="193"/>
      <c r="C1126" s="196"/>
      <c r="D1126" s="196"/>
      <c r="E1126" s="196"/>
      <c r="I1126" s="197"/>
      <c r="Q1126" s="198"/>
      <c r="S1126" s="198"/>
      <c r="T1126" s="196"/>
      <c r="U1126" s="199"/>
      <c r="V1126" s="193"/>
      <c r="W1126" s="198"/>
      <c r="X1126" s="198"/>
      <c r="Y1126" s="196"/>
      <c r="Z1126" s="200"/>
      <c r="AA1126" s="196"/>
      <c r="AB1126" s="198"/>
      <c r="AC1126" s="196"/>
      <c r="AD1126" s="199"/>
      <c r="AG1126" s="196"/>
      <c r="AH1126" s="196"/>
      <c r="AI1126" s="198"/>
      <c r="AL1126" s="196"/>
      <c r="AN1126" s="196"/>
      <c r="AO1126" s="198"/>
      <c r="AP1126" s="196"/>
      <c r="AQ1126" s="196"/>
      <c r="AR1126" s="196"/>
      <c r="AS1126" s="196"/>
      <c r="AT1126" s="196"/>
      <c r="AU1126" s="196"/>
      <c r="AV1126" s="198"/>
      <c r="AW1126" s="197"/>
      <c r="AY1126" s="196"/>
      <c r="BC1126" s="196"/>
      <c r="BD1126" s="196"/>
      <c r="BE1126" s="196"/>
      <c r="BF1126" s="196"/>
      <c r="BG1126" s="196"/>
      <c r="BH1126" s="196"/>
      <c r="BI1126" s="196"/>
      <c r="BJ1126" s="196"/>
      <c r="BK1126" s="196"/>
    </row>
    <row r="1127" spans="1:63" x14ac:dyDescent="0.25">
      <c r="A1127" s="198"/>
      <c r="B1127" s="193"/>
      <c r="C1127" s="196"/>
      <c r="D1127" s="196"/>
      <c r="E1127" s="196"/>
      <c r="I1127" s="197"/>
      <c r="Q1127" s="198"/>
      <c r="S1127" s="198"/>
      <c r="T1127" s="196"/>
      <c r="U1127" s="199"/>
      <c r="V1127" s="193"/>
      <c r="W1127" s="198"/>
      <c r="X1127" s="198"/>
      <c r="Y1127" s="196"/>
      <c r="Z1127" s="200"/>
      <c r="AA1127" s="196"/>
      <c r="AB1127" s="198"/>
      <c r="AC1127" s="196"/>
      <c r="AD1127" s="199"/>
      <c r="AG1127" s="196"/>
      <c r="AH1127" s="196"/>
      <c r="AI1127" s="198"/>
      <c r="AL1127" s="196"/>
      <c r="AN1127" s="196"/>
      <c r="AO1127" s="198"/>
      <c r="AP1127" s="196"/>
      <c r="AQ1127" s="196"/>
      <c r="AR1127" s="196"/>
      <c r="AS1127" s="196"/>
      <c r="AT1127" s="196"/>
      <c r="AU1127" s="196"/>
      <c r="AV1127" s="198"/>
      <c r="AW1127" s="197"/>
      <c r="AY1127" s="196"/>
      <c r="BC1127" s="196"/>
      <c r="BD1127" s="196"/>
      <c r="BE1127" s="196"/>
      <c r="BF1127" s="196"/>
      <c r="BG1127" s="196"/>
      <c r="BH1127" s="196"/>
      <c r="BI1127" s="196"/>
      <c r="BJ1127" s="196"/>
      <c r="BK1127" s="196"/>
    </row>
    <row r="1128" spans="1:63" x14ac:dyDescent="0.25">
      <c r="A1128" s="198"/>
      <c r="B1128" s="193"/>
      <c r="C1128" s="196"/>
      <c r="D1128" s="196"/>
      <c r="E1128" s="196"/>
      <c r="I1128" s="197"/>
      <c r="Q1128" s="198"/>
      <c r="S1128" s="198"/>
      <c r="T1128" s="196"/>
      <c r="U1128" s="199"/>
      <c r="V1128" s="193"/>
      <c r="W1128" s="198"/>
      <c r="X1128" s="198"/>
      <c r="Y1128" s="196"/>
      <c r="Z1128" s="200"/>
      <c r="AA1128" s="196"/>
      <c r="AB1128" s="198"/>
      <c r="AC1128" s="196"/>
      <c r="AD1128" s="199"/>
      <c r="AG1128" s="196"/>
      <c r="AH1128" s="196"/>
      <c r="AI1128" s="198"/>
      <c r="AL1128" s="196"/>
      <c r="AN1128" s="196"/>
      <c r="AO1128" s="198"/>
      <c r="AP1128" s="196"/>
      <c r="AQ1128" s="196"/>
      <c r="AR1128" s="196"/>
      <c r="AS1128" s="196"/>
      <c r="AT1128" s="196"/>
      <c r="AU1128" s="196"/>
      <c r="AV1128" s="198"/>
      <c r="AW1128" s="197"/>
      <c r="AY1128" s="196"/>
      <c r="BC1128" s="196"/>
      <c r="BD1128" s="196"/>
      <c r="BE1128" s="196"/>
      <c r="BF1128" s="196"/>
      <c r="BG1128" s="196"/>
      <c r="BH1128" s="196"/>
      <c r="BI1128" s="196"/>
      <c r="BJ1128" s="196"/>
      <c r="BK1128" s="196"/>
    </row>
    <row r="1129" spans="1:63" x14ac:dyDescent="0.25">
      <c r="A1129" s="198"/>
      <c r="B1129" s="193"/>
      <c r="C1129" s="196"/>
      <c r="D1129" s="196"/>
      <c r="E1129" s="196"/>
      <c r="I1129" s="197"/>
      <c r="Q1129" s="198"/>
      <c r="S1129" s="198"/>
      <c r="T1129" s="196"/>
      <c r="U1129" s="199"/>
      <c r="V1129" s="193"/>
      <c r="W1129" s="198"/>
      <c r="X1129" s="198"/>
      <c r="Y1129" s="196"/>
      <c r="Z1129" s="200"/>
      <c r="AA1129" s="196"/>
      <c r="AB1129" s="198"/>
      <c r="AC1129" s="196"/>
      <c r="AD1129" s="199"/>
      <c r="AG1129" s="196"/>
      <c r="AH1129" s="196"/>
      <c r="AI1129" s="198"/>
      <c r="AL1129" s="196"/>
      <c r="AN1129" s="196"/>
      <c r="AO1129" s="198"/>
      <c r="AP1129" s="196"/>
      <c r="AQ1129" s="196"/>
      <c r="AR1129" s="196"/>
      <c r="AS1129" s="196"/>
      <c r="AT1129" s="196"/>
      <c r="AU1129" s="196"/>
      <c r="AV1129" s="198"/>
      <c r="AW1129" s="197"/>
      <c r="AY1129" s="196"/>
      <c r="BC1129" s="196"/>
      <c r="BD1129" s="196"/>
      <c r="BE1129" s="196"/>
      <c r="BF1129" s="196"/>
      <c r="BG1129" s="196"/>
      <c r="BH1129" s="196"/>
      <c r="BI1129" s="196"/>
      <c r="BJ1129" s="196"/>
      <c r="BK1129" s="196"/>
    </row>
    <row r="1130" spans="1:63" x14ac:dyDescent="0.25">
      <c r="A1130" s="198"/>
      <c r="B1130" s="193"/>
      <c r="C1130" s="196"/>
      <c r="D1130" s="196"/>
      <c r="E1130" s="196"/>
      <c r="I1130" s="197"/>
      <c r="Q1130" s="198"/>
      <c r="S1130" s="198"/>
      <c r="T1130" s="196"/>
      <c r="U1130" s="199"/>
      <c r="V1130" s="193"/>
      <c r="W1130" s="198"/>
      <c r="X1130" s="198"/>
      <c r="Y1130" s="196"/>
      <c r="Z1130" s="200"/>
      <c r="AA1130" s="196"/>
      <c r="AB1130" s="198"/>
      <c r="AC1130" s="196"/>
      <c r="AD1130" s="199"/>
      <c r="AG1130" s="196"/>
      <c r="AH1130" s="196"/>
      <c r="AI1130" s="198"/>
      <c r="AL1130" s="196"/>
      <c r="AN1130" s="196"/>
      <c r="AO1130" s="198"/>
      <c r="AP1130" s="196"/>
      <c r="AQ1130" s="196"/>
      <c r="AR1130" s="196"/>
      <c r="AS1130" s="196"/>
      <c r="AT1130" s="196"/>
      <c r="AU1130" s="196"/>
      <c r="AV1130" s="198"/>
      <c r="AW1130" s="197"/>
      <c r="AY1130" s="196"/>
      <c r="BC1130" s="196"/>
      <c r="BD1130" s="196"/>
      <c r="BE1130" s="196"/>
      <c r="BF1130" s="196"/>
      <c r="BG1130" s="196"/>
      <c r="BH1130" s="196"/>
      <c r="BI1130" s="196"/>
      <c r="BJ1130" s="196"/>
      <c r="BK1130" s="196"/>
    </row>
    <row r="1131" spans="1:63" x14ac:dyDescent="0.25">
      <c r="A1131" s="198"/>
      <c r="B1131" s="193"/>
      <c r="C1131" s="196"/>
      <c r="D1131" s="196"/>
      <c r="E1131" s="196"/>
      <c r="I1131" s="197"/>
      <c r="Q1131" s="198"/>
      <c r="S1131" s="198"/>
      <c r="T1131" s="196"/>
      <c r="U1131" s="199"/>
      <c r="V1131" s="193"/>
      <c r="W1131" s="198"/>
      <c r="X1131" s="198"/>
      <c r="Y1131" s="196"/>
      <c r="Z1131" s="200"/>
      <c r="AA1131" s="196"/>
      <c r="AB1131" s="198"/>
      <c r="AC1131" s="196"/>
      <c r="AD1131" s="199"/>
      <c r="AG1131" s="196"/>
      <c r="AH1131" s="196"/>
      <c r="AI1131" s="198"/>
      <c r="AL1131" s="196"/>
      <c r="AN1131" s="196"/>
      <c r="AO1131" s="198"/>
      <c r="AP1131" s="196"/>
      <c r="AQ1131" s="196"/>
      <c r="AR1131" s="196"/>
      <c r="AS1131" s="196"/>
      <c r="AT1131" s="196"/>
      <c r="AU1131" s="196"/>
      <c r="AV1131" s="198"/>
      <c r="AW1131" s="197"/>
      <c r="AY1131" s="196"/>
      <c r="BC1131" s="196"/>
      <c r="BD1131" s="196"/>
      <c r="BE1131" s="196"/>
      <c r="BF1131" s="196"/>
      <c r="BG1131" s="196"/>
      <c r="BH1131" s="196"/>
      <c r="BI1131" s="196"/>
      <c r="BJ1131" s="196"/>
      <c r="BK1131" s="196"/>
    </row>
    <row r="1132" spans="1:63" x14ac:dyDescent="0.25">
      <c r="A1132" s="198"/>
      <c r="B1132" s="193"/>
      <c r="C1132" s="196"/>
      <c r="D1132" s="196"/>
      <c r="E1132" s="196"/>
      <c r="I1132" s="197"/>
      <c r="Q1132" s="198"/>
      <c r="S1132" s="198"/>
      <c r="T1132" s="196"/>
      <c r="U1132" s="199"/>
      <c r="V1132" s="193"/>
      <c r="W1132" s="198"/>
      <c r="X1132" s="198"/>
      <c r="Y1132" s="196"/>
      <c r="Z1132" s="200"/>
      <c r="AA1132" s="196"/>
      <c r="AB1132" s="198"/>
      <c r="AC1132" s="196"/>
      <c r="AD1132" s="199"/>
      <c r="AG1132" s="196"/>
      <c r="AH1132" s="196"/>
      <c r="AI1132" s="198"/>
      <c r="AL1132" s="196"/>
      <c r="AN1132" s="196"/>
      <c r="AO1132" s="198"/>
      <c r="AP1132" s="196"/>
      <c r="AQ1132" s="196"/>
      <c r="AR1132" s="196"/>
      <c r="AS1132" s="196"/>
      <c r="AT1132" s="196"/>
      <c r="AU1132" s="196"/>
      <c r="AV1132" s="198"/>
      <c r="AW1132" s="197"/>
      <c r="AY1132" s="196"/>
      <c r="BC1132" s="196"/>
      <c r="BD1132" s="196"/>
      <c r="BE1132" s="196"/>
      <c r="BF1132" s="196"/>
      <c r="BG1132" s="196"/>
      <c r="BH1132" s="196"/>
      <c r="BI1132" s="196"/>
      <c r="BJ1132" s="196"/>
      <c r="BK1132" s="196"/>
    </row>
    <row r="1133" spans="1:63" x14ac:dyDescent="0.25">
      <c r="A1133" s="198"/>
      <c r="B1133" s="193"/>
      <c r="C1133" s="196"/>
      <c r="D1133" s="196"/>
      <c r="E1133" s="196"/>
      <c r="I1133" s="197"/>
      <c r="Q1133" s="198"/>
      <c r="S1133" s="198"/>
      <c r="T1133" s="196"/>
      <c r="U1133" s="199"/>
      <c r="V1133" s="193"/>
      <c r="W1133" s="198"/>
      <c r="X1133" s="198"/>
      <c r="Y1133" s="196"/>
      <c r="Z1133" s="200"/>
      <c r="AA1133" s="196"/>
      <c r="AB1133" s="198"/>
      <c r="AC1133" s="196"/>
      <c r="AD1133" s="199"/>
      <c r="AG1133" s="196"/>
      <c r="AH1133" s="196"/>
      <c r="AI1133" s="198"/>
      <c r="AL1133" s="196"/>
      <c r="AN1133" s="196"/>
      <c r="AO1133" s="198"/>
      <c r="AP1133" s="196"/>
      <c r="AQ1133" s="196"/>
      <c r="AR1133" s="196"/>
      <c r="AS1133" s="196"/>
      <c r="AT1133" s="196"/>
      <c r="AU1133" s="196"/>
      <c r="AV1133" s="198"/>
      <c r="AW1133" s="197"/>
      <c r="AY1133" s="196"/>
      <c r="BC1133" s="196"/>
      <c r="BD1133" s="196"/>
      <c r="BE1133" s="196"/>
      <c r="BF1133" s="196"/>
      <c r="BG1133" s="196"/>
      <c r="BH1133" s="196"/>
      <c r="BI1133" s="196"/>
      <c r="BJ1133" s="196"/>
      <c r="BK1133" s="196"/>
    </row>
    <row r="1134" spans="1:63" x14ac:dyDescent="0.25">
      <c r="A1134" s="198"/>
      <c r="B1134" s="193"/>
      <c r="C1134" s="196"/>
      <c r="D1134" s="196"/>
      <c r="E1134" s="196"/>
      <c r="I1134" s="197"/>
      <c r="Q1134" s="198"/>
      <c r="S1134" s="198"/>
      <c r="T1134" s="196"/>
      <c r="U1134" s="199"/>
      <c r="V1134" s="193"/>
      <c r="W1134" s="198"/>
      <c r="X1134" s="198"/>
      <c r="Y1134" s="196"/>
      <c r="Z1134" s="200"/>
      <c r="AA1134" s="196"/>
      <c r="AB1134" s="198"/>
      <c r="AC1134" s="196"/>
      <c r="AD1134" s="199"/>
      <c r="AG1134" s="196"/>
      <c r="AH1134" s="196"/>
      <c r="AI1134" s="198"/>
      <c r="AL1134" s="196"/>
      <c r="AN1134" s="196"/>
      <c r="AO1134" s="198"/>
      <c r="AP1134" s="196"/>
      <c r="AQ1134" s="196"/>
      <c r="AR1134" s="196"/>
      <c r="AS1134" s="196"/>
      <c r="AT1134" s="196"/>
      <c r="AU1134" s="196"/>
      <c r="AV1134" s="198"/>
      <c r="AW1134" s="197"/>
      <c r="AY1134" s="196"/>
      <c r="BC1134" s="196"/>
      <c r="BD1134" s="196"/>
      <c r="BE1134" s="196"/>
      <c r="BF1134" s="196"/>
      <c r="BG1134" s="196"/>
      <c r="BH1134" s="196"/>
      <c r="BI1134" s="196"/>
      <c r="BJ1134" s="196"/>
      <c r="BK1134" s="196"/>
    </row>
    <row r="1135" spans="1:63" x14ac:dyDescent="0.25">
      <c r="A1135" s="198"/>
      <c r="B1135" s="193"/>
      <c r="C1135" s="196"/>
      <c r="D1135" s="196"/>
      <c r="E1135" s="196"/>
      <c r="I1135" s="197"/>
      <c r="Q1135" s="198"/>
      <c r="S1135" s="198"/>
      <c r="T1135" s="196"/>
      <c r="U1135" s="199"/>
      <c r="V1135" s="193"/>
      <c r="W1135" s="198"/>
      <c r="X1135" s="198"/>
      <c r="Y1135" s="196"/>
      <c r="Z1135" s="200"/>
      <c r="AA1135" s="196"/>
      <c r="AB1135" s="198"/>
      <c r="AC1135" s="196"/>
      <c r="AD1135" s="199"/>
      <c r="AG1135" s="196"/>
      <c r="AH1135" s="196"/>
      <c r="AI1135" s="198"/>
      <c r="AL1135" s="196"/>
      <c r="AN1135" s="196"/>
      <c r="AO1135" s="198"/>
      <c r="AP1135" s="196"/>
      <c r="AQ1135" s="196"/>
      <c r="AR1135" s="196"/>
      <c r="AS1135" s="196"/>
      <c r="AT1135" s="196"/>
      <c r="AU1135" s="196"/>
      <c r="AV1135" s="198"/>
      <c r="AW1135" s="197"/>
      <c r="AY1135" s="196"/>
      <c r="BC1135" s="196"/>
      <c r="BD1135" s="196"/>
      <c r="BE1135" s="196"/>
      <c r="BF1135" s="196"/>
      <c r="BG1135" s="196"/>
      <c r="BH1135" s="196"/>
      <c r="BI1135" s="196"/>
      <c r="BJ1135" s="196"/>
      <c r="BK1135" s="196"/>
    </row>
    <row r="1136" spans="1:63" x14ac:dyDescent="0.25">
      <c r="A1136" s="198"/>
      <c r="B1136" s="193"/>
      <c r="C1136" s="196"/>
      <c r="D1136" s="196"/>
      <c r="E1136" s="196"/>
      <c r="I1136" s="197"/>
      <c r="Q1136" s="198"/>
      <c r="S1136" s="198"/>
      <c r="T1136" s="196"/>
      <c r="U1136" s="199"/>
      <c r="V1136" s="193"/>
      <c r="W1136" s="198"/>
      <c r="X1136" s="198"/>
      <c r="Y1136" s="196"/>
      <c r="Z1136" s="200"/>
      <c r="AA1136" s="196"/>
      <c r="AB1136" s="198"/>
      <c r="AC1136" s="196"/>
      <c r="AD1136" s="199"/>
      <c r="AG1136" s="196"/>
      <c r="AH1136" s="196"/>
      <c r="AI1136" s="198"/>
      <c r="AL1136" s="196"/>
      <c r="AN1136" s="196"/>
      <c r="AO1136" s="198"/>
      <c r="AP1136" s="196"/>
      <c r="AQ1136" s="196"/>
      <c r="AR1136" s="196"/>
      <c r="AS1136" s="196"/>
      <c r="AT1136" s="196"/>
      <c r="AU1136" s="196"/>
      <c r="AV1136" s="198"/>
      <c r="AW1136" s="197"/>
      <c r="AY1136" s="196"/>
      <c r="BC1136" s="196"/>
      <c r="BD1136" s="196"/>
      <c r="BE1136" s="196"/>
      <c r="BF1136" s="196"/>
      <c r="BG1136" s="196"/>
      <c r="BH1136" s="196"/>
      <c r="BI1136" s="196"/>
      <c r="BJ1136" s="196"/>
      <c r="BK1136" s="196"/>
    </row>
    <row r="1137" spans="1:63" x14ac:dyDescent="0.25">
      <c r="A1137" s="198"/>
      <c r="B1137" s="193"/>
      <c r="C1137" s="196"/>
      <c r="D1137" s="196"/>
      <c r="E1137" s="196"/>
      <c r="I1137" s="197"/>
      <c r="Q1137" s="198"/>
      <c r="S1137" s="198"/>
      <c r="T1137" s="196"/>
      <c r="U1137" s="199"/>
      <c r="V1137" s="193"/>
      <c r="W1137" s="198"/>
      <c r="X1137" s="198"/>
      <c r="Y1137" s="196"/>
      <c r="Z1137" s="200"/>
      <c r="AA1137" s="196"/>
      <c r="AB1137" s="198"/>
      <c r="AC1137" s="196"/>
      <c r="AD1137" s="199"/>
      <c r="AG1137" s="196"/>
      <c r="AH1137" s="196"/>
      <c r="AI1137" s="198"/>
      <c r="AL1137" s="196"/>
      <c r="AN1137" s="196"/>
      <c r="AO1137" s="198"/>
      <c r="AP1137" s="196"/>
      <c r="AQ1137" s="196"/>
      <c r="AR1137" s="196"/>
      <c r="AS1137" s="196"/>
      <c r="AT1137" s="196"/>
      <c r="AU1137" s="196"/>
      <c r="AV1137" s="198"/>
      <c r="AW1137" s="197"/>
      <c r="AY1137" s="196"/>
      <c r="BC1137" s="196"/>
      <c r="BD1137" s="196"/>
      <c r="BE1137" s="196"/>
      <c r="BF1137" s="196"/>
      <c r="BG1137" s="196"/>
      <c r="BH1137" s="196"/>
      <c r="BI1137" s="196"/>
      <c r="BJ1137" s="196"/>
      <c r="BK1137" s="196"/>
    </row>
    <row r="1138" spans="1:63" x14ac:dyDescent="0.25">
      <c r="A1138" s="198"/>
      <c r="B1138" s="193"/>
      <c r="C1138" s="196"/>
      <c r="D1138" s="196"/>
      <c r="E1138" s="196"/>
      <c r="I1138" s="197"/>
      <c r="Q1138" s="198"/>
      <c r="S1138" s="198"/>
      <c r="T1138" s="196"/>
      <c r="U1138" s="199"/>
      <c r="V1138" s="193"/>
      <c r="W1138" s="198"/>
      <c r="X1138" s="198"/>
      <c r="Y1138" s="196"/>
      <c r="Z1138" s="200"/>
      <c r="AA1138" s="196"/>
      <c r="AB1138" s="198"/>
      <c r="AC1138" s="196"/>
      <c r="AD1138" s="199"/>
      <c r="AG1138" s="196"/>
      <c r="AH1138" s="196"/>
      <c r="AI1138" s="198"/>
      <c r="AL1138" s="196"/>
      <c r="AN1138" s="196"/>
      <c r="AO1138" s="198"/>
      <c r="AP1138" s="196"/>
      <c r="AQ1138" s="196"/>
      <c r="AR1138" s="196"/>
      <c r="AS1138" s="196"/>
      <c r="AT1138" s="196"/>
      <c r="AU1138" s="196"/>
      <c r="AV1138" s="198"/>
      <c r="AW1138" s="197"/>
      <c r="AY1138" s="196"/>
      <c r="BC1138" s="196"/>
      <c r="BD1138" s="196"/>
      <c r="BE1138" s="196"/>
      <c r="BF1138" s="196"/>
      <c r="BG1138" s="196"/>
      <c r="BH1138" s="196"/>
      <c r="BI1138" s="196"/>
      <c r="BJ1138" s="196"/>
      <c r="BK1138" s="196"/>
    </row>
    <row r="1139" spans="1:63" x14ac:dyDescent="0.25">
      <c r="A1139" s="198"/>
      <c r="B1139" s="193"/>
      <c r="C1139" s="196"/>
      <c r="D1139" s="196"/>
      <c r="E1139" s="196"/>
      <c r="I1139" s="197"/>
      <c r="Q1139" s="198"/>
      <c r="S1139" s="198"/>
      <c r="T1139" s="196"/>
      <c r="U1139" s="199"/>
      <c r="V1139" s="193"/>
      <c r="W1139" s="198"/>
      <c r="X1139" s="198"/>
      <c r="Y1139" s="196"/>
      <c r="Z1139" s="200"/>
      <c r="AA1139" s="196"/>
      <c r="AB1139" s="198"/>
      <c r="AC1139" s="196"/>
      <c r="AD1139" s="199"/>
      <c r="AG1139" s="196"/>
      <c r="AH1139" s="196"/>
      <c r="AI1139" s="198"/>
      <c r="AL1139" s="196"/>
      <c r="AN1139" s="196"/>
      <c r="AO1139" s="198"/>
      <c r="AP1139" s="196"/>
      <c r="AQ1139" s="196"/>
      <c r="AR1139" s="196"/>
      <c r="AS1139" s="196"/>
      <c r="AT1139" s="196"/>
      <c r="AU1139" s="196"/>
      <c r="AV1139" s="198"/>
      <c r="AW1139" s="197"/>
      <c r="AY1139" s="196"/>
      <c r="BC1139" s="196"/>
      <c r="BD1139" s="196"/>
      <c r="BE1139" s="196"/>
      <c r="BF1139" s="196"/>
      <c r="BG1139" s="196"/>
      <c r="BH1139" s="196"/>
      <c r="BI1139" s="196"/>
      <c r="BJ1139" s="196"/>
      <c r="BK1139" s="196"/>
    </row>
    <row r="1140" spans="1:63" x14ac:dyDescent="0.25">
      <c r="A1140" s="198"/>
      <c r="B1140" s="193"/>
      <c r="C1140" s="196"/>
      <c r="D1140" s="196"/>
      <c r="E1140" s="196"/>
      <c r="I1140" s="197"/>
      <c r="Q1140" s="198"/>
      <c r="S1140" s="198"/>
      <c r="T1140" s="196"/>
      <c r="U1140" s="199"/>
      <c r="V1140" s="193"/>
      <c r="W1140" s="198"/>
      <c r="X1140" s="198"/>
      <c r="Y1140" s="196"/>
      <c r="Z1140" s="200"/>
      <c r="AA1140" s="196"/>
      <c r="AB1140" s="198"/>
      <c r="AC1140" s="196"/>
      <c r="AD1140" s="199"/>
      <c r="AG1140" s="196"/>
      <c r="AH1140" s="196"/>
      <c r="AI1140" s="198"/>
      <c r="AL1140" s="196"/>
      <c r="AN1140" s="196"/>
      <c r="AO1140" s="198"/>
      <c r="AP1140" s="196"/>
      <c r="AQ1140" s="196"/>
      <c r="AR1140" s="196"/>
      <c r="AS1140" s="196"/>
      <c r="AT1140" s="196"/>
      <c r="AU1140" s="196"/>
      <c r="AV1140" s="198"/>
      <c r="AW1140" s="197"/>
      <c r="AY1140" s="196"/>
      <c r="BC1140" s="196"/>
      <c r="BD1140" s="196"/>
      <c r="BE1140" s="196"/>
      <c r="BF1140" s="196"/>
      <c r="BG1140" s="196"/>
      <c r="BH1140" s="196"/>
      <c r="BI1140" s="196"/>
      <c r="BJ1140" s="196"/>
      <c r="BK1140" s="196"/>
    </row>
    <row r="1141" spans="1:63" x14ac:dyDescent="0.25">
      <c r="A1141" s="198"/>
      <c r="B1141" s="193"/>
      <c r="C1141" s="196"/>
      <c r="D1141" s="196"/>
      <c r="E1141" s="196"/>
      <c r="I1141" s="197"/>
      <c r="Q1141" s="198"/>
      <c r="S1141" s="198"/>
      <c r="T1141" s="196"/>
      <c r="U1141" s="199"/>
      <c r="V1141" s="193"/>
      <c r="W1141" s="198"/>
      <c r="X1141" s="198"/>
      <c r="Y1141" s="196"/>
      <c r="Z1141" s="200"/>
      <c r="AA1141" s="196"/>
      <c r="AB1141" s="198"/>
      <c r="AC1141" s="196"/>
      <c r="AD1141" s="199"/>
      <c r="AG1141" s="196"/>
      <c r="AH1141" s="196"/>
      <c r="AI1141" s="198"/>
      <c r="AL1141" s="196"/>
      <c r="AN1141" s="196"/>
      <c r="AO1141" s="198"/>
      <c r="AP1141" s="196"/>
      <c r="AQ1141" s="196"/>
      <c r="AR1141" s="196"/>
      <c r="AS1141" s="196"/>
      <c r="AT1141" s="196"/>
      <c r="AU1141" s="196"/>
      <c r="AV1141" s="198"/>
      <c r="AW1141" s="197"/>
      <c r="AY1141" s="196"/>
      <c r="BC1141" s="196"/>
      <c r="BD1141" s="196"/>
      <c r="BE1141" s="196"/>
      <c r="BF1141" s="196"/>
      <c r="BG1141" s="196"/>
      <c r="BH1141" s="196"/>
      <c r="BI1141" s="196"/>
      <c r="BJ1141" s="196"/>
      <c r="BK1141" s="196"/>
    </row>
    <row r="1142" spans="1:63" x14ac:dyDescent="0.25">
      <c r="A1142" s="198"/>
      <c r="B1142" s="193"/>
      <c r="C1142" s="196"/>
      <c r="D1142" s="196"/>
      <c r="E1142" s="196"/>
      <c r="I1142" s="197"/>
      <c r="Q1142" s="198"/>
      <c r="S1142" s="198"/>
      <c r="T1142" s="196"/>
      <c r="U1142" s="199"/>
      <c r="V1142" s="193"/>
      <c r="W1142" s="198"/>
      <c r="X1142" s="198"/>
      <c r="Y1142" s="196"/>
      <c r="Z1142" s="200"/>
      <c r="AA1142" s="196"/>
      <c r="AB1142" s="198"/>
      <c r="AC1142" s="196"/>
      <c r="AD1142" s="199"/>
      <c r="AG1142" s="196"/>
      <c r="AH1142" s="196"/>
      <c r="AI1142" s="198"/>
      <c r="AL1142" s="196"/>
      <c r="AN1142" s="196"/>
      <c r="AO1142" s="198"/>
      <c r="AP1142" s="196"/>
      <c r="AQ1142" s="196"/>
      <c r="AR1142" s="196"/>
      <c r="AS1142" s="196"/>
      <c r="AT1142" s="196"/>
      <c r="AU1142" s="196"/>
      <c r="AV1142" s="198"/>
      <c r="AW1142" s="197"/>
      <c r="AY1142" s="196"/>
      <c r="BC1142" s="196"/>
      <c r="BD1142" s="196"/>
      <c r="BE1142" s="196"/>
      <c r="BF1142" s="196"/>
      <c r="BG1142" s="196"/>
      <c r="BH1142" s="196"/>
      <c r="BI1142" s="196"/>
      <c r="BJ1142" s="196"/>
      <c r="BK1142" s="196"/>
    </row>
    <row r="1143" spans="1:63" x14ac:dyDescent="0.25">
      <c r="A1143" s="198"/>
      <c r="B1143" s="193"/>
      <c r="C1143" s="196"/>
      <c r="D1143" s="196"/>
      <c r="E1143" s="196"/>
      <c r="I1143" s="197"/>
      <c r="Q1143" s="198"/>
      <c r="S1143" s="198"/>
      <c r="T1143" s="196"/>
      <c r="U1143" s="199"/>
      <c r="V1143" s="193"/>
      <c r="W1143" s="198"/>
      <c r="X1143" s="198"/>
      <c r="Y1143" s="196"/>
      <c r="Z1143" s="200"/>
      <c r="AA1143" s="196"/>
      <c r="AB1143" s="198"/>
      <c r="AC1143" s="196"/>
      <c r="AD1143" s="199"/>
      <c r="AG1143" s="196"/>
      <c r="AH1143" s="196"/>
      <c r="AI1143" s="198"/>
      <c r="AL1143" s="196"/>
      <c r="AN1143" s="196"/>
      <c r="AO1143" s="198"/>
      <c r="AP1143" s="196"/>
      <c r="AQ1143" s="196"/>
      <c r="AR1143" s="196"/>
      <c r="AS1143" s="196"/>
      <c r="AT1143" s="196"/>
      <c r="AU1143" s="196"/>
      <c r="AV1143" s="198"/>
      <c r="AW1143" s="197"/>
      <c r="AY1143" s="196"/>
      <c r="BC1143" s="196"/>
      <c r="BD1143" s="196"/>
      <c r="BE1143" s="196"/>
      <c r="BF1143" s="196"/>
      <c r="BG1143" s="196"/>
      <c r="BH1143" s="196"/>
      <c r="BI1143" s="196"/>
      <c r="BJ1143" s="196"/>
      <c r="BK1143" s="196"/>
    </row>
    <row r="1144" spans="1:63" x14ac:dyDescent="0.25">
      <c r="A1144" s="198"/>
      <c r="B1144" s="193"/>
      <c r="C1144" s="196"/>
      <c r="D1144" s="196"/>
      <c r="E1144" s="196"/>
      <c r="I1144" s="197"/>
      <c r="Q1144" s="198"/>
      <c r="S1144" s="198"/>
      <c r="T1144" s="196"/>
      <c r="U1144" s="199"/>
      <c r="V1144" s="193"/>
      <c r="W1144" s="198"/>
      <c r="X1144" s="198"/>
      <c r="Y1144" s="196"/>
      <c r="Z1144" s="200"/>
      <c r="AA1144" s="196"/>
      <c r="AB1144" s="198"/>
      <c r="AC1144" s="196"/>
      <c r="AD1144" s="199"/>
      <c r="AG1144" s="196"/>
      <c r="AH1144" s="196"/>
      <c r="AI1144" s="198"/>
      <c r="AL1144" s="196"/>
      <c r="AN1144" s="196"/>
      <c r="AO1144" s="198"/>
      <c r="AP1144" s="196"/>
      <c r="AQ1144" s="196"/>
      <c r="AR1144" s="196"/>
      <c r="AS1144" s="196"/>
      <c r="AT1144" s="196"/>
      <c r="AU1144" s="196"/>
      <c r="AV1144" s="198"/>
      <c r="AW1144" s="197"/>
      <c r="AY1144" s="196"/>
      <c r="BC1144" s="196"/>
      <c r="BD1144" s="196"/>
      <c r="BE1144" s="196"/>
      <c r="BF1144" s="196"/>
      <c r="BG1144" s="196"/>
      <c r="BH1144" s="196"/>
      <c r="BI1144" s="196"/>
      <c r="BJ1144" s="196"/>
      <c r="BK1144" s="196"/>
    </row>
    <row r="1145" spans="1:63" x14ac:dyDescent="0.25">
      <c r="A1145" s="198"/>
      <c r="B1145" s="193"/>
      <c r="C1145" s="196"/>
      <c r="D1145" s="196"/>
      <c r="E1145" s="196"/>
      <c r="I1145" s="197"/>
      <c r="Q1145" s="198"/>
      <c r="S1145" s="198"/>
      <c r="T1145" s="196"/>
      <c r="U1145" s="199"/>
      <c r="V1145" s="193"/>
      <c r="W1145" s="198"/>
      <c r="X1145" s="198"/>
      <c r="Y1145" s="196"/>
      <c r="Z1145" s="200"/>
      <c r="AA1145" s="196"/>
      <c r="AB1145" s="198"/>
      <c r="AC1145" s="196"/>
      <c r="AD1145" s="199"/>
      <c r="AG1145" s="196"/>
      <c r="AH1145" s="196"/>
      <c r="AI1145" s="198"/>
      <c r="AL1145" s="196"/>
      <c r="AN1145" s="196"/>
      <c r="AO1145" s="198"/>
      <c r="AP1145" s="196"/>
      <c r="AQ1145" s="196"/>
      <c r="AR1145" s="196"/>
      <c r="AS1145" s="196"/>
      <c r="AT1145" s="196"/>
      <c r="AU1145" s="196"/>
      <c r="AV1145" s="198"/>
      <c r="AW1145" s="197"/>
      <c r="AY1145" s="196"/>
      <c r="BC1145" s="196"/>
      <c r="BD1145" s="196"/>
      <c r="BE1145" s="196"/>
      <c r="BF1145" s="196"/>
      <c r="BG1145" s="196"/>
      <c r="BH1145" s="196"/>
      <c r="BI1145" s="196"/>
      <c r="BJ1145" s="196"/>
      <c r="BK1145" s="196"/>
    </row>
    <row r="1146" spans="1:63" x14ac:dyDescent="0.25">
      <c r="A1146" s="198"/>
      <c r="B1146" s="193"/>
      <c r="C1146" s="196"/>
      <c r="D1146" s="196"/>
      <c r="E1146" s="196"/>
      <c r="I1146" s="197"/>
      <c r="Q1146" s="198"/>
      <c r="S1146" s="198"/>
      <c r="T1146" s="196"/>
      <c r="U1146" s="199"/>
      <c r="V1146" s="193"/>
      <c r="W1146" s="198"/>
      <c r="X1146" s="198"/>
      <c r="Y1146" s="196"/>
      <c r="Z1146" s="200"/>
      <c r="AA1146" s="196"/>
      <c r="AB1146" s="198"/>
      <c r="AC1146" s="196"/>
      <c r="AD1146" s="199"/>
      <c r="AG1146" s="196"/>
      <c r="AH1146" s="196"/>
      <c r="AI1146" s="198"/>
      <c r="AL1146" s="196"/>
      <c r="AN1146" s="196"/>
      <c r="AO1146" s="198"/>
      <c r="AP1146" s="196"/>
      <c r="AQ1146" s="196"/>
      <c r="AR1146" s="196"/>
      <c r="AS1146" s="196"/>
      <c r="AT1146" s="196"/>
      <c r="AU1146" s="196"/>
      <c r="AV1146" s="198"/>
      <c r="AW1146" s="197"/>
      <c r="AY1146" s="196"/>
      <c r="BC1146" s="196"/>
      <c r="BD1146" s="196"/>
      <c r="BE1146" s="196"/>
      <c r="BF1146" s="196"/>
      <c r="BG1146" s="196"/>
      <c r="BH1146" s="196"/>
      <c r="BI1146" s="196"/>
      <c r="BJ1146" s="196"/>
      <c r="BK1146" s="196"/>
    </row>
    <row r="1147" spans="1:63" x14ac:dyDescent="0.25">
      <c r="A1147" s="198"/>
      <c r="B1147" s="193"/>
      <c r="C1147" s="196"/>
      <c r="D1147" s="196"/>
      <c r="E1147" s="196"/>
      <c r="I1147" s="197"/>
      <c r="Q1147" s="198"/>
      <c r="S1147" s="198"/>
      <c r="T1147" s="196"/>
      <c r="U1147" s="199"/>
      <c r="V1147" s="193"/>
      <c r="W1147" s="198"/>
      <c r="X1147" s="198"/>
      <c r="Y1147" s="196"/>
      <c r="Z1147" s="200"/>
      <c r="AA1147" s="196"/>
      <c r="AB1147" s="198"/>
      <c r="AC1147" s="196"/>
      <c r="AD1147" s="199"/>
      <c r="AG1147" s="196"/>
      <c r="AH1147" s="196"/>
      <c r="AI1147" s="198"/>
      <c r="AL1147" s="196"/>
      <c r="AN1147" s="196"/>
      <c r="AO1147" s="198"/>
      <c r="AP1147" s="196"/>
      <c r="AQ1147" s="196"/>
      <c r="AR1147" s="196"/>
      <c r="AS1147" s="196"/>
      <c r="AT1147" s="196"/>
      <c r="AU1147" s="196"/>
      <c r="AV1147" s="198"/>
      <c r="AW1147" s="197"/>
      <c r="AY1147" s="196"/>
      <c r="BC1147" s="196"/>
      <c r="BD1147" s="196"/>
      <c r="BE1147" s="196"/>
      <c r="BF1147" s="196"/>
      <c r="BG1147" s="196"/>
      <c r="BH1147" s="196"/>
      <c r="BI1147" s="196"/>
      <c r="BJ1147" s="196"/>
      <c r="BK1147" s="196"/>
    </row>
    <row r="1148" spans="1:63" x14ac:dyDescent="0.25">
      <c r="A1148" s="198"/>
      <c r="B1148" s="193"/>
      <c r="C1148" s="196"/>
      <c r="D1148" s="196"/>
      <c r="E1148" s="196"/>
      <c r="I1148" s="197"/>
      <c r="Q1148" s="198"/>
      <c r="S1148" s="198"/>
      <c r="T1148" s="196"/>
      <c r="U1148" s="199"/>
      <c r="V1148" s="193"/>
      <c r="W1148" s="198"/>
      <c r="X1148" s="198"/>
      <c r="Y1148" s="196"/>
      <c r="Z1148" s="200"/>
      <c r="AA1148" s="196"/>
      <c r="AB1148" s="198"/>
      <c r="AC1148" s="196"/>
      <c r="AD1148" s="199"/>
      <c r="AG1148" s="196"/>
      <c r="AH1148" s="196"/>
      <c r="AI1148" s="198"/>
      <c r="AL1148" s="196"/>
      <c r="AN1148" s="196"/>
      <c r="AO1148" s="198"/>
      <c r="AP1148" s="196"/>
      <c r="AQ1148" s="196"/>
      <c r="AR1148" s="196"/>
      <c r="AS1148" s="196"/>
      <c r="AT1148" s="196"/>
      <c r="AU1148" s="196"/>
      <c r="AV1148" s="198"/>
      <c r="AW1148" s="197"/>
      <c r="AY1148" s="196"/>
      <c r="BC1148" s="196"/>
      <c r="BD1148" s="196"/>
      <c r="BE1148" s="196"/>
      <c r="BF1148" s="196"/>
      <c r="BG1148" s="196"/>
      <c r="BH1148" s="196"/>
      <c r="BI1148" s="196"/>
      <c r="BJ1148" s="196"/>
      <c r="BK1148" s="196"/>
    </row>
    <row r="1149" spans="1:63" x14ac:dyDescent="0.25">
      <c r="A1149" s="198"/>
      <c r="B1149" s="193"/>
      <c r="C1149" s="196"/>
      <c r="D1149" s="196"/>
      <c r="E1149" s="196"/>
      <c r="I1149" s="197"/>
      <c r="Q1149" s="198"/>
      <c r="S1149" s="198"/>
      <c r="T1149" s="196"/>
      <c r="U1149" s="199"/>
      <c r="V1149" s="193"/>
      <c r="W1149" s="198"/>
      <c r="X1149" s="198"/>
      <c r="Y1149" s="196"/>
      <c r="Z1149" s="200"/>
      <c r="AA1149" s="196"/>
      <c r="AB1149" s="198"/>
      <c r="AC1149" s="196"/>
      <c r="AD1149" s="199"/>
      <c r="AG1149" s="196"/>
      <c r="AH1149" s="196"/>
      <c r="AI1149" s="198"/>
      <c r="AL1149" s="196"/>
      <c r="AN1149" s="196"/>
      <c r="AO1149" s="198"/>
      <c r="AP1149" s="196"/>
      <c r="AQ1149" s="196"/>
      <c r="AR1149" s="196"/>
      <c r="AS1149" s="196"/>
      <c r="AT1149" s="196"/>
      <c r="AU1149" s="196"/>
      <c r="AV1149" s="198"/>
      <c r="AW1149" s="197"/>
      <c r="AY1149" s="196"/>
      <c r="BC1149" s="196"/>
      <c r="BD1149" s="196"/>
      <c r="BE1149" s="196"/>
      <c r="BF1149" s="196"/>
      <c r="BG1149" s="196"/>
      <c r="BH1149" s="196"/>
      <c r="BI1149" s="196"/>
      <c r="BJ1149" s="196"/>
      <c r="BK1149" s="196"/>
    </row>
    <row r="1150" spans="1:63" x14ac:dyDescent="0.25">
      <c r="A1150" s="198"/>
      <c r="B1150" s="193"/>
      <c r="C1150" s="196"/>
      <c r="D1150" s="196"/>
      <c r="E1150" s="196"/>
      <c r="I1150" s="197"/>
      <c r="Q1150" s="198"/>
      <c r="S1150" s="198"/>
      <c r="T1150" s="196"/>
      <c r="U1150" s="199"/>
      <c r="V1150" s="193"/>
      <c r="W1150" s="198"/>
      <c r="X1150" s="198"/>
      <c r="Y1150" s="196"/>
      <c r="Z1150" s="200"/>
      <c r="AA1150" s="196"/>
      <c r="AB1150" s="198"/>
      <c r="AC1150" s="196"/>
      <c r="AD1150" s="199"/>
      <c r="AG1150" s="196"/>
      <c r="AH1150" s="196"/>
      <c r="AI1150" s="198"/>
      <c r="AL1150" s="196"/>
      <c r="AN1150" s="196"/>
      <c r="AO1150" s="198"/>
      <c r="AP1150" s="196"/>
      <c r="AQ1150" s="196"/>
      <c r="AR1150" s="196"/>
      <c r="AS1150" s="196"/>
      <c r="AT1150" s="196"/>
      <c r="AU1150" s="196"/>
      <c r="AV1150" s="198"/>
      <c r="AW1150" s="197"/>
      <c r="AY1150" s="196"/>
      <c r="BC1150" s="196"/>
      <c r="BD1150" s="196"/>
      <c r="BE1150" s="196"/>
      <c r="BF1150" s="196"/>
      <c r="BG1150" s="196"/>
      <c r="BH1150" s="196"/>
      <c r="BI1150" s="196"/>
      <c r="BJ1150" s="196"/>
      <c r="BK1150" s="196"/>
    </row>
    <row r="1151" spans="1:63" x14ac:dyDescent="0.25">
      <c r="A1151" s="198"/>
      <c r="B1151" s="193"/>
      <c r="C1151" s="196"/>
      <c r="D1151" s="196"/>
      <c r="E1151" s="196"/>
      <c r="I1151" s="197"/>
      <c r="Q1151" s="198"/>
      <c r="S1151" s="198"/>
      <c r="T1151" s="196"/>
      <c r="U1151" s="199"/>
      <c r="V1151" s="193"/>
      <c r="W1151" s="198"/>
      <c r="X1151" s="198"/>
      <c r="Y1151" s="196"/>
      <c r="Z1151" s="200"/>
      <c r="AA1151" s="196"/>
      <c r="AB1151" s="198"/>
      <c r="AC1151" s="196"/>
      <c r="AD1151" s="199"/>
      <c r="AG1151" s="196"/>
      <c r="AH1151" s="196"/>
      <c r="AI1151" s="198"/>
      <c r="AL1151" s="196"/>
      <c r="AN1151" s="196"/>
      <c r="AO1151" s="198"/>
      <c r="AP1151" s="196"/>
      <c r="AQ1151" s="196"/>
      <c r="AR1151" s="196"/>
      <c r="AS1151" s="196"/>
      <c r="AT1151" s="196"/>
      <c r="AU1151" s="196"/>
      <c r="AV1151" s="198"/>
      <c r="AW1151" s="197"/>
      <c r="AY1151" s="196"/>
      <c r="BC1151" s="196"/>
      <c r="BD1151" s="196"/>
      <c r="BE1151" s="196"/>
      <c r="BF1151" s="196"/>
      <c r="BG1151" s="196"/>
      <c r="BH1151" s="196"/>
      <c r="BI1151" s="196"/>
      <c r="BJ1151" s="196"/>
      <c r="BK1151" s="196"/>
    </row>
    <row r="1152" spans="1:63" x14ac:dyDescent="0.25">
      <c r="A1152" s="198"/>
      <c r="B1152" s="193"/>
      <c r="C1152" s="196"/>
      <c r="D1152" s="196"/>
      <c r="E1152" s="196"/>
      <c r="I1152" s="197"/>
      <c r="Q1152" s="198"/>
      <c r="S1152" s="198"/>
      <c r="T1152" s="196"/>
      <c r="U1152" s="199"/>
      <c r="V1152" s="193"/>
      <c r="W1152" s="198"/>
      <c r="X1152" s="198"/>
      <c r="Y1152" s="196"/>
      <c r="Z1152" s="200"/>
      <c r="AA1152" s="196"/>
      <c r="AB1152" s="198"/>
      <c r="AC1152" s="196"/>
      <c r="AD1152" s="199"/>
      <c r="AG1152" s="196"/>
      <c r="AH1152" s="196"/>
      <c r="AI1152" s="198"/>
      <c r="AL1152" s="196"/>
      <c r="AN1152" s="196"/>
      <c r="AO1152" s="198"/>
      <c r="AP1152" s="196"/>
      <c r="AQ1152" s="196"/>
      <c r="AR1152" s="196"/>
      <c r="AS1152" s="196"/>
      <c r="AT1152" s="196"/>
      <c r="AU1152" s="196"/>
      <c r="AV1152" s="198"/>
      <c r="AW1152" s="197"/>
      <c r="AY1152" s="196"/>
      <c r="BC1152" s="196"/>
      <c r="BD1152" s="196"/>
      <c r="BE1152" s="196"/>
      <c r="BF1152" s="196"/>
      <c r="BG1152" s="196"/>
      <c r="BH1152" s="196"/>
      <c r="BI1152" s="196"/>
      <c r="BJ1152" s="196"/>
      <c r="BK1152" s="196"/>
    </row>
    <row r="1153" spans="1:63" x14ac:dyDescent="0.25">
      <c r="A1153" s="198"/>
      <c r="B1153" s="193"/>
      <c r="C1153" s="196"/>
      <c r="D1153" s="196"/>
      <c r="E1153" s="196"/>
      <c r="I1153" s="197"/>
      <c r="Q1153" s="198"/>
      <c r="S1153" s="198"/>
      <c r="T1153" s="196"/>
      <c r="U1153" s="199"/>
      <c r="V1153" s="193"/>
      <c r="W1153" s="198"/>
      <c r="X1153" s="198"/>
      <c r="Y1153" s="196"/>
      <c r="Z1153" s="200"/>
      <c r="AA1153" s="196"/>
      <c r="AB1153" s="198"/>
      <c r="AC1153" s="196"/>
      <c r="AD1153" s="199"/>
      <c r="AG1153" s="196"/>
      <c r="AH1153" s="196"/>
      <c r="AI1153" s="198"/>
      <c r="AL1153" s="196"/>
      <c r="AN1153" s="196"/>
      <c r="AO1153" s="198"/>
      <c r="AP1153" s="196"/>
      <c r="AQ1153" s="196"/>
      <c r="AR1153" s="196"/>
      <c r="AS1153" s="196"/>
      <c r="AT1153" s="196"/>
      <c r="AU1153" s="196"/>
      <c r="AV1153" s="198"/>
      <c r="AW1153" s="197"/>
      <c r="AY1153" s="196"/>
      <c r="BC1153" s="196"/>
      <c r="BD1153" s="196"/>
      <c r="BE1153" s="196"/>
      <c r="BF1153" s="196"/>
      <c r="BG1153" s="196"/>
      <c r="BH1153" s="196"/>
      <c r="BI1153" s="196"/>
      <c r="BJ1153" s="196"/>
      <c r="BK1153" s="196"/>
    </row>
    <row r="1154" spans="1:63" x14ac:dyDescent="0.25">
      <c r="A1154" s="198"/>
      <c r="B1154" s="193"/>
      <c r="C1154" s="196"/>
      <c r="D1154" s="196"/>
      <c r="E1154" s="196"/>
      <c r="I1154" s="197"/>
      <c r="Q1154" s="198"/>
      <c r="S1154" s="198"/>
      <c r="T1154" s="196"/>
      <c r="U1154" s="199"/>
      <c r="V1154" s="193"/>
      <c r="W1154" s="198"/>
      <c r="X1154" s="198"/>
      <c r="Y1154" s="196"/>
      <c r="Z1154" s="200"/>
      <c r="AA1154" s="196"/>
      <c r="AB1154" s="198"/>
      <c r="AC1154" s="196"/>
      <c r="AD1154" s="199"/>
      <c r="AG1154" s="196"/>
      <c r="AH1154" s="196"/>
      <c r="AI1154" s="198"/>
      <c r="AL1154" s="196"/>
      <c r="AN1154" s="196"/>
      <c r="AO1154" s="198"/>
      <c r="AP1154" s="196"/>
      <c r="AQ1154" s="196"/>
      <c r="AR1154" s="196"/>
      <c r="AS1154" s="196"/>
      <c r="AT1154" s="196"/>
      <c r="AU1154" s="196"/>
      <c r="AV1154" s="198"/>
      <c r="AW1154" s="197"/>
      <c r="AY1154" s="196"/>
      <c r="BC1154" s="196"/>
      <c r="BD1154" s="196"/>
      <c r="BE1154" s="196"/>
      <c r="BF1154" s="196"/>
      <c r="BG1154" s="196"/>
      <c r="BH1154" s="196"/>
      <c r="BI1154" s="196"/>
      <c r="BJ1154" s="196"/>
      <c r="BK1154" s="196"/>
    </row>
    <row r="1155" spans="1:63" x14ac:dyDescent="0.25">
      <c r="A1155" s="198"/>
      <c r="B1155" s="193"/>
      <c r="C1155" s="196"/>
      <c r="D1155" s="196"/>
      <c r="E1155" s="196"/>
      <c r="I1155" s="197"/>
      <c r="Q1155" s="198"/>
      <c r="S1155" s="198"/>
      <c r="T1155" s="196"/>
      <c r="U1155" s="199"/>
      <c r="V1155" s="193"/>
      <c r="W1155" s="198"/>
      <c r="X1155" s="198"/>
      <c r="Y1155" s="196"/>
      <c r="Z1155" s="200"/>
      <c r="AA1155" s="196"/>
      <c r="AB1155" s="198"/>
      <c r="AC1155" s="196"/>
      <c r="AD1155" s="199"/>
      <c r="AG1155" s="196"/>
      <c r="AH1155" s="196"/>
      <c r="AI1155" s="198"/>
      <c r="AL1155" s="196"/>
      <c r="AN1155" s="196"/>
      <c r="AO1155" s="198"/>
      <c r="AP1155" s="196"/>
      <c r="AQ1155" s="196"/>
      <c r="AR1155" s="196"/>
      <c r="AS1155" s="196"/>
      <c r="AT1155" s="196"/>
      <c r="AU1155" s="196"/>
      <c r="AV1155" s="198"/>
      <c r="AW1155" s="197"/>
      <c r="AY1155" s="196"/>
      <c r="BC1155" s="196"/>
      <c r="BD1155" s="196"/>
      <c r="BE1155" s="196"/>
      <c r="BF1155" s="196"/>
      <c r="BG1155" s="196"/>
      <c r="BH1155" s="196"/>
      <c r="BI1155" s="196"/>
      <c r="BJ1155" s="196"/>
      <c r="BK1155" s="196"/>
    </row>
    <row r="1156" spans="1:63" x14ac:dyDescent="0.25">
      <c r="A1156" s="198"/>
      <c r="B1156" s="193"/>
      <c r="C1156" s="196"/>
      <c r="D1156" s="196"/>
      <c r="E1156" s="196"/>
      <c r="I1156" s="197"/>
      <c r="Q1156" s="198"/>
      <c r="S1156" s="198"/>
      <c r="T1156" s="196"/>
      <c r="U1156" s="199"/>
      <c r="V1156" s="193"/>
      <c r="W1156" s="198"/>
      <c r="X1156" s="198"/>
      <c r="Y1156" s="196"/>
      <c r="Z1156" s="200"/>
      <c r="AA1156" s="196"/>
      <c r="AB1156" s="198"/>
      <c r="AC1156" s="196"/>
      <c r="AD1156" s="199"/>
      <c r="AG1156" s="196"/>
      <c r="AH1156" s="196"/>
      <c r="AI1156" s="198"/>
      <c r="AL1156" s="196"/>
      <c r="AN1156" s="196"/>
      <c r="AO1156" s="198"/>
      <c r="AP1156" s="196"/>
      <c r="AQ1156" s="196"/>
      <c r="AR1156" s="196"/>
      <c r="AS1156" s="196"/>
      <c r="AT1156" s="196"/>
      <c r="AU1156" s="196"/>
      <c r="AV1156" s="198"/>
      <c r="AW1156" s="197"/>
      <c r="AY1156" s="196"/>
      <c r="BC1156" s="196"/>
      <c r="BD1156" s="196"/>
      <c r="BE1156" s="196"/>
      <c r="BF1156" s="196"/>
      <c r="BG1156" s="196"/>
      <c r="BH1156" s="196"/>
      <c r="BI1156" s="196"/>
      <c r="BJ1156" s="196"/>
      <c r="BK1156" s="196"/>
    </row>
    <row r="1157" spans="1:63" x14ac:dyDescent="0.25">
      <c r="A1157" s="198"/>
      <c r="B1157" s="193"/>
      <c r="C1157" s="196"/>
      <c r="D1157" s="196"/>
      <c r="E1157" s="196"/>
      <c r="I1157" s="197"/>
      <c r="Q1157" s="198"/>
      <c r="S1157" s="198"/>
      <c r="T1157" s="196"/>
      <c r="U1157" s="199"/>
      <c r="V1157" s="193"/>
      <c r="W1157" s="198"/>
      <c r="X1157" s="198"/>
      <c r="Y1157" s="196"/>
      <c r="Z1157" s="200"/>
      <c r="AA1157" s="196"/>
      <c r="AB1157" s="198"/>
      <c r="AC1157" s="196"/>
      <c r="AD1157" s="199"/>
      <c r="AG1157" s="196"/>
      <c r="AH1157" s="196"/>
      <c r="AI1157" s="198"/>
      <c r="AL1157" s="196"/>
      <c r="AN1157" s="196"/>
      <c r="AO1157" s="198"/>
      <c r="AP1157" s="196"/>
      <c r="AQ1157" s="196"/>
      <c r="AR1157" s="196"/>
      <c r="AS1157" s="196"/>
      <c r="AT1157" s="196"/>
      <c r="AU1157" s="196"/>
      <c r="AV1157" s="198"/>
      <c r="AW1157" s="197"/>
      <c r="AY1157" s="196"/>
      <c r="BC1157" s="196"/>
      <c r="BD1157" s="196"/>
      <c r="BE1157" s="196"/>
      <c r="BF1157" s="196"/>
      <c r="BG1157" s="196"/>
      <c r="BH1157" s="196"/>
      <c r="BI1157" s="196"/>
      <c r="BJ1157" s="196"/>
      <c r="BK1157" s="196"/>
    </row>
    <row r="1158" spans="1:63" x14ac:dyDescent="0.25">
      <c r="A1158" s="198"/>
      <c r="B1158" s="193"/>
      <c r="C1158" s="196"/>
      <c r="D1158" s="196"/>
      <c r="E1158" s="196"/>
      <c r="I1158" s="197"/>
      <c r="Q1158" s="198"/>
      <c r="S1158" s="198"/>
      <c r="T1158" s="196"/>
      <c r="U1158" s="199"/>
      <c r="V1158" s="193"/>
      <c r="W1158" s="198"/>
      <c r="X1158" s="198"/>
      <c r="Y1158" s="196"/>
      <c r="Z1158" s="200"/>
      <c r="AA1158" s="196"/>
      <c r="AB1158" s="198"/>
      <c r="AC1158" s="196"/>
      <c r="AD1158" s="199"/>
      <c r="AG1158" s="196"/>
      <c r="AH1158" s="196"/>
      <c r="AI1158" s="198"/>
      <c r="AL1158" s="196"/>
      <c r="AN1158" s="196"/>
      <c r="AO1158" s="198"/>
      <c r="AP1158" s="196"/>
      <c r="AQ1158" s="196"/>
      <c r="AR1158" s="196"/>
      <c r="AS1158" s="196"/>
      <c r="AT1158" s="196"/>
      <c r="AU1158" s="196"/>
      <c r="AV1158" s="198"/>
      <c r="AW1158" s="197"/>
      <c r="AY1158" s="196"/>
      <c r="BC1158" s="196"/>
      <c r="BD1158" s="196"/>
      <c r="BE1158" s="196"/>
      <c r="BF1158" s="196"/>
      <c r="BG1158" s="196"/>
      <c r="BH1158" s="196"/>
      <c r="BI1158" s="196"/>
      <c r="BJ1158" s="196"/>
      <c r="BK1158" s="196"/>
    </row>
    <row r="1159" spans="1:63" x14ac:dyDescent="0.25">
      <c r="A1159" s="198"/>
      <c r="B1159" s="193"/>
      <c r="C1159" s="196"/>
      <c r="D1159" s="196"/>
      <c r="E1159" s="196"/>
      <c r="I1159" s="197"/>
      <c r="Q1159" s="198"/>
      <c r="S1159" s="198"/>
      <c r="T1159" s="196"/>
      <c r="U1159" s="199"/>
      <c r="V1159" s="193"/>
      <c r="W1159" s="198"/>
      <c r="X1159" s="198"/>
      <c r="Y1159" s="196"/>
      <c r="Z1159" s="200"/>
      <c r="AA1159" s="196"/>
      <c r="AB1159" s="198"/>
      <c r="AC1159" s="196"/>
      <c r="AD1159" s="199"/>
      <c r="AG1159" s="196"/>
      <c r="AH1159" s="196"/>
      <c r="AI1159" s="198"/>
      <c r="AL1159" s="196"/>
      <c r="AN1159" s="196"/>
      <c r="AO1159" s="198"/>
      <c r="AP1159" s="196"/>
      <c r="AQ1159" s="196"/>
      <c r="AR1159" s="196"/>
      <c r="AS1159" s="196"/>
      <c r="AT1159" s="196"/>
      <c r="AU1159" s="196"/>
      <c r="AV1159" s="198"/>
      <c r="AW1159" s="197"/>
      <c r="AY1159" s="196"/>
      <c r="BC1159" s="196"/>
      <c r="BD1159" s="196"/>
      <c r="BE1159" s="196"/>
      <c r="BF1159" s="196"/>
      <c r="BG1159" s="196"/>
      <c r="BH1159" s="196"/>
      <c r="BI1159" s="196"/>
      <c r="BJ1159" s="196"/>
      <c r="BK1159" s="196"/>
    </row>
    <row r="1160" spans="1:63" x14ac:dyDescent="0.25">
      <c r="A1160" s="198"/>
      <c r="B1160" s="193"/>
      <c r="C1160" s="196"/>
      <c r="D1160" s="196"/>
      <c r="E1160" s="196"/>
      <c r="I1160" s="197"/>
      <c r="Q1160" s="198"/>
      <c r="S1160" s="198"/>
      <c r="T1160" s="196"/>
      <c r="U1160" s="199"/>
      <c r="V1160" s="193"/>
      <c r="W1160" s="198"/>
      <c r="X1160" s="198"/>
      <c r="Y1160" s="196"/>
      <c r="Z1160" s="200"/>
      <c r="AA1160" s="196"/>
      <c r="AB1160" s="198"/>
      <c r="AC1160" s="196"/>
      <c r="AD1160" s="199"/>
      <c r="AG1160" s="196"/>
      <c r="AH1160" s="196"/>
      <c r="AI1160" s="198"/>
      <c r="AL1160" s="196"/>
      <c r="AN1160" s="196"/>
      <c r="AO1160" s="198"/>
      <c r="AP1160" s="196"/>
      <c r="AQ1160" s="196"/>
      <c r="AR1160" s="196"/>
      <c r="AS1160" s="196"/>
      <c r="AT1160" s="196"/>
      <c r="AU1160" s="196"/>
      <c r="AV1160" s="198"/>
      <c r="AW1160" s="197"/>
      <c r="AY1160" s="196"/>
      <c r="BC1160" s="196"/>
      <c r="BD1160" s="196"/>
      <c r="BE1160" s="196"/>
      <c r="BF1160" s="196"/>
      <c r="BG1160" s="196"/>
      <c r="BH1160" s="196"/>
      <c r="BI1160" s="196"/>
      <c r="BJ1160" s="196"/>
      <c r="BK1160" s="196"/>
    </row>
    <row r="1161" spans="1:63" x14ac:dyDescent="0.25">
      <c r="A1161" s="198"/>
      <c r="B1161" s="193"/>
      <c r="C1161" s="196"/>
      <c r="D1161" s="196"/>
      <c r="E1161" s="196"/>
      <c r="I1161" s="197"/>
      <c r="Q1161" s="198"/>
      <c r="S1161" s="198"/>
      <c r="T1161" s="196"/>
      <c r="U1161" s="199"/>
      <c r="V1161" s="193"/>
      <c r="W1161" s="198"/>
      <c r="X1161" s="198"/>
      <c r="Y1161" s="196"/>
      <c r="Z1161" s="200"/>
      <c r="AA1161" s="196"/>
      <c r="AB1161" s="198"/>
      <c r="AC1161" s="196"/>
      <c r="AD1161" s="199"/>
      <c r="AG1161" s="196"/>
      <c r="AH1161" s="196"/>
      <c r="AI1161" s="198"/>
      <c r="AL1161" s="196"/>
      <c r="AN1161" s="196"/>
      <c r="AO1161" s="198"/>
      <c r="AP1161" s="196"/>
      <c r="AQ1161" s="196"/>
      <c r="AR1161" s="196"/>
      <c r="AS1161" s="196"/>
      <c r="AT1161" s="196"/>
      <c r="AU1161" s="196"/>
      <c r="AV1161" s="198"/>
      <c r="AW1161" s="197"/>
      <c r="AY1161" s="196"/>
      <c r="BC1161" s="196"/>
      <c r="BD1161" s="196"/>
      <c r="BE1161" s="196"/>
      <c r="BF1161" s="196"/>
      <c r="BG1161" s="196"/>
      <c r="BH1161" s="196"/>
      <c r="BI1161" s="196"/>
      <c r="BJ1161" s="196"/>
      <c r="BK1161" s="196"/>
    </row>
    <row r="1162" spans="1:63" x14ac:dyDescent="0.25">
      <c r="A1162" s="198"/>
      <c r="B1162" s="193"/>
      <c r="C1162" s="196"/>
      <c r="D1162" s="196"/>
      <c r="E1162" s="196"/>
      <c r="I1162" s="197"/>
      <c r="Q1162" s="198"/>
      <c r="S1162" s="198"/>
      <c r="T1162" s="196"/>
      <c r="U1162" s="199"/>
      <c r="V1162" s="193"/>
      <c r="W1162" s="198"/>
      <c r="X1162" s="198"/>
      <c r="Y1162" s="196"/>
      <c r="Z1162" s="200"/>
      <c r="AA1162" s="196"/>
      <c r="AB1162" s="198"/>
      <c r="AC1162" s="196"/>
      <c r="AD1162" s="199"/>
      <c r="AG1162" s="196"/>
      <c r="AH1162" s="196"/>
      <c r="AI1162" s="198"/>
      <c r="AL1162" s="196"/>
      <c r="AN1162" s="196"/>
      <c r="AO1162" s="198"/>
      <c r="AP1162" s="196"/>
      <c r="AQ1162" s="196"/>
      <c r="AR1162" s="196"/>
      <c r="AS1162" s="196"/>
      <c r="AT1162" s="196"/>
      <c r="AU1162" s="196"/>
      <c r="AV1162" s="198"/>
      <c r="AW1162" s="197"/>
      <c r="AY1162" s="196"/>
      <c r="BC1162" s="196"/>
      <c r="BD1162" s="196"/>
      <c r="BE1162" s="196"/>
      <c r="BF1162" s="196"/>
      <c r="BG1162" s="196"/>
      <c r="BH1162" s="196"/>
      <c r="BI1162" s="196"/>
      <c r="BJ1162" s="196"/>
      <c r="BK1162" s="196"/>
    </row>
    <row r="1163" spans="1:63" x14ac:dyDescent="0.25">
      <c r="A1163" s="198"/>
      <c r="B1163" s="193"/>
      <c r="C1163" s="196"/>
      <c r="D1163" s="196"/>
      <c r="E1163" s="196"/>
      <c r="I1163" s="197"/>
      <c r="Q1163" s="198"/>
      <c r="S1163" s="198"/>
      <c r="T1163" s="196"/>
      <c r="U1163" s="199"/>
      <c r="V1163" s="193"/>
      <c r="W1163" s="198"/>
      <c r="X1163" s="198"/>
      <c r="Y1163" s="196"/>
      <c r="Z1163" s="200"/>
      <c r="AA1163" s="196"/>
      <c r="AB1163" s="198"/>
      <c r="AC1163" s="196"/>
      <c r="AD1163" s="199"/>
      <c r="AG1163" s="196"/>
      <c r="AH1163" s="196"/>
      <c r="AI1163" s="198"/>
      <c r="AL1163" s="196"/>
      <c r="AN1163" s="196"/>
      <c r="AO1163" s="198"/>
      <c r="AP1163" s="196"/>
      <c r="AQ1163" s="196"/>
      <c r="AR1163" s="196"/>
      <c r="AS1163" s="196"/>
      <c r="AT1163" s="196"/>
      <c r="AU1163" s="196"/>
      <c r="AV1163" s="198"/>
      <c r="AW1163" s="197"/>
      <c r="AY1163" s="196"/>
      <c r="BC1163" s="196"/>
      <c r="BD1163" s="196"/>
      <c r="BE1163" s="196"/>
      <c r="BF1163" s="196"/>
      <c r="BG1163" s="196"/>
      <c r="BH1163" s="196"/>
      <c r="BI1163" s="196"/>
      <c r="BJ1163" s="196"/>
      <c r="BK1163" s="196"/>
    </row>
    <row r="1164" spans="1:63" x14ac:dyDescent="0.25">
      <c r="A1164" s="198"/>
      <c r="B1164" s="193"/>
      <c r="C1164" s="196"/>
      <c r="D1164" s="196"/>
      <c r="E1164" s="196"/>
      <c r="I1164" s="197"/>
      <c r="Q1164" s="198"/>
      <c r="S1164" s="198"/>
      <c r="T1164" s="196"/>
      <c r="U1164" s="199"/>
      <c r="V1164" s="193"/>
      <c r="W1164" s="198"/>
      <c r="X1164" s="198"/>
      <c r="Y1164" s="196"/>
      <c r="Z1164" s="200"/>
      <c r="AA1164" s="196"/>
      <c r="AB1164" s="198"/>
      <c r="AC1164" s="196"/>
      <c r="AD1164" s="199"/>
      <c r="AG1164" s="196"/>
      <c r="AH1164" s="196"/>
      <c r="AI1164" s="198"/>
      <c r="AL1164" s="196"/>
      <c r="AN1164" s="196"/>
      <c r="AO1164" s="198"/>
      <c r="AP1164" s="196"/>
      <c r="AQ1164" s="196"/>
      <c r="AR1164" s="196"/>
      <c r="AS1164" s="196"/>
      <c r="AT1164" s="196"/>
      <c r="AU1164" s="196"/>
      <c r="AV1164" s="198"/>
      <c r="AW1164" s="197"/>
      <c r="AY1164" s="196"/>
      <c r="BC1164" s="196"/>
      <c r="BD1164" s="196"/>
      <c r="BE1164" s="196"/>
      <c r="BF1164" s="196"/>
      <c r="BG1164" s="196"/>
      <c r="BH1164" s="196"/>
      <c r="BI1164" s="196"/>
      <c r="BJ1164" s="196"/>
      <c r="BK1164" s="196"/>
    </row>
    <row r="1165" spans="1:63" x14ac:dyDescent="0.25">
      <c r="A1165" s="198"/>
      <c r="B1165" s="193"/>
      <c r="C1165" s="196"/>
      <c r="D1165" s="196"/>
      <c r="E1165" s="196"/>
      <c r="I1165" s="197"/>
      <c r="Q1165" s="198"/>
      <c r="S1165" s="198"/>
      <c r="T1165" s="196"/>
      <c r="U1165" s="199"/>
      <c r="V1165" s="193"/>
      <c r="W1165" s="198"/>
      <c r="X1165" s="198"/>
      <c r="Y1165" s="196"/>
      <c r="Z1165" s="200"/>
      <c r="AA1165" s="196"/>
      <c r="AB1165" s="198"/>
      <c r="AC1165" s="196"/>
      <c r="AD1165" s="199"/>
      <c r="AG1165" s="196"/>
      <c r="AH1165" s="196"/>
      <c r="AI1165" s="198"/>
      <c r="AL1165" s="196"/>
      <c r="AN1165" s="196"/>
      <c r="AO1165" s="198"/>
      <c r="AP1165" s="196"/>
      <c r="AQ1165" s="196"/>
      <c r="AR1165" s="196"/>
      <c r="AS1165" s="196"/>
      <c r="AT1165" s="196"/>
      <c r="AU1165" s="196"/>
      <c r="AV1165" s="198"/>
      <c r="AW1165" s="197"/>
      <c r="AY1165" s="196"/>
      <c r="BC1165" s="196"/>
      <c r="BD1165" s="196"/>
      <c r="BE1165" s="196"/>
      <c r="BF1165" s="196"/>
      <c r="BG1165" s="196"/>
      <c r="BH1165" s="196"/>
      <c r="BI1165" s="196"/>
      <c r="BJ1165" s="196"/>
      <c r="BK1165" s="196"/>
    </row>
    <row r="1166" spans="1:63" x14ac:dyDescent="0.25">
      <c r="A1166" s="198"/>
      <c r="B1166" s="193"/>
      <c r="C1166" s="196"/>
      <c r="D1166" s="196"/>
      <c r="E1166" s="196"/>
      <c r="I1166" s="197"/>
      <c r="Q1166" s="198"/>
      <c r="S1166" s="198"/>
      <c r="T1166" s="196"/>
      <c r="U1166" s="199"/>
      <c r="V1166" s="193"/>
      <c r="W1166" s="198"/>
      <c r="X1166" s="198"/>
      <c r="Y1166" s="196"/>
      <c r="Z1166" s="200"/>
      <c r="AA1166" s="196"/>
      <c r="AB1166" s="198"/>
      <c r="AC1166" s="196"/>
      <c r="AD1166" s="199"/>
      <c r="AG1166" s="196"/>
      <c r="AH1166" s="196"/>
      <c r="AI1166" s="198"/>
      <c r="AL1166" s="196"/>
      <c r="AN1166" s="196"/>
      <c r="AO1166" s="198"/>
      <c r="AP1166" s="196"/>
      <c r="AQ1166" s="196"/>
      <c r="AR1166" s="196"/>
      <c r="AS1166" s="196"/>
      <c r="AT1166" s="196"/>
      <c r="AU1166" s="196"/>
      <c r="AV1166" s="198"/>
      <c r="AW1166" s="197"/>
      <c r="AY1166" s="196"/>
      <c r="BC1166" s="196"/>
      <c r="BD1166" s="196"/>
      <c r="BE1166" s="196"/>
      <c r="BF1166" s="196"/>
      <c r="BG1166" s="196"/>
      <c r="BH1166" s="196"/>
      <c r="BI1166" s="196"/>
      <c r="BJ1166" s="196"/>
      <c r="BK1166" s="196"/>
    </row>
    <row r="1167" spans="1:63" x14ac:dyDescent="0.25">
      <c r="A1167" s="198"/>
      <c r="B1167" s="193"/>
      <c r="C1167" s="196"/>
      <c r="D1167" s="196"/>
      <c r="E1167" s="196"/>
      <c r="I1167" s="197"/>
      <c r="Q1167" s="198"/>
      <c r="S1167" s="198"/>
      <c r="T1167" s="196"/>
      <c r="U1167" s="199"/>
      <c r="V1167" s="193"/>
      <c r="W1167" s="198"/>
      <c r="X1167" s="198"/>
      <c r="Y1167" s="196"/>
      <c r="Z1167" s="200"/>
      <c r="AA1167" s="196"/>
      <c r="AB1167" s="198"/>
      <c r="AC1167" s="196"/>
      <c r="AD1167" s="199"/>
      <c r="AG1167" s="196"/>
      <c r="AH1167" s="196"/>
      <c r="AI1167" s="198"/>
      <c r="AL1167" s="196"/>
      <c r="AN1167" s="196"/>
      <c r="AO1167" s="198"/>
      <c r="AP1167" s="196"/>
      <c r="AQ1167" s="196"/>
      <c r="AR1167" s="196"/>
      <c r="AS1167" s="196"/>
      <c r="AT1167" s="196"/>
      <c r="AU1167" s="196"/>
      <c r="AV1167" s="198"/>
      <c r="AW1167" s="197"/>
      <c r="AY1167" s="196"/>
      <c r="BC1167" s="196"/>
      <c r="BD1167" s="196"/>
      <c r="BE1167" s="196"/>
      <c r="BF1167" s="196"/>
      <c r="BG1167" s="196"/>
      <c r="BH1167" s="196"/>
      <c r="BI1167" s="196"/>
      <c r="BJ1167" s="196"/>
      <c r="BK1167" s="196"/>
    </row>
    <row r="1168" spans="1:63" x14ac:dyDescent="0.25">
      <c r="A1168" s="198"/>
      <c r="B1168" s="193"/>
      <c r="C1168" s="196"/>
      <c r="D1168" s="196"/>
      <c r="E1168" s="196"/>
      <c r="I1168" s="197"/>
      <c r="Q1168" s="198"/>
      <c r="S1168" s="198"/>
      <c r="T1168" s="196"/>
      <c r="U1168" s="199"/>
      <c r="V1168" s="193"/>
      <c r="W1168" s="198"/>
      <c r="X1168" s="198"/>
      <c r="Y1168" s="196"/>
      <c r="Z1168" s="200"/>
      <c r="AA1168" s="196"/>
      <c r="AB1168" s="198"/>
      <c r="AC1168" s="196"/>
      <c r="AD1168" s="199"/>
      <c r="AG1168" s="196"/>
      <c r="AH1168" s="196"/>
      <c r="AI1168" s="198"/>
      <c r="AL1168" s="196"/>
      <c r="AN1168" s="196"/>
      <c r="AO1168" s="198"/>
      <c r="AP1168" s="196"/>
      <c r="AQ1168" s="196"/>
      <c r="AR1168" s="196"/>
      <c r="AS1168" s="196"/>
      <c r="AT1168" s="196"/>
      <c r="AU1168" s="196"/>
      <c r="AV1168" s="198"/>
      <c r="AW1168" s="197"/>
      <c r="AY1168" s="196"/>
      <c r="BC1168" s="196"/>
      <c r="BD1168" s="196"/>
      <c r="BE1168" s="196"/>
      <c r="BF1168" s="196"/>
      <c r="BG1168" s="196"/>
      <c r="BH1168" s="196"/>
      <c r="BI1168" s="196"/>
      <c r="BJ1168" s="196"/>
      <c r="BK1168" s="196"/>
    </row>
    <row r="1169" spans="1:63" x14ac:dyDescent="0.25">
      <c r="A1169" s="198"/>
      <c r="B1169" s="193"/>
      <c r="C1169" s="196"/>
      <c r="D1169" s="196"/>
      <c r="E1169" s="196"/>
      <c r="I1169" s="197"/>
      <c r="Q1169" s="198"/>
      <c r="S1169" s="198"/>
      <c r="T1169" s="196"/>
      <c r="U1169" s="199"/>
      <c r="V1169" s="193"/>
      <c r="W1169" s="198"/>
      <c r="X1169" s="198"/>
      <c r="Y1169" s="196"/>
      <c r="Z1169" s="200"/>
      <c r="AA1169" s="196"/>
      <c r="AB1169" s="198"/>
      <c r="AC1169" s="196"/>
      <c r="AD1169" s="199"/>
      <c r="AG1169" s="196"/>
      <c r="AH1169" s="196"/>
      <c r="AI1169" s="198"/>
      <c r="AL1169" s="196"/>
      <c r="AN1169" s="196"/>
      <c r="AO1169" s="198"/>
      <c r="AP1169" s="196"/>
      <c r="AQ1169" s="196"/>
      <c r="AR1169" s="196"/>
      <c r="AS1169" s="196"/>
      <c r="AT1169" s="196"/>
      <c r="AU1169" s="196"/>
      <c r="AV1169" s="198"/>
      <c r="AW1169" s="197"/>
      <c r="AY1169" s="196"/>
      <c r="BC1169" s="196"/>
      <c r="BD1169" s="196"/>
      <c r="BE1169" s="196"/>
      <c r="BF1169" s="196"/>
      <c r="BG1169" s="196"/>
      <c r="BH1169" s="196"/>
      <c r="BI1169" s="196"/>
      <c r="BJ1169" s="196"/>
      <c r="BK1169" s="196"/>
    </row>
    <row r="1170" spans="1:63" x14ac:dyDescent="0.25">
      <c r="A1170" s="198"/>
      <c r="B1170" s="193"/>
      <c r="C1170" s="196"/>
      <c r="D1170" s="196"/>
      <c r="E1170" s="196"/>
      <c r="I1170" s="197"/>
      <c r="Q1170" s="198"/>
      <c r="S1170" s="198"/>
      <c r="T1170" s="196"/>
      <c r="U1170" s="199"/>
      <c r="V1170" s="193"/>
      <c r="W1170" s="198"/>
      <c r="X1170" s="198"/>
      <c r="Y1170" s="196"/>
      <c r="Z1170" s="200"/>
      <c r="AA1170" s="196"/>
      <c r="AB1170" s="198"/>
      <c r="AC1170" s="196"/>
      <c r="AD1170" s="199"/>
      <c r="AG1170" s="196"/>
      <c r="AH1170" s="196"/>
      <c r="AI1170" s="198"/>
      <c r="AL1170" s="196"/>
      <c r="AN1170" s="196"/>
      <c r="AO1170" s="198"/>
      <c r="AP1170" s="196"/>
      <c r="AQ1170" s="196"/>
      <c r="AR1170" s="196"/>
      <c r="AS1170" s="196"/>
      <c r="AT1170" s="196"/>
      <c r="AU1170" s="196"/>
      <c r="AV1170" s="198"/>
      <c r="AW1170" s="197"/>
      <c r="AY1170" s="196"/>
      <c r="BC1170" s="196"/>
      <c r="BD1170" s="196"/>
      <c r="BE1170" s="196"/>
      <c r="BF1170" s="196"/>
      <c r="BG1170" s="196"/>
      <c r="BH1170" s="196"/>
      <c r="BI1170" s="196"/>
      <c r="BJ1170" s="196"/>
      <c r="BK1170" s="196"/>
    </row>
    <row r="1171" spans="1:63" x14ac:dyDescent="0.25">
      <c r="A1171" s="198"/>
      <c r="B1171" s="193"/>
      <c r="C1171" s="196"/>
      <c r="D1171" s="196"/>
      <c r="E1171" s="196"/>
      <c r="I1171" s="197"/>
      <c r="Q1171" s="198"/>
      <c r="S1171" s="198"/>
      <c r="T1171" s="196"/>
      <c r="U1171" s="199"/>
      <c r="V1171" s="193"/>
      <c r="W1171" s="198"/>
      <c r="X1171" s="198"/>
      <c r="Y1171" s="196"/>
      <c r="Z1171" s="200"/>
      <c r="AA1171" s="196"/>
      <c r="AB1171" s="198"/>
      <c r="AC1171" s="196"/>
      <c r="AD1171" s="199"/>
      <c r="AG1171" s="196"/>
      <c r="AH1171" s="196"/>
      <c r="AI1171" s="198"/>
      <c r="AL1171" s="196"/>
      <c r="AN1171" s="196"/>
      <c r="AO1171" s="198"/>
      <c r="AP1171" s="196"/>
      <c r="AQ1171" s="196"/>
      <c r="AR1171" s="196"/>
      <c r="AS1171" s="196"/>
      <c r="AT1171" s="196"/>
      <c r="AU1171" s="196"/>
      <c r="AV1171" s="198"/>
      <c r="AW1171" s="197"/>
      <c r="AY1171" s="196"/>
      <c r="BC1171" s="196"/>
      <c r="BD1171" s="196"/>
      <c r="BE1171" s="196"/>
      <c r="BF1171" s="196"/>
      <c r="BG1171" s="196"/>
      <c r="BH1171" s="196"/>
      <c r="BI1171" s="196"/>
      <c r="BJ1171" s="196"/>
      <c r="BK1171" s="196"/>
    </row>
    <row r="1172" spans="1:63" x14ac:dyDescent="0.25">
      <c r="A1172" s="198"/>
      <c r="B1172" s="193"/>
      <c r="C1172" s="196"/>
      <c r="D1172" s="196"/>
      <c r="E1172" s="196"/>
      <c r="I1172" s="197"/>
      <c r="Q1172" s="198"/>
      <c r="S1172" s="198"/>
      <c r="T1172" s="196"/>
      <c r="U1172" s="199"/>
      <c r="V1172" s="193"/>
      <c r="W1172" s="198"/>
      <c r="X1172" s="198"/>
      <c r="Y1172" s="196"/>
      <c r="Z1172" s="200"/>
      <c r="AA1172" s="196"/>
      <c r="AB1172" s="198"/>
      <c r="AC1172" s="196"/>
      <c r="AD1172" s="199"/>
      <c r="AG1172" s="196"/>
      <c r="AH1172" s="196"/>
      <c r="AI1172" s="198"/>
      <c r="AL1172" s="196"/>
      <c r="AN1172" s="196"/>
      <c r="AO1172" s="198"/>
      <c r="AP1172" s="196"/>
      <c r="AQ1172" s="196"/>
      <c r="AR1172" s="196"/>
      <c r="AS1172" s="196"/>
      <c r="AT1172" s="196"/>
      <c r="AU1172" s="196"/>
      <c r="AV1172" s="198"/>
      <c r="AW1172" s="197"/>
      <c r="AY1172" s="196"/>
      <c r="BC1172" s="196"/>
      <c r="BD1172" s="196"/>
      <c r="BE1172" s="196"/>
      <c r="BF1172" s="196"/>
      <c r="BG1172" s="196"/>
      <c r="BH1172" s="196"/>
      <c r="BI1172" s="196"/>
      <c r="BJ1172" s="196"/>
      <c r="BK1172" s="196"/>
    </row>
    <row r="1173" spans="1:63" x14ac:dyDescent="0.25">
      <c r="A1173" s="198"/>
      <c r="B1173" s="193"/>
      <c r="C1173" s="196"/>
      <c r="D1173" s="196"/>
      <c r="E1173" s="196"/>
      <c r="I1173" s="197"/>
      <c r="Q1173" s="198"/>
      <c r="S1173" s="198"/>
      <c r="T1173" s="196"/>
      <c r="U1173" s="199"/>
      <c r="V1173" s="193"/>
      <c r="W1173" s="198"/>
      <c r="X1173" s="198"/>
      <c r="Y1173" s="196"/>
      <c r="Z1173" s="200"/>
      <c r="AA1173" s="196"/>
      <c r="AB1173" s="198"/>
      <c r="AC1173" s="196"/>
      <c r="AD1173" s="199"/>
      <c r="AG1173" s="196"/>
      <c r="AH1173" s="196"/>
      <c r="AI1173" s="198"/>
      <c r="AL1173" s="196"/>
      <c r="AN1173" s="196"/>
      <c r="AO1173" s="198"/>
      <c r="AP1173" s="196"/>
      <c r="AQ1173" s="196"/>
      <c r="AR1173" s="196"/>
      <c r="AS1173" s="196"/>
      <c r="AT1173" s="196"/>
      <c r="AU1173" s="196"/>
      <c r="AV1173" s="198"/>
      <c r="AW1173" s="197"/>
      <c r="AY1173" s="196"/>
      <c r="BC1173" s="196"/>
      <c r="BD1173" s="196"/>
      <c r="BE1173" s="196"/>
      <c r="BF1173" s="196"/>
      <c r="BG1173" s="196"/>
      <c r="BH1173" s="196"/>
      <c r="BI1173" s="196"/>
      <c r="BJ1173" s="196"/>
      <c r="BK1173" s="196"/>
    </row>
    <row r="1174" spans="1:63" x14ac:dyDescent="0.25">
      <c r="A1174" s="198"/>
      <c r="B1174" s="193"/>
      <c r="C1174" s="196"/>
      <c r="D1174" s="196"/>
      <c r="E1174" s="196"/>
      <c r="I1174" s="197"/>
      <c r="Q1174" s="198"/>
      <c r="S1174" s="198"/>
      <c r="T1174" s="196"/>
      <c r="U1174" s="199"/>
      <c r="V1174" s="193"/>
      <c r="W1174" s="198"/>
      <c r="X1174" s="198"/>
      <c r="Y1174" s="196"/>
      <c r="Z1174" s="200"/>
      <c r="AA1174" s="196"/>
      <c r="AB1174" s="198"/>
      <c r="AC1174" s="196"/>
      <c r="AD1174" s="199"/>
      <c r="AG1174" s="196"/>
      <c r="AH1174" s="196"/>
      <c r="AI1174" s="198"/>
      <c r="AL1174" s="196"/>
      <c r="AN1174" s="196"/>
      <c r="AO1174" s="198"/>
      <c r="AP1174" s="196"/>
      <c r="AQ1174" s="196"/>
      <c r="AR1174" s="196"/>
      <c r="AS1174" s="196"/>
      <c r="AT1174" s="196"/>
      <c r="AU1174" s="196"/>
      <c r="AV1174" s="198"/>
      <c r="AW1174" s="197"/>
      <c r="AY1174" s="196"/>
      <c r="BC1174" s="196"/>
      <c r="BD1174" s="196"/>
      <c r="BE1174" s="196"/>
      <c r="BF1174" s="196"/>
      <c r="BG1174" s="196"/>
      <c r="BH1174" s="196"/>
      <c r="BI1174" s="196"/>
      <c r="BJ1174" s="196"/>
      <c r="BK1174" s="196"/>
    </row>
    <row r="1175" spans="1:63" x14ac:dyDescent="0.25">
      <c r="A1175" s="198"/>
      <c r="B1175" s="193"/>
      <c r="C1175" s="196"/>
      <c r="D1175" s="196"/>
      <c r="E1175" s="196"/>
      <c r="I1175" s="197"/>
      <c r="Q1175" s="198"/>
      <c r="S1175" s="198"/>
      <c r="T1175" s="196"/>
      <c r="U1175" s="199"/>
      <c r="V1175" s="193"/>
      <c r="W1175" s="198"/>
      <c r="X1175" s="198"/>
      <c r="Y1175" s="196"/>
      <c r="Z1175" s="200"/>
      <c r="AA1175" s="196"/>
      <c r="AB1175" s="198"/>
      <c r="AC1175" s="196"/>
      <c r="AD1175" s="199"/>
      <c r="AG1175" s="196"/>
      <c r="AH1175" s="196"/>
      <c r="AI1175" s="198"/>
      <c r="AL1175" s="196"/>
      <c r="AN1175" s="196"/>
      <c r="AO1175" s="198"/>
      <c r="AP1175" s="196"/>
      <c r="AQ1175" s="196"/>
      <c r="AR1175" s="196"/>
      <c r="AS1175" s="196"/>
      <c r="AT1175" s="196"/>
      <c r="AU1175" s="196"/>
      <c r="AV1175" s="198"/>
      <c r="AW1175" s="197"/>
      <c r="AY1175" s="196"/>
      <c r="BC1175" s="196"/>
      <c r="BD1175" s="196"/>
      <c r="BE1175" s="196"/>
      <c r="BF1175" s="196"/>
      <c r="BG1175" s="196"/>
      <c r="BH1175" s="196"/>
      <c r="BI1175" s="196"/>
      <c r="BJ1175" s="196"/>
      <c r="BK1175" s="196"/>
    </row>
    <row r="1176" spans="1:63" x14ac:dyDescent="0.25">
      <c r="A1176" s="198"/>
      <c r="B1176" s="193"/>
      <c r="C1176" s="196"/>
      <c r="D1176" s="196"/>
      <c r="E1176" s="196"/>
      <c r="I1176" s="197"/>
      <c r="Q1176" s="198"/>
      <c r="S1176" s="198"/>
      <c r="T1176" s="196"/>
      <c r="U1176" s="199"/>
      <c r="V1176" s="193"/>
      <c r="W1176" s="198"/>
      <c r="X1176" s="198"/>
      <c r="Y1176" s="196"/>
      <c r="Z1176" s="200"/>
      <c r="AA1176" s="196"/>
      <c r="AB1176" s="198"/>
      <c r="AC1176" s="196"/>
      <c r="AD1176" s="199"/>
      <c r="AG1176" s="196"/>
      <c r="AH1176" s="196"/>
      <c r="AI1176" s="198"/>
      <c r="AL1176" s="196"/>
      <c r="AN1176" s="196"/>
      <c r="AO1176" s="198"/>
      <c r="AP1176" s="196"/>
      <c r="AQ1176" s="196"/>
      <c r="AR1176" s="196"/>
      <c r="AS1176" s="196"/>
      <c r="AT1176" s="196"/>
      <c r="AU1176" s="196"/>
      <c r="AV1176" s="198"/>
      <c r="AW1176" s="197"/>
      <c r="AY1176" s="196"/>
      <c r="BC1176" s="196"/>
      <c r="BD1176" s="196"/>
      <c r="BE1176" s="196"/>
      <c r="BF1176" s="196"/>
      <c r="BG1176" s="196"/>
      <c r="BH1176" s="196"/>
      <c r="BI1176" s="196"/>
      <c r="BJ1176" s="196"/>
      <c r="BK1176" s="196"/>
    </row>
    <row r="1177" spans="1:63" x14ac:dyDescent="0.25">
      <c r="A1177" s="198"/>
      <c r="B1177" s="193"/>
      <c r="C1177" s="196"/>
      <c r="D1177" s="196"/>
      <c r="E1177" s="196"/>
      <c r="I1177" s="197"/>
      <c r="Q1177" s="198"/>
      <c r="S1177" s="198"/>
      <c r="T1177" s="196"/>
      <c r="U1177" s="199"/>
      <c r="V1177" s="193"/>
      <c r="W1177" s="198"/>
      <c r="X1177" s="198"/>
      <c r="Y1177" s="196"/>
      <c r="Z1177" s="200"/>
      <c r="AA1177" s="196"/>
      <c r="AB1177" s="198"/>
      <c r="AC1177" s="196"/>
      <c r="AD1177" s="199"/>
      <c r="AG1177" s="196"/>
      <c r="AH1177" s="196"/>
      <c r="AI1177" s="198"/>
      <c r="AL1177" s="196"/>
      <c r="AN1177" s="196"/>
      <c r="AO1177" s="198"/>
      <c r="AP1177" s="196"/>
      <c r="AQ1177" s="196"/>
      <c r="AR1177" s="196"/>
      <c r="AS1177" s="196"/>
      <c r="AT1177" s="196"/>
      <c r="AU1177" s="196"/>
      <c r="AV1177" s="198"/>
      <c r="AW1177" s="197"/>
      <c r="AY1177" s="196"/>
      <c r="BC1177" s="196"/>
      <c r="BD1177" s="196"/>
      <c r="BE1177" s="196"/>
      <c r="BF1177" s="196"/>
      <c r="BG1177" s="196"/>
      <c r="BH1177" s="196"/>
      <c r="BI1177" s="196"/>
      <c r="BJ1177" s="196"/>
      <c r="BK1177" s="196"/>
    </row>
    <row r="1178" spans="1:63" x14ac:dyDescent="0.25">
      <c r="A1178" s="198"/>
      <c r="B1178" s="193"/>
      <c r="C1178" s="196"/>
      <c r="D1178" s="196"/>
      <c r="E1178" s="196"/>
      <c r="I1178" s="197"/>
      <c r="Q1178" s="198"/>
      <c r="S1178" s="198"/>
      <c r="T1178" s="196"/>
      <c r="U1178" s="199"/>
      <c r="V1178" s="193"/>
      <c r="W1178" s="198"/>
      <c r="X1178" s="198"/>
      <c r="Y1178" s="196"/>
      <c r="Z1178" s="200"/>
      <c r="AA1178" s="196"/>
      <c r="AB1178" s="198"/>
      <c r="AC1178" s="196"/>
      <c r="AD1178" s="199"/>
      <c r="AG1178" s="196"/>
      <c r="AH1178" s="196"/>
      <c r="AI1178" s="198"/>
      <c r="AL1178" s="196"/>
      <c r="AN1178" s="196"/>
      <c r="AO1178" s="198"/>
      <c r="AP1178" s="196"/>
      <c r="AQ1178" s="196"/>
      <c r="AR1178" s="196"/>
      <c r="AS1178" s="196"/>
      <c r="AT1178" s="196"/>
      <c r="AU1178" s="196"/>
      <c r="AV1178" s="198"/>
      <c r="AW1178" s="197"/>
      <c r="AY1178" s="196"/>
      <c r="BC1178" s="196"/>
      <c r="BD1178" s="196"/>
      <c r="BE1178" s="196"/>
      <c r="BF1178" s="196"/>
      <c r="BG1178" s="196"/>
      <c r="BH1178" s="196"/>
      <c r="BI1178" s="196"/>
      <c r="BJ1178" s="196"/>
      <c r="BK1178" s="196"/>
    </row>
    <row r="1179" spans="1:63" x14ac:dyDescent="0.25">
      <c r="A1179" s="198"/>
      <c r="B1179" s="193"/>
      <c r="C1179" s="196"/>
      <c r="D1179" s="196"/>
      <c r="E1179" s="196"/>
      <c r="I1179" s="197"/>
      <c r="Q1179" s="198"/>
      <c r="S1179" s="198"/>
      <c r="T1179" s="196"/>
      <c r="U1179" s="199"/>
      <c r="V1179" s="193"/>
      <c r="W1179" s="198"/>
      <c r="X1179" s="198"/>
      <c r="Y1179" s="196"/>
      <c r="Z1179" s="200"/>
      <c r="AA1179" s="196"/>
      <c r="AB1179" s="198"/>
      <c r="AC1179" s="196"/>
      <c r="AD1179" s="199"/>
      <c r="AG1179" s="196"/>
      <c r="AH1179" s="196"/>
      <c r="AI1179" s="198"/>
      <c r="AL1179" s="196"/>
      <c r="AN1179" s="196"/>
      <c r="AO1179" s="198"/>
      <c r="AP1179" s="196"/>
      <c r="AQ1179" s="196"/>
      <c r="AR1179" s="196"/>
      <c r="AS1179" s="196"/>
      <c r="AT1179" s="196"/>
      <c r="AU1179" s="196"/>
      <c r="AV1179" s="198"/>
      <c r="AW1179" s="197"/>
      <c r="AY1179" s="196"/>
      <c r="BC1179" s="196"/>
      <c r="BD1179" s="196"/>
      <c r="BE1179" s="196"/>
      <c r="BF1179" s="196"/>
      <c r="BG1179" s="196"/>
      <c r="BH1179" s="196"/>
      <c r="BI1179" s="196"/>
      <c r="BJ1179" s="196"/>
      <c r="BK1179" s="196"/>
    </row>
    <row r="1180" spans="1:63" x14ac:dyDescent="0.25">
      <c r="A1180" s="198"/>
      <c r="B1180" s="193"/>
      <c r="C1180" s="196"/>
      <c r="D1180" s="196"/>
      <c r="E1180" s="196"/>
      <c r="I1180" s="197"/>
      <c r="Q1180" s="198"/>
      <c r="S1180" s="198"/>
      <c r="T1180" s="196"/>
      <c r="U1180" s="199"/>
      <c r="V1180" s="193"/>
      <c r="W1180" s="198"/>
      <c r="X1180" s="198"/>
      <c r="Y1180" s="196"/>
      <c r="Z1180" s="200"/>
      <c r="AA1180" s="196"/>
      <c r="AB1180" s="198"/>
      <c r="AC1180" s="196"/>
      <c r="AD1180" s="199"/>
      <c r="AG1180" s="196"/>
      <c r="AH1180" s="196"/>
      <c r="AI1180" s="198"/>
      <c r="AL1180" s="196"/>
      <c r="AN1180" s="196"/>
      <c r="AO1180" s="198"/>
      <c r="AP1180" s="196"/>
      <c r="AQ1180" s="196"/>
      <c r="AR1180" s="196"/>
      <c r="AS1180" s="196"/>
      <c r="AT1180" s="196"/>
      <c r="AU1180" s="196"/>
      <c r="AV1180" s="198"/>
      <c r="AW1180" s="197"/>
      <c r="AY1180" s="196"/>
      <c r="BC1180" s="196"/>
      <c r="BD1180" s="196"/>
      <c r="BE1180" s="196"/>
      <c r="BF1180" s="196"/>
      <c r="BG1180" s="196"/>
      <c r="BH1180" s="196"/>
      <c r="BI1180" s="196"/>
      <c r="BJ1180" s="196"/>
      <c r="BK1180" s="196"/>
    </row>
    <row r="1181" spans="1:63" x14ac:dyDescent="0.25">
      <c r="A1181" s="198"/>
      <c r="B1181" s="193"/>
      <c r="C1181" s="196"/>
      <c r="D1181" s="196"/>
      <c r="E1181" s="196"/>
      <c r="I1181" s="197"/>
      <c r="Q1181" s="198"/>
      <c r="S1181" s="198"/>
      <c r="T1181" s="196"/>
      <c r="U1181" s="199"/>
      <c r="V1181" s="193"/>
      <c r="W1181" s="198"/>
      <c r="X1181" s="198"/>
      <c r="Y1181" s="196"/>
      <c r="Z1181" s="200"/>
      <c r="AA1181" s="196"/>
      <c r="AB1181" s="198"/>
      <c r="AC1181" s="196"/>
      <c r="AD1181" s="199"/>
      <c r="AG1181" s="196"/>
      <c r="AH1181" s="196"/>
      <c r="AI1181" s="198"/>
      <c r="AL1181" s="196"/>
      <c r="AN1181" s="196"/>
      <c r="AO1181" s="198"/>
      <c r="AP1181" s="196"/>
      <c r="AQ1181" s="196"/>
      <c r="AR1181" s="196"/>
      <c r="AS1181" s="196"/>
      <c r="AT1181" s="196"/>
      <c r="AU1181" s="196"/>
      <c r="AV1181" s="198"/>
      <c r="AW1181" s="197"/>
      <c r="AY1181" s="196"/>
      <c r="BC1181" s="196"/>
      <c r="BD1181" s="196"/>
      <c r="BE1181" s="196"/>
      <c r="BF1181" s="196"/>
      <c r="BG1181" s="196"/>
      <c r="BH1181" s="196"/>
      <c r="BI1181" s="196"/>
      <c r="BJ1181" s="196"/>
      <c r="BK1181" s="196"/>
    </row>
    <row r="1182" spans="1:63" x14ac:dyDescent="0.25">
      <c r="A1182" s="198"/>
      <c r="B1182" s="193"/>
      <c r="C1182" s="196"/>
      <c r="D1182" s="196"/>
      <c r="E1182" s="196"/>
      <c r="I1182" s="197"/>
      <c r="Q1182" s="198"/>
      <c r="S1182" s="198"/>
      <c r="T1182" s="196"/>
      <c r="U1182" s="199"/>
      <c r="V1182" s="193"/>
      <c r="W1182" s="198"/>
      <c r="X1182" s="198"/>
      <c r="Y1182" s="196"/>
      <c r="Z1182" s="200"/>
      <c r="AA1182" s="196"/>
      <c r="AB1182" s="198"/>
      <c r="AC1182" s="196"/>
      <c r="AD1182" s="199"/>
      <c r="AG1182" s="196"/>
      <c r="AH1182" s="196"/>
      <c r="AI1182" s="198"/>
      <c r="AL1182" s="196"/>
      <c r="AN1182" s="196"/>
      <c r="AO1182" s="198"/>
      <c r="AP1182" s="196"/>
      <c r="AQ1182" s="196"/>
      <c r="AR1182" s="196"/>
      <c r="AS1182" s="196"/>
      <c r="AT1182" s="196"/>
      <c r="AU1182" s="196"/>
      <c r="AV1182" s="198"/>
      <c r="AW1182" s="197"/>
      <c r="AY1182" s="196"/>
      <c r="BC1182" s="196"/>
      <c r="BD1182" s="196"/>
      <c r="BE1182" s="196"/>
      <c r="BF1182" s="196"/>
      <c r="BG1182" s="196"/>
      <c r="BH1182" s="196"/>
      <c r="BI1182" s="196"/>
      <c r="BJ1182" s="196"/>
      <c r="BK1182" s="196"/>
    </row>
    <row r="1183" spans="1:63" x14ac:dyDescent="0.25">
      <c r="A1183" s="198"/>
      <c r="B1183" s="193"/>
      <c r="C1183" s="196"/>
      <c r="D1183" s="196"/>
      <c r="E1183" s="196"/>
      <c r="I1183" s="197"/>
      <c r="Q1183" s="198"/>
      <c r="S1183" s="198"/>
      <c r="T1183" s="196"/>
      <c r="U1183" s="199"/>
      <c r="V1183" s="193"/>
      <c r="W1183" s="198"/>
      <c r="X1183" s="198"/>
      <c r="Y1183" s="196"/>
      <c r="Z1183" s="200"/>
      <c r="AA1183" s="196"/>
      <c r="AB1183" s="198"/>
      <c r="AC1183" s="196"/>
      <c r="AD1183" s="199"/>
      <c r="AG1183" s="196"/>
      <c r="AH1183" s="196"/>
      <c r="AI1183" s="198"/>
      <c r="AL1183" s="196"/>
      <c r="AN1183" s="196"/>
      <c r="AO1183" s="198"/>
      <c r="AP1183" s="196"/>
      <c r="AQ1183" s="196"/>
      <c r="AR1183" s="196"/>
      <c r="AS1183" s="196"/>
      <c r="AT1183" s="196"/>
      <c r="AU1183" s="196"/>
      <c r="AV1183" s="198"/>
      <c r="AW1183" s="197"/>
      <c r="AY1183" s="196"/>
      <c r="BC1183" s="196"/>
      <c r="BD1183" s="196"/>
      <c r="BE1183" s="196"/>
      <c r="BF1183" s="196"/>
      <c r="BG1183" s="196"/>
      <c r="BH1183" s="196"/>
      <c r="BI1183" s="196"/>
      <c r="BJ1183" s="196"/>
      <c r="BK1183" s="196"/>
    </row>
    <row r="1184" spans="1:63" x14ac:dyDescent="0.25">
      <c r="A1184" s="198"/>
      <c r="B1184" s="193"/>
      <c r="C1184" s="196"/>
      <c r="D1184" s="196"/>
      <c r="E1184" s="196"/>
      <c r="I1184" s="197"/>
      <c r="Q1184" s="198"/>
      <c r="S1184" s="198"/>
      <c r="T1184" s="196"/>
      <c r="U1184" s="199"/>
      <c r="V1184" s="193"/>
      <c r="W1184" s="198"/>
      <c r="X1184" s="198"/>
      <c r="Y1184" s="196"/>
      <c r="Z1184" s="200"/>
      <c r="AA1184" s="196"/>
      <c r="AB1184" s="198"/>
      <c r="AC1184" s="196"/>
      <c r="AD1184" s="199"/>
      <c r="AG1184" s="196"/>
      <c r="AH1184" s="196"/>
      <c r="AI1184" s="198"/>
      <c r="AL1184" s="196"/>
      <c r="AN1184" s="196"/>
      <c r="AO1184" s="198"/>
      <c r="AP1184" s="196"/>
      <c r="AQ1184" s="196"/>
      <c r="AR1184" s="196"/>
      <c r="AS1184" s="196"/>
      <c r="AT1184" s="196"/>
      <c r="AU1184" s="196"/>
      <c r="AV1184" s="198"/>
      <c r="AW1184" s="197"/>
      <c r="AY1184" s="196"/>
      <c r="BC1184" s="196"/>
      <c r="BD1184" s="196"/>
      <c r="BE1184" s="196"/>
      <c r="BF1184" s="196"/>
      <c r="BG1184" s="196"/>
      <c r="BH1184" s="196"/>
      <c r="BI1184" s="196"/>
      <c r="BJ1184" s="196"/>
      <c r="BK1184" s="196"/>
    </row>
    <row r="1185" spans="1:63" x14ac:dyDescent="0.25">
      <c r="A1185" s="198"/>
      <c r="B1185" s="193"/>
      <c r="C1185" s="196"/>
      <c r="D1185" s="196"/>
      <c r="E1185" s="196"/>
      <c r="I1185" s="197"/>
      <c r="Q1185" s="198"/>
      <c r="S1185" s="198"/>
      <c r="T1185" s="196"/>
      <c r="U1185" s="199"/>
      <c r="V1185" s="193"/>
      <c r="W1185" s="198"/>
      <c r="X1185" s="198"/>
      <c r="Y1185" s="196"/>
      <c r="Z1185" s="200"/>
      <c r="AA1185" s="196"/>
      <c r="AB1185" s="198"/>
      <c r="AC1185" s="196"/>
      <c r="AD1185" s="199"/>
      <c r="AG1185" s="196"/>
      <c r="AH1185" s="196"/>
      <c r="AI1185" s="198"/>
      <c r="AL1185" s="196"/>
      <c r="AN1185" s="196"/>
      <c r="AO1185" s="198"/>
      <c r="AP1185" s="196"/>
      <c r="AQ1185" s="196"/>
      <c r="AR1185" s="196"/>
      <c r="AS1185" s="196"/>
      <c r="AT1185" s="196"/>
      <c r="AU1185" s="196"/>
      <c r="AV1185" s="198"/>
      <c r="AW1185" s="197"/>
      <c r="AY1185" s="196"/>
      <c r="BC1185" s="196"/>
      <c r="BD1185" s="196"/>
      <c r="BE1185" s="196"/>
      <c r="BF1185" s="196"/>
      <c r="BG1185" s="196"/>
      <c r="BH1185" s="196"/>
      <c r="BI1185" s="196"/>
      <c r="BJ1185" s="196"/>
      <c r="BK1185" s="196"/>
    </row>
    <row r="1186" spans="1:63" x14ac:dyDescent="0.25">
      <c r="A1186" s="198"/>
      <c r="B1186" s="193"/>
      <c r="C1186" s="196"/>
      <c r="D1186" s="196"/>
      <c r="E1186" s="196"/>
      <c r="I1186" s="197"/>
      <c r="Q1186" s="198"/>
      <c r="S1186" s="198"/>
      <c r="T1186" s="196"/>
      <c r="U1186" s="199"/>
      <c r="V1186" s="193"/>
      <c r="W1186" s="198"/>
      <c r="X1186" s="198"/>
      <c r="Y1186" s="196"/>
      <c r="Z1186" s="200"/>
      <c r="AA1186" s="196"/>
      <c r="AB1186" s="198"/>
      <c r="AC1186" s="196"/>
      <c r="AD1186" s="199"/>
      <c r="AG1186" s="196"/>
      <c r="AH1186" s="196"/>
      <c r="AI1186" s="198"/>
      <c r="AL1186" s="196"/>
      <c r="AN1186" s="196"/>
      <c r="AO1186" s="198"/>
      <c r="AP1186" s="196"/>
      <c r="AQ1186" s="196"/>
      <c r="AR1186" s="196"/>
      <c r="AS1186" s="196"/>
      <c r="AT1186" s="196"/>
      <c r="AU1186" s="196"/>
      <c r="AV1186" s="198"/>
      <c r="AW1186" s="197"/>
      <c r="AY1186" s="196"/>
      <c r="BC1186" s="196"/>
      <c r="BD1186" s="196"/>
      <c r="BE1186" s="196"/>
      <c r="BF1186" s="196"/>
      <c r="BG1186" s="196"/>
      <c r="BH1186" s="196"/>
      <c r="BI1186" s="196"/>
      <c r="BJ1186" s="196"/>
      <c r="BK1186" s="196"/>
    </row>
    <row r="1187" spans="1:63" x14ac:dyDescent="0.25">
      <c r="A1187" s="198"/>
      <c r="B1187" s="193"/>
      <c r="C1187" s="196"/>
      <c r="D1187" s="196"/>
      <c r="E1187" s="196"/>
      <c r="I1187" s="197"/>
      <c r="Q1187" s="198"/>
      <c r="S1187" s="198"/>
      <c r="T1187" s="196"/>
      <c r="U1187" s="199"/>
      <c r="V1187" s="193"/>
      <c r="W1187" s="198"/>
      <c r="X1187" s="198"/>
      <c r="Y1187" s="196"/>
      <c r="Z1187" s="200"/>
      <c r="AA1187" s="196"/>
      <c r="AB1187" s="198"/>
      <c r="AC1187" s="196"/>
      <c r="AD1187" s="199"/>
      <c r="AG1187" s="196"/>
      <c r="AH1187" s="196"/>
      <c r="AI1187" s="198"/>
      <c r="AL1187" s="196"/>
      <c r="AN1187" s="196"/>
      <c r="AO1187" s="198"/>
      <c r="AP1187" s="196"/>
      <c r="AQ1187" s="196"/>
      <c r="AR1187" s="196"/>
      <c r="AS1187" s="196"/>
      <c r="AT1187" s="196"/>
      <c r="AU1187" s="196"/>
      <c r="AV1187" s="198"/>
      <c r="AW1187" s="197"/>
      <c r="AY1187" s="196"/>
      <c r="BC1187" s="196"/>
      <c r="BD1187" s="196"/>
      <c r="BE1187" s="196"/>
      <c r="BF1187" s="196"/>
      <c r="BG1187" s="196"/>
      <c r="BH1187" s="196"/>
      <c r="BI1187" s="196"/>
      <c r="BJ1187" s="196"/>
      <c r="BK1187" s="196"/>
    </row>
    <row r="1188" spans="1:63" x14ac:dyDescent="0.25">
      <c r="A1188" s="198"/>
      <c r="B1188" s="193"/>
      <c r="C1188" s="196"/>
      <c r="D1188" s="196"/>
      <c r="E1188" s="196"/>
      <c r="I1188" s="197"/>
      <c r="Q1188" s="198"/>
      <c r="S1188" s="198"/>
      <c r="T1188" s="196"/>
      <c r="U1188" s="199"/>
      <c r="V1188" s="193"/>
      <c r="W1188" s="198"/>
      <c r="X1188" s="198"/>
      <c r="Y1188" s="196"/>
      <c r="Z1188" s="200"/>
      <c r="AA1188" s="196"/>
      <c r="AB1188" s="198"/>
      <c r="AC1188" s="196"/>
      <c r="AD1188" s="199"/>
      <c r="AG1188" s="196"/>
      <c r="AH1188" s="196"/>
      <c r="AI1188" s="198"/>
      <c r="AL1188" s="196"/>
      <c r="AN1188" s="196"/>
      <c r="AO1188" s="198"/>
      <c r="AP1188" s="196"/>
      <c r="AQ1188" s="196"/>
      <c r="AR1188" s="196"/>
      <c r="AS1188" s="196"/>
      <c r="AT1188" s="196"/>
      <c r="AU1188" s="196"/>
      <c r="AV1188" s="198"/>
      <c r="AW1188" s="197"/>
      <c r="AY1188" s="196"/>
      <c r="BC1188" s="196"/>
      <c r="BD1188" s="196"/>
      <c r="BE1188" s="196"/>
      <c r="BF1188" s="196"/>
      <c r="BG1188" s="196"/>
      <c r="BH1188" s="196"/>
      <c r="BI1188" s="196"/>
      <c r="BJ1188" s="196"/>
      <c r="BK1188" s="196"/>
    </row>
    <row r="1189" spans="1:63" x14ac:dyDescent="0.25">
      <c r="A1189" s="198"/>
      <c r="B1189" s="193"/>
      <c r="C1189" s="196"/>
      <c r="D1189" s="196"/>
      <c r="E1189" s="196"/>
      <c r="I1189" s="197"/>
      <c r="Q1189" s="198"/>
      <c r="S1189" s="198"/>
      <c r="T1189" s="196"/>
      <c r="U1189" s="199"/>
      <c r="V1189" s="193"/>
      <c r="W1189" s="198"/>
      <c r="X1189" s="198"/>
      <c r="Y1189" s="196"/>
      <c r="Z1189" s="200"/>
      <c r="AA1189" s="196"/>
      <c r="AB1189" s="198"/>
      <c r="AC1189" s="196"/>
      <c r="AD1189" s="199"/>
      <c r="AG1189" s="196"/>
      <c r="AH1189" s="196"/>
      <c r="AI1189" s="198"/>
      <c r="AL1189" s="196"/>
      <c r="AN1189" s="196"/>
      <c r="AO1189" s="198"/>
      <c r="AP1189" s="196"/>
      <c r="AQ1189" s="196"/>
      <c r="AR1189" s="196"/>
      <c r="AS1189" s="196"/>
      <c r="AT1189" s="196"/>
      <c r="AU1189" s="196"/>
      <c r="AV1189" s="198"/>
      <c r="AW1189" s="197"/>
      <c r="AY1189" s="196"/>
      <c r="BC1189" s="196"/>
      <c r="BD1189" s="196"/>
      <c r="BE1189" s="196"/>
      <c r="BF1189" s="196"/>
      <c r="BG1189" s="196"/>
      <c r="BH1189" s="196"/>
      <c r="BI1189" s="196"/>
      <c r="BJ1189" s="196"/>
      <c r="BK1189" s="196"/>
    </row>
    <row r="1190" spans="1:63" x14ac:dyDescent="0.25">
      <c r="A1190" s="198"/>
      <c r="B1190" s="193"/>
      <c r="C1190" s="196"/>
      <c r="D1190" s="196"/>
      <c r="E1190" s="196"/>
      <c r="I1190" s="197"/>
      <c r="Q1190" s="198"/>
      <c r="S1190" s="198"/>
      <c r="T1190" s="196"/>
      <c r="U1190" s="199"/>
      <c r="V1190" s="193"/>
      <c r="W1190" s="198"/>
      <c r="X1190" s="198"/>
      <c r="Y1190" s="196"/>
      <c r="Z1190" s="200"/>
      <c r="AA1190" s="196"/>
      <c r="AB1190" s="198"/>
      <c r="AC1190" s="196"/>
      <c r="AD1190" s="199"/>
      <c r="AG1190" s="196"/>
      <c r="AH1190" s="196"/>
      <c r="AI1190" s="198"/>
      <c r="AL1190" s="196"/>
      <c r="AN1190" s="196"/>
      <c r="AO1190" s="198"/>
      <c r="AP1190" s="196"/>
      <c r="AQ1190" s="196"/>
      <c r="AR1190" s="196"/>
      <c r="AS1190" s="196"/>
      <c r="AT1190" s="196"/>
      <c r="AU1190" s="196"/>
      <c r="AV1190" s="198"/>
      <c r="AW1190" s="197"/>
      <c r="AY1190" s="196"/>
      <c r="BC1190" s="196"/>
      <c r="BD1190" s="196"/>
      <c r="BE1190" s="196"/>
      <c r="BF1190" s="196"/>
      <c r="BG1190" s="196"/>
      <c r="BH1190" s="196"/>
      <c r="BI1190" s="196"/>
      <c r="BJ1190" s="196"/>
      <c r="BK1190" s="196"/>
    </row>
    <row r="1191" spans="1:63" x14ac:dyDescent="0.25">
      <c r="A1191" s="198"/>
      <c r="B1191" s="193"/>
      <c r="C1191" s="196"/>
      <c r="D1191" s="196"/>
      <c r="E1191" s="196"/>
      <c r="I1191" s="197"/>
      <c r="Q1191" s="198"/>
      <c r="S1191" s="198"/>
      <c r="T1191" s="196"/>
      <c r="U1191" s="199"/>
      <c r="V1191" s="193"/>
      <c r="W1191" s="198"/>
      <c r="X1191" s="198"/>
      <c r="Y1191" s="196"/>
      <c r="Z1191" s="200"/>
      <c r="AA1191" s="196"/>
      <c r="AB1191" s="198"/>
      <c r="AC1191" s="196"/>
      <c r="AD1191" s="199"/>
      <c r="AG1191" s="196"/>
      <c r="AH1191" s="196"/>
      <c r="AI1191" s="198"/>
      <c r="AL1191" s="196"/>
      <c r="AN1191" s="196"/>
      <c r="AO1191" s="198"/>
      <c r="AP1191" s="196"/>
      <c r="AQ1191" s="196"/>
      <c r="AR1191" s="196"/>
      <c r="AS1191" s="196"/>
      <c r="AT1191" s="196"/>
      <c r="AU1191" s="196"/>
      <c r="AV1191" s="198"/>
      <c r="AW1191" s="197"/>
      <c r="AY1191" s="196"/>
      <c r="BC1191" s="196"/>
      <c r="BD1191" s="196"/>
      <c r="BE1191" s="196"/>
      <c r="BF1191" s="196"/>
      <c r="BG1191" s="196"/>
      <c r="BH1191" s="196"/>
      <c r="BI1191" s="196"/>
      <c r="BJ1191" s="196"/>
      <c r="BK1191" s="196"/>
    </row>
    <row r="1192" spans="1:63" x14ac:dyDescent="0.25">
      <c r="A1192" s="198"/>
      <c r="B1192" s="193"/>
      <c r="C1192" s="196"/>
      <c r="D1192" s="196"/>
      <c r="E1192" s="196"/>
      <c r="I1192" s="197"/>
      <c r="Q1192" s="198"/>
      <c r="S1192" s="198"/>
      <c r="T1192" s="196"/>
      <c r="U1192" s="199"/>
      <c r="V1192" s="193"/>
      <c r="W1192" s="198"/>
      <c r="X1192" s="198"/>
      <c r="Y1192" s="196"/>
      <c r="Z1192" s="200"/>
      <c r="AA1192" s="196"/>
      <c r="AB1192" s="198"/>
      <c r="AC1192" s="196"/>
      <c r="AD1192" s="199"/>
      <c r="AG1192" s="196"/>
      <c r="AH1192" s="196"/>
      <c r="AI1192" s="198"/>
      <c r="AL1192" s="196"/>
      <c r="AN1192" s="196"/>
      <c r="AO1192" s="198"/>
      <c r="AP1192" s="196"/>
      <c r="AQ1192" s="196"/>
      <c r="AR1192" s="196"/>
      <c r="AS1192" s="196"/>
      <c r="AT1192" s="196"/>
      <c r="AU1192" s="196"/>
      <c r="AV1192" s="198"/>
      <c r="AW1192" s="197"/>
      <c r="AY1192" s="196"/>
      <c r="BC1192" s="196"/>
      <c r="BD1192" s="196"/>
      <c r="BE1192" s="196"/>
      <c r="BF1192" s="196"/>
      <c r="BG1192" s="196"/>
      <c r="BH1192" s="196"/>
      <c r="BI1192" s="196"/>
      <c r="BJ1192" s="196"/>
      <c r="BK1192" s="196"/>
    </row>
    <row r="1193" spans="1:63" x14ac:dyDescent="0.25">
      <c r="A1193" s="198"/>
      <c r="B1193" s="193"/>
      <c r="C1193" s="196"/>
      <c r="D1193" s="196"/>
      <c r="E1193" s="196"/>
      <c r="I1193" s="197"/>
      <c r="Q1193" s="198"/>
      <c r="S1193" s="198"/>
      <c r="T1193" s="196"/>
      <c r="U1193" s="199"/>
      <c r="V1193" s="193"/>
      <c r="W1193" s="198"/>
      <c r="X1193" s="198"/>
      <c r="Y1193" s="196"/>
      <c r="Z1193" s="200"/>
      <c r="AA1193" s="196"/>
      <c r="AB1193" s="198"/>
      <c r="AC1193" s="196"/>
      <c r="AD1193" s="199"/>
      <c r="AG1193" s="196"/>
      <c r="AH1193" s="196"/>
      <c r="AI1193" s="198"/>
      <c r="AL1193" s="196"/>
      <c r="AN1193" s="196"/>
      <c r="AO1193" s="198"/>
      <c r="AP1193" s="196"/>
      <c r="AQ1193" s="196"/>
      <c r="AR1193" s="196"/>
      <c r="AS1193" s="196"/>
      <c r="AT1193" s="196"/>
      <c r="AU1193" s="196"/>
      <c r="AV1193" s="198"/>
      <c r="AW1193" s="197"/>
      <c r="AY1193" s="196"/>
      <c r="BC1193" s="196"/>
      <c r="BD1193" s="196"/>
      <c r="BE1193" s="196"/>
      <c r="BF1193" s="196"/>
      <c r="BG1193" s="196"/>
      <c r="BH1193" s="196"/>
      <c r="BI1193" s="196"/>
      <c r="BJ1193" s="196"/>
      <c r="BK1193" s="196"/>
    </row>
    <row r="1194" spans="1:63" x14ac:dyDescent="0.25">
      <c r="A1194" s="198"/>
      <c r="B1194" s="193"/>
      <c r="C1194" s="196"/>
      <c r="D1194" s="196"/>
      <c r="E1194" s="196"/>
      <c r="I1194" s="197"/>
      <c r="Q1194" s="198"/>
      <c r="S1194" s="198"/>
      <c r="T1194" s="196"/>
      <c r="U1194" s="199"/>
      <c r="V1194" s="193"/>
      <c r="W1194" s="198"/>
      <c r="X1194" s="198"/>
      <c r="Y1194" s="196"/>
      <c r="Z1194" s="200"/>
      <c r="AA1194" s="196"/>
      <c r="AB1194" s="198"/>
      <c r="AC1194" s="196"/>
      <c r="AD1194" s="199"/>
      <c r="AG1194" s="196"/>
      <c r="AH1194" s="196"/>
      <c r="AI1194" s="198"/>
      <c r="AL1194" s="196"/>
      <c r="AN1194" s="196"/>
      <c r="AO1194" s="198"/>
      <c r="AP1194" s="196"/>
      <c r="AQ1194" s="196"/>
      <c r="AR1194" s="196"/>
      <c r="AS1194" s="196"/>
      <c r="AT1194" s="196"/>
      <c r="AU1194" s="196"/>
      <c r="AV1194" s="198"/>
      <c r="AW1194" s="197"/>
      <c r="AY1194" s="196"/>
      <c r="BC1194" s="196"/>
      <c r="BD1194" s="196"/>
      <c r="BE1194" s="196"/>
      <c r="BF1194" s="196"/>
      <c r="BG1194" s="196"/>
      <c r="BH1194" s="196"/>
      <c r="BI1194" s="196"/>
      <c r="BJ1194" s="196"/>
      <c r="BK1194" s="196"/>
    </row>
    <row r="1195" spans="1:63" x14ac:dyDescent="0.25">
      <c r="A1195" s="198"/>
      <c r="B1195" s="193"/>
      <c r="C1195" s="196"/>
      <c r="D1195" s="196"/>
      <c r="E1195" s="196"/>
      <c r="I1195" s="197"/>
      <c r="Q1195" s="198"/>
      <c r="S1195" s="198"/>
      <c r="T1195" s="196"/>
      <c r="U1195" s="199"/>
      <c r="V1195" s="193"/>
      <c r="W1195" s="198"/>
      <c r="X1195" s="198"/>
      <c r="Y1195" s="196"/>
      <c r="Z1195" s="200"/>
      <c r="AA1195" s="196"/>
      <c r="AB1195" s="198"/>
      <c r="AC1195" s="196"/>
      <c r="AD1195" s="199"/>
      <c r="AG1195" s="196"/>
      <c r="AH1195" s="196"/>
      <c r="AI1195" s="198"/>
      <c r="AL1195" s="196"/>
      <c r="AN1195" s="196"/>
      <c r="AO1195" s="198"/>
      <c r="AP1195" s="196"/>
      <c r="AQ1195" s="196"/>
      <c r="AR1195" s="196"/>
      <c r="AS1195" s="196"/>
      <c r="AT1195" s="196"/>
      <c r="AU1195" s="196"/>
      <c r="AV1195" s="198"/>
      <c r="AW1195" s="197"/>
      <c r="AY1195" s="196"/>
      <c r="BC1195" s="196"/>
      <c r="BD1195" s="196"/>
      <c r="BE1195" s="196"/>
      <c r="BF1195" s="196"/>
      <c r="BG1195" s="196"/>
      <c r="BH1195" s="196"/>
      <c r="BI1195" s="196"/>
      <c r="BJ1195" s="196"/>
      <c r="BK1195" s="196"/>
    </row>
    <row r="1196" spans="1:63" x14ac:dyDescent="0.25">
      <c r="A1196" s="198"/>
      <c r="B1196" s="193"/>
      <c r="C1196" s="196"/>
      <c r="D1196" s="196"/>
      <c r="E1196" s="196"/>
      <c r="I1196" s="197"/>
      <c r="Q1196" s="198"/>
      <c r="S1196" s="198"/>
      <c r="T1196" s="196"/>
      <c r="U1196" s="199"/>
      <c r="V1196" s="193"/>
      <c r="W1196" s="198"/>
      <c r="X1196" s="198"/>
      <c r="Y1196" s="196"/>
      <c r="Z1196" s="200"/>
      <c r="AA1196" s="196"/>
      <c r="AB1196" s="198"/>
      <c r="AC1196" s="196"/>
      <c r="AD1196" s="199"/>
      <c r="AG1196" s="196"/>
      <c r="AH1196" s="196"/>
      <c r="AI1196" s="198"/>
      <c r="AL1196" s="196"/>
      <c r="AN1196" s="196"/>
      <c r="AO1196" s="198"/>
      <c r="AP1196" s="196"/>
      <c r="AQ1196" s="196"/>
      <c r="AR1196" s="196"/>
      <c r="AS1196" s="196"/>
      <c r="AT1196" s="196"/>
      <c r="AU1196" s="196"/>
      <c r="AV1196" s="198"/>
      <c r="AW1196" s="197"/>
      <c r="AY1196" s="196"/>
      <c r="BC1196" s="196"/>
      <c r="BD1196" s="196"/>
      <c r="BE1196" s="196"/>
      <c r="BF1196" s="196"/>
      <c r="BG1196" s="196"/>
      <c r="BH1196" s="196"/>
      <c r="BI1196" s="196"/>
      <c r="BJ1196" s="196"/>
      <c r="BK1196" s="196"/>
    </row>
    <row r="1197" spans="1:63" x14ac:dyDescent="0.25">
      <c r="A1197" s="198"/>
      <c r="B1197" s="193"/>
      <c r="C1197" s="196"/>
      <c r="D1197" s="196"/>
      <c r="E1197" s="196"/>
      <c r="I1197" s="197"/>
      <c r="Q1197" s="198"/>
      <c r="S1197" s="198"/>
      <c r="T1197" s="196"/>
      <c r="U1197" s="199"/>
      <c r="V1197" s="193"/>
      <c r="W1197" s="198"/>
      <c r="X1197" s="198"/>
      <c r="Y1197" s="196"/>
      <c r="Z1197" s="200"/>
      <c r="AA1197" s="196"/>
      <c r="AB1197" s="198"/>
      <c r="AC1197" s="196"/>
      <c r="AD1197" s="199"/>
      <c r="AG1197" s="196"/>
      <c r="AH1197" s="196"/>
      <c r="AI1197" s="198"/>
      <c r="AL1197" s="196"/>
      <c r="AN1197" s="196"/>
      <c r="AO1197" s="198"/>
      <c r="AP1197" s="196"/>
      <c r="AQ1197" s="196"/>
      <c r="AR1197" s="196"/>
      <c r="AS1197" s="196"/>
      <c r="AT1197" s="196"/>
      <c r="AU1197" s="196"/>
      <c r="AV1197" s="198"/>
      <c r="AW1197" s="197"/>
      <c r="AY1197" s="196"/>
      <c r="BC1197" s="196"/>
      <c r="BD1197" s="196"/>
      <c r="BE1197" s="196"/>
      <c r="BF1197" s="196"/>
      <c r="BG1197" s="196"/>
      <c r="BH1197" s="196"/>
      <c r="BI1197" s="196"/>
      <c r="BJ1197" s="196"/>
      <c r="BK1197" s="196"/>
    </row>
    <row r="1198" spans="1:63" x14ac:dyDescent="0.25">
      <c r="A1198" s="198"/>
      <c r="B1198" s="193"/>
      <c r="C1198" s="196"/>
      <c r="D1198" s="196"/>
      <c r="E1198" s="196"/>
      <c r="I1198" s="197"/>
      <c r="Q1198" s="198"/>
      <c r="S1198" s="198"/>
      <c r="T1198" s="196"/>
      <c r="U1198" s="199"/>
      <c r="V1198" s="193"/>
      <c r="W1198" s="198"/>
      <c r="X1198" s="198"/>
      <c r="Y1198" s="196"/>
      <c r="Z1198" s="200"/>
      <c r="AA1198" s="196"/>
      <c r="AB1198" s="198"/>
      <c r="AC1198" s="196"/>
      <c r="AD1198" s="199"/>
      <c r="AG1198" s="196"/>
      <c r="AH1198" s="196"/>
      <c r="AI1198" s="198"/>
      <c r="AL1198" s="196"/>
      <c r="AN1198" s="196"/>
      <c r="AO1198" s="198"/>
      <c r="AP1198" s="196"/>
      <c r="AQ1198" s="196"/>
      <c r="AR1198" s="196"/>
      <c r="AS1198" s="196"/>
      <c r="AT1198" s="196"/>
      <c r="AU1198" s="196"/>
      <c r="AV1198" s="198"/>
      <c r="AW1198" s="197"/>
      <c r="AY1198" s="196"/>
      <c r="BC1198" s="196"/>
      <c r="BD1198" s="196"/>
      <c r="BE1198" s="196"/>
      <c r="BF1198" s="196"/>
      <c r="BG1198" s="196"/>
      <c r="BH1198" s="196"/>
      <c r="BI1198" s="196"/>
      <c r="BJ1198" s="196"/>
      <c r="BK1198" s="196"/>
    </row>
    <row r="1199" spans="1:63" x14ac:dyDescent="0.25">
      <c r="A1199" s="198"/>
      <c r="B1199" s="193"/>
      <c r="C1199" s="196"/>
      <c r="D1199" s="196"/>
      <c r="E1199" s="196"/>
      <c r="I1199" s="197"/>
      <c r="Q1199" s="198"/>
      <c r="S1199" s="198"/>
      <c r="T1199" s="196"/>
      <c r="U1199" s="199"/>
      <c r="V1199" s="193"/>
      <c r="W1199" s="198"/>
      <c r="X1199" s="198"/>
      <c r="Y1199" s="196"/>
      <c r="Z1199" s="200"/>
      <c r="AA1199" s="196"/>
      <c r="AB1199" s="198"/>
      <c r="AC1199" s="196"/>
      <c r="AD1199" s="199"/>
      <c r="AG1199" s="196"/>
      <c r="AH1199" s="196"/>
      <c r="AI1199" s="198"/>
      <c r="AL1199" s="196"/>
      <c r="AN1199" s="196"/>
      <c r="AO1199" s="198"/>
      <c r="AP1199" s="196"/>
      <c r="AQ1199" s="196"/>
      <c r="AR1199" s="196"/>
      <c r="AS1199" s="196"/>
      <c r="AT1199" s="196"/>
      <c r="AU1199" s="196"/>
      <c r="AV1199" s="198"/>
      <c r="AW1199" s="197"/>
      <c r="AY1199" s="196"/>
      <c r="BC1199" s="196"/>
      <c r="BD1199" s="196"/>
      <c r="BE1199" s="196"/>
      <c r="BF1199" s="196"/>
      <c r="BG1199" s="196"/>
      <c r="BH1199" s="196"/>
      <c r="BI1199" s="196"/>
      <c r="BJ1199" s="196"/>
      <c r="BK1199" s="196"/>
    </row>
    <row r="1200" spans="1:63" x14ac:dyDescent="0.25">
      <c r="A1200" s="198"/>
      <c r="B1200" s="193"/>
      <c r="C1200" s="196"/>
      <c r="D1200" s="196"/>
      <c r="E1200" s="196"/>
      <c r="I1200" s="197"/>
      <c r="Q1200" s="198"/>
      <c r="S1200" s="198"/>
      <c r="T1200" s="196"/>
      <c r="U1200" s="199"/>
      <c r="V1200" s="193"/>
      <c r="W1200" s="198"/>
      <c r="X1200" s="198"/>
      <c r="Y1200" s="196"/>
      <c r="Z1200" s="200"/>
      <c r="AA1200" s="196"/>
      <c r="AB1200" s="198"/>
      <c r="AC1200" s="196"/>
      <c r="AD1200" s="199"/>
      <c r="AG1200" s="196"/>
      <c r="AH1200" s="196"/>
      <c r="AI1200" s="198"/>
      <c r="AL1200" s="196"/>
      <c r="AN1200" s="196"/>
      <c r="AO1200" s="198"/>
      <c r="AP1200" s="196"/>
      <c r="AQ1200" s="196"/>
      <c r="AR1200" s="196"/>
      <c r="AS1200" s="196"/>
      <c r="AT1200" s="196"/>
      <c r="AU1200" s="196"/>
      <c r="AV1200" s="198"/>
      <c r="AW1200" s="197"/>
      <c r="AY1200" s="196"/>
      <c r="BC1200" s="196"/>
      <c r="BD1200" s="196"/>
      <c r="BE1200" s="196"/>
      <c r="BF1200" s="196"/>
      <c r="BG1200" s="196"/>
      <c r="BH1200" s="196"/>
      <c r="BI1200" s="196"/>
      <c r="BJ1200" s="196"/>
      <c r="BK1200" s="196"/>
    </row>
    <row r="1201" spans="1:63" x14ac:dyDescent="0.25">
      <c r="A1201" s="198"/>
      <c r="B1201" s="193"/>
      <c r="C1201" s="196"/>
      <c r="D1201" s="196"/>
      <c r="E1201" s="196"/>
      <c r="I1201" s="197"/>
      <c r="Q1201" s="198"/>
      <c r="S1201" s="198"/>
      <c r="T1201" s="196"/>
      <c r="U1201" s="199"/>
      <c r="V1201" s="193"/>
      <c r="W1201" s="198"/>
      <c r="X1201" s="198"/>
      <c r="Y1201" s="196"/>
      <c r="Z1201" s="200"/>
      <c r="AA1201" s="196"/>
      <c r="AB1201" s="198"/>
      <c r="AC1201" s="196"/>
      <c r="AD1201" s="199"/>
      <c r="AG1201" s="196"/>
      <c r="AH1201" s="196"/>
      <c r="AI1201" s="198"/>
      <c r="AL1201" s="196"/>
      <c r="AN1201" s="196"/>
      <c r="AO1201" s="198"/>
      <c r="AP1201" s="196"/>
      <c r="AQ1201" s="196"/>
      <c r="AR1201" s="196"/>
      <c r="AS1201" s="196"/>
      <c r="AT1201" s="196"/>
      <c r="AU1201" s="196"/>
      <c r="AV1201" s="198"/>
      <c r="AW1201" s="197"/>
      <c r="AY1201" s="196"/>
      <c r="BC1201" s="196"/>
      <c r="BD1201" s="196"/>
      <c r="BE1201" s="196"/>
      <c r="BF1201" s="196"/>
      <c r="BG1201" s="196"/>
      <c r="BH1201" s="196"/>
      <c r="BI1201" s="196"/>
      <c r="BJ1201" s="196"/>
      <c r="BK1201" s="196"/>
    </row>
    <row r="1202" spans="1:63" x14ac:dyDescent="0.25">
      <c r="A1202" s="198"/>
      <c r="B1202" s="193"/>
      <c r="C1202" s="196"/>
      <c r="D1202" s="196"/>
      <c r="E1202" s="196"/>
      <c r="I1202" s="197"/>
      <c r="Q1202" s="198"/>
      <c r="S1202" s="198"/>
      <c r="T1202" s="196"/>
      <c r="U1202" s="199"/>
      <c r="V1202" s="193"/>
      <c r="W1202" s="198"/>
      <c r="X1202" s="198"/>
      <c r="Y1202" s="196"/>
      <c r="Z1202" s="200"/>
      <c r="AA1202" s="196"/>
      <c r="AB1202" s="198"/>
      <c r="AC1202" s="196"/>
      <c r="AD1202" s="199"/>
      <c r="AG1202" s="196"/>
      <c r="AH1202" s="196"/>
      <c r="AI1202" s="198"/>
      <c r="AL1202" s="196"/>
      <c r="AN1202" s="196"/>
      <c r="AO1202" s="198"/>
      <c r="AP1202" s="196"/>
      <c r="AQ1202" s="196"/>
      <c r="AR1202" s="196"/>
      <c r="AS1202" s="196"/>
      <c r="AT1202" s="196"/>
      <c r="AU1202" s="196"/>
      <c r="AV1202" s="198"/>
      <c r="AW1202" s="197"/>
      <c r="AY1202" s="196"/>
      <c r="BC1202" s="196"/>
      <c r="BD1202" s="196"/>
      <c r="BE1202" s="196"/>
      <c r="BF1202" s="196"/>
      <c r="BG1202" s="196"/>
      <c r="BH1202" s="196"/>
      <c r="BI1202" s="196"/>
      <c r="BJ1202" s="196"/>
      <c r="BK1202" s="196"/>
    </row>
    <row r="1203" spans="1:63" x14ac:dyDescent="0.25">
      <c r="A1203" s="198"/>
      <c r="B1203" s="193"/>
      <c r="C1203" s="196"/>
      <c r="D1203" s="196"/>
      <c r="E1203" s="196"/>
      <c r="I1203" s="197"/>
      <c r="Q1203" s="198"/>
      <c r="S1203" s="198"/>
      <c r="T1203" s="196"/>
      <c r="U1203" s="199"/>
      <c r="V1203" s="193"/>
      <c r="W1203" s="198"/>
      <c r="X1203" s="198"/>
      <c r="Y1203" s="196"/>
      <c r="Z1203" s="200"/>
      <c r="AA1203" s="196"/>
      <c r="AB1203" s="198"/>
      <c r="AC1203" s="196"/>
      <c r="AD1203" s="199"/>
      <c r="AG1203" s="196"/>
      <c r="AH1203" s="196"/>
      <c r="AI1203" s="198"/>
      <c r="AL1203" s="196"/>
      <c r="AN1203" s="196"/>
      <c r="AO1203" s="198"/>
      <c r="AP1203" s="196"/>
      <c r="AQ1203" s="196"/>
      <c r="AR1203" s="196"/>
      <c r="AS1203" s="196"/>
      <c r="AT1203" s="196"/>
      <c r="AU1203" s="196"/>
      <c r="AV1203" s="198"/>
      <c r="AW1203" s="197"/>
      <c r="AY1203" s="196"/>
      <c r="BC1203" s="196"/>
      <c r="BD1203" s="196"/>
      <c r="BE1203" s="196"/>
      <c r="BF1203" s="196"/>
      <c r="BG1203" s="196"/>
      <c r="BH1203" s="196"/>
      <c r="BI1203" s="196"/>
      <c r="BJ1203" s="196"/>
      <c r="BK1203" s="196"/>
    </row>
    <row r="1204" spans="1:63" x14ac:dyDescent="0.25">
      <c r="A1204" s="198"/>
      <c r="B1204" s="193"/>
      <c r="C1204" s="196"/>
      <c r="D1204" s="196"/>
      <c r="E1204" s="196"/>
      <c r="I1204" s="197"/>
      <c r="Q1204" s="198"/>
      <c r="S1204" s="198"/>
      <c r="T1204" s="196"/>
      <c r="U1204" s="199"/>
      <c r="V1204" s="193"/>
      <c r="W1204" s="198"/>
      <c r="X1204" s="198"/>
      <c r="Y1204" s="196"/>
      <c r="Z1204" s="200"/>
      <c r="AA1204" s="196"/>
      <c r="AB1204" s="198"/>
      <c r="AC1204" s="196"/>
      <c r="AD1204" s="199"/>
      <c r="AG1204" s="196"/>
      <c r="AH1204" s="196"/>
      <c r="AI1204" s="198"/>
      <c r="AL1204" s="196"/>
      <c r="AN1204" s="196"/>
      <c r="AO1204" s="198"/>
      <c r="AP1204" s="196"/>
      <c r="AQ1204" s="196"/>
      <c r="AR1204" s="196"/>
      <c r="AS1204" s="196"/>
      <c r="AT1204" s="196"/>
      <c r="AU1204" s="196"/>
      <c r="AV1204" s="198"/>
      <c r="AW1204" s="197"/>
      <c r="AY1204" s="196"/>
      <c r="BC1204" s="196"/>
      <c r="BD1204" s="196"/>
      <c r="BE1204" s="196"/>
      <c r="BF1204" s="196"/>
      <c r="BG1204" s="196"/>
      <c r="BH1204" s="196"/>
      <c r="BI1204" s="196"/>
      <c r="BJ1204" s="196"/>
      <c r="BK1204" s="196"/>
    </row>
    <row r="1205" spans="1:63" x14ac:dyDescent="0.25">
      <c r="A1205" s="198"/>
      <c r="B1205" s="193"/>
      <c r="C1205" s="196"/>
      <c r="D1205" s="196"/>
      <c r="E1205" s="196"/>
      <c r="I1205" s="197"/>
      <c r="Q1205" s="198"/>
      <c r="S1205" s="198"/>
      <c r="T1205" s="196"/>
      <c r="U1205" s="199"/>
      <c r="V1205" s="193"/>
      <c r="W1205" s="198"/>
      <c r="X1205" s="198"/>
      <c r="Y1205" s="196"/>
      <c r="Z1205" s="200"/>
      <c r="AA1205" s="196"/>
      <c r="AB1205" s="198"/>
      <c r="AC1205" s="196"/>
      <c r="AD1205" s="199"/>
      <c r="AG1205" s="196"/>
      <c r="AH1205" s="196"/>
      <c r="AI1205" s="198"/>
      <c r="AL1205" s="196"/>
      <c r="AN1205" s="196"/>
      <c r="AO1205" s="198"/>
      <c r="AP1205" s="196"/>
      <c r="AQ1205" s="196"/>
      <c r="AR1205" s="196"/>
      <c r="AS1205" s="196"/>
      <c r="AT1205" s="196"/>
      <c r="AU1205" s="196"/>
      <c r="AV1205" s="198"/>
      <c r="AW1205" s="197"/>
      <c r="AY1205" s="196"/>
      <c r="BC1205" s="196"/>
      <c r="BD1205" s="196"/>
      <c r="BE1205" s="196"/>
      <c r="BF1205" s="196"/>
      <c r="BG1205" s="196"/>
      <c r="BH1205" s="196"/>
      <c r="BI1205" s="196"/>
      <c r="BJ1205" s="196"/>
      <c r="BK1205" s="196"/>
    </row>
    <row r="1206" spans="1:63" x14ac:dyDescent="0.25">
      <c r="A1206" s="198"/>
      <c r="B1206" s="193"/>
      <c r="C1206" s="196"/>
      <c r="D1206" s="196"/>
      <c r="E1206" s="196"/>
      <c r="I1206" s="197"/>
      <c r="Q1206" s="198"/>
      <c r="S1206" s="198"/>
      <c r="T1206" s="196"/>
      <c r="U1206" s="199"/>
      <c r="V1206" s="193"/>
      <c r="W1206" s="198"/>
      <c r="X1206" s="198"/>
      <c r="Y1206" s="196"/>
      <c r="Z1206" s="200"/>
      <c r="AA1206" s="196"/>
      <c r="AB1206" s="198"/>
      <c r="AC1206" s="196"/>
      <c r="AD1206" s="199"/>
      <c r="AG1206" s="196"/>
      <c r="AH1206" s="196"/>
      <c r="AI1206" s="198"/>
      <c r="AL1206" s="196"/>
      <c r="AN1206" s="196"/>
      <c r="AO1206" s="198"/>
      <c r="AP1206" s="196"/>
      <c r="AQ1206" s="196"/>
      <c r="AR1206" s="196"/>
      <c r="AS1206" s="196"/>
      <c r="AT1206" s="196"/>
      <c r="AU1206" s="196"/>
      <c r="AV1206" s="198"/>
      <c r="AW1206" s="197"/>
      <c r="AY1206" s="196"/>
      <c r="BC1206" s="196"/>
      <c r="BD1206" s="196"/>
      <c r="BE1206" s="196"/>
      <c r="BF1206" s="196"/>
      <c r="BG1206" s="196"/>
      <c r="BH1206" s="196"/>
      <c r="BI1206" s="196"/>
      <c r="BJ1206" s="196"/>
      <c r="BK1206" s="196"/>
    </row>
    <row r="1207" spans="1:63" x14ac:dyDescent="0.25">
      <c r="A1207" s="198"/>
      <c r="B1207" s="193"/>
      <c r="C1207" s="196"/>
      <c r="D1207" s="196"/>
      <c r="E1207" s="196"/>
      <c r="I1207" s="197"/>
      <c r="Q1207" s="198"/>
      <c r="S1207" s="198"/>
      <c r="T1207" s="196"/>
      <c r="U1207" s="199"/>
      <c r="V1207" s="193"/>
      <c r="W1207" s="198"/>
      <c r="X1207" s="198"/>
      <c r="Y1207" s="196"/>
      <c r="Z1207" s="200"/>
      <c r="AA1207" s="196"/>
      <c r="AB1207" s="198"/>
      <c r="AC1207" s="196"/>
      <c r="AD1207" s="199"/>
      <c r="AG1207" s="196"/>
      <c r="AH1207" s="196"/>
      <c r="AI1207" s="198"/>
      <c r="AL1207" s="196"/>
      <c r="AN1207" s="196"/>
      <c r="AO1207" s="198"/>
      <c r="AP1207" s="196"/>
      <c r="AQ1207" s="196"/>
      <c r="AR1207" s="196"/>
      <c r="AS1207" s="196"/>
      <c r="AT1207" s="196"/>
      <c r="AU1207" s="196"/>
      <c r="AV1207" s="198"/>
      <c r="AW1207" s="197"/>
      <c r="AY1207" s="196"/>
      <c r="BC1207" s="196"/>
      <c r="BD1207" s="196"/>
      <c r="BE1207" s="196"/>
      <c r="BF1207" s="196"/>
      <c r="BG1207" s="196"/>
      <c r="BH1207" s="196"/>
      <c r="BI1207" s="196"/>
      <c r="BJ1207" s="196"/>
      <c r="BK1207" s="196"/>
    </row>
    <row r="1208" spans="1:63" x14ac:dyDescent="0.25">
      <c r="A1208" s="198"/>
      <c r="B1208" s="193"/>
      <c r="C1208" s="196"/>
      <c r="D1208" s="196"/>
      <c r="E1208" s="196"/>
      <c r="I1208" s="197"/>
      <c r="Q1208" s="198"/>
      <c r="S1208" s="198"/>
      <c r="T1208" s="196"/>
      <c r="U1208" s="199"/>
      <c r="V1208" s="193"/>
      <c r="W1208" s="198"/>
      <c r="X1208" s="198"/>
      <c r="Y1208" s="196"/>
      <c r="Z1208" s="200"/>
      <c r="AA1208" s="196"/>
      <c r="AB1208" s="198"/>
      <c r="AC1208" s="196"/>
      <c r="AD1208" s="199"/>
      <c r="AG1208" s="196"/>
      <c r="AH1208" s="196"/>
      <c r="AI1208" s="198"/>
      <c r="AL1208" s="196"/>
      <c r="AN1208" s="196"/>
      <c r="AO1208" s="198"/>
      <c r="AP1208" s="196"/>
      <c r="AQ1208" s="196"/>
      <c r="AR1208" s="196"/>
      <c r="AS1208" s="196"/>
      <c r="AT1208" s="196"/>
      <c r="AU1208" s="196"/>
      <c r="AV1208" s="198"/>
      <c r="AW1208" s="197"/>
      <c r="AY1208" s="196"/>
      <c r="BC1208" s="196"/>
      <c r="BD1208" s="196"/>
      <c r="BE1208" s="196"/>
      <c r="BF1208" s="196"/>
      <c r="BG1208" s="196"/>
      <c r="BH1208" s="196"/>
      <c r="BI1208" s="196"/>
      <c r="BJ1208" s="196"/>
      <c r="BK1208" s="196"/>
    </row>
    <row r="1209" spans="1:63" x14ac:dyDescent="0.25">
      <c r="A1209" s="198"/>
      <c r="B1209" s="193"/>
      <c r="C1209" s="196"/>
      <c r="D1209" s="196"/>
      <c r="E1209" s="196"/>
      <c r="I1209" s="197"/>
      <c r="Q1209" s="198"/>
      <c r="S1209" s="198"/>
      <c r="T1209" s="196"/>
      <c r="U1209" s="199"/>
      <c r="V1209" s="193"/>
      <c r="W1209" s="198"/>
      <c r="X1209" s="198"/>
      <c r="Y1209" s="196"/>
      <c r="Z1209" s="200"/>
      <c r="AA1209" s="196"/>
      <c r="AB1209" s="198"/>
      <c r="AC1209" s="196"/>
      <c r="AD1209" s="199"/>
      <c r="AG1209" s="196"/>
      <c r="AH1209" s="196"/>
      <c r="AI1209" s="198"/>
      <c r="AL1209" s="196"/>
      <c r="AN1209" s="196"/>
      <c r="AO1209" s="198"/>
      <c r="AP1209" s="196"/>
      <c r="AQ1209" s="196"/>
      <c r="AR1209" s="196"/>
      <c r="AS1209" s="196"/>
      <c r="AT1209" s="196"/>
      <c r="AU1209" s="196"/>
      <c r="AV1209" s="198"/>
      <c r="AW1209" s="197"/>
      <c r="AY1209" s="196"/>
      <c r="BC1209" s="196"/>
      <c r="BD1209" s="196"/>
      <c r="BE1209" s="196"/>
      <c r="BF1209" s="196"/>
      <c r="BG1209" s="196"/>
      <c r="BH1209" s="196"/>
      <c r="BI1209" s="196"/>
      <c r="BJ1209" s="196"/>
      <c r="BK1209" s="196"/>
    </row>
    <row r="1210" spans="1:63" x14ac:dyDescent="0.25">
      <c r="A1210" s="198"/>
      <c r="B1210" s="193"/>
      <c r="C1210" s="196"/>
      <c r="D1210" s="196"/>
      <c r="E1210" s="196"/>
      <c r="I1210" s="197"/>
      <c r="Q1210" s="198"/>
      <c r="S1210" s="198"/>
      <c r="T1210" s="196"/>
      <c r="U1210" s="199"/>
      <c r="V1210" s="193"/>
      <c r="W1210" s="198"/>
      <c r="X1210" s="198"/>
      <c r="Y1210" s="196"/>
      <c r="Z1210" s="200"/>
      <c r="AA1210" s="196"/>
      <c r="AB1210" s="198"/>
      <c r="AC1210" s="196"/>
      <c r="AD1210" s="199"/>
      <c r="AG1210" s="196"/>
      <c r="AH1210" s="196"/>
      <c r="AI1210" s="198"/>
      <c r="AL1210" s="196"/>
      <c r="AN1210" s="196"/>
      <c r="AO1210" s="198"/>
      <c r="AP1210" s="196"/>
      <c r="AQ1210" s="196"/>
      <c r="AR1210" s="196"/>
      <c r="AS1210" s="196"/>
      <c r="AT1210" s="196"/>
      <c r="AU1210" s="196"/>
      <c r="AV1210" s="198"/>
      <c r="AW1210" s="197"/>
      <c r="AY1210" s="196"/>
      <c r="BC1210" s="196"/>
      <c r="BD1210" s="196"/>
      <c r="BE1210" s="196"/>
      <c r="BF1210" s="196"/>
      <c r="BG1210" s="196"/>
      <c r="BH1210" s="196"/>
      <c r="BI1210" s="196"/>
      <c r="BJ1210" s="196"/>
      <c r="BK1210" s="196"/>
    </row>
    <row r="1211" spans="1:63" x14ac:dyDescent="0.25">
      <c r="A1211" s="198"/>
      <c r="B1211" s="193"/>
      <c r="C1211" s="196"/>
      <c r="D1211" s="196"/>
      <c r="E1211" s="196"/>
      <c r="I1211" s="197"/>
      <c r="Q1211" s="198"/>
      <c r="S1211" s="198"/>
      <c r="T1211" s="196"/>
      <c r="U1211" s="199"/>
      <c r="V1211" s="193"/>
      <c r="W1211" s="198"/>
      <c r="X1211" s="198"/>
      <c r="Y1211" s="196"/>
      <c r="Z1211" s="200"/>
      <c r="AA1211" s="196"/>
      <c r="AB1211" s="198"/>
      <c r="AC1211" s="196"/>
      <c r="AD1211" s="199"/>
      <c r="AG1211" s="196"/>
      <c r="AH1211" s="196"/>
      <c r="AI1211" s="198"/>
      <c r="AL1211" s="196"/>
      <c r="AN1211" s="196"/>
      <c r="AO1211" s="198"/>
      <c r="AP1211" s="196"/>
      <c r="AQ1211" s="196"/>
      <c r="AR1211" s="196"/>
      <c r="AS1211" s="196"/>
      <c r="AT1211" s="196"/>
      <c r="AU1211" s="196"/>
      <c r="AV1211" s="198"/>
      <c r="AW1211" s="197"/>
      <c r="AY1211" s="196"/>
      <c r="BC1211" s="196"/>
      <c r="BD1211" s="196"/>
      <c r="BE1211" s="196"/>
      <c r="BF1211" s="196"/>
      <c r="BG1211" s="196"/>
      <c r="BH1211" s="196"/>
      <c r="BI1211" s="196"/>
      <c r="BJ1211" s="196"/>
      <c r="BK1211" s="196"/>
    </row>
    <row r="1212" spans="1:63" x14ac:dyDescent="0.25">
      <c r="A1212" s="198"/>
      <c r="B1212" s="193"/>
      <c r="C1212" s="196"/>
      <c r="D1212" s="196"/>
      <c r="E1212" s="196"/>
      <c r="I1212" s="197"/>
      <c r="Q1212" s="198"/>
      <c r="S1212" s="198"/>
      <c r="T1212" s="196"/>
      <c r="U1212" s="199"/>
      <c r="V1212" s="193"/>
      <c r="W1212" s="198"/>
      <c r="X1212" s="198"/>
      <c r="Y1212" s="196"/>
      <c r="Z1212" s="200"/>
      <c r="AA1212" s="196"/>
      <c r="AB1212" s="198"/>
      <c r="AC1212" s="196"/>
      <c r="AD1212" s="199"/>
      <c r="AG1212" s="196"/>
      <c r="AH1212" s="196"/>
      <c r="AI1212" s="198"/>
      <c r="AL1212" s="196"/>
      <c r="AN1212" s="196"/>
      <c r="AO1212" s="198"/>
      <c r="AP1212" s="196"/>
      <c r="AQ1212" s="196"/>
      <c r="AR1212" s="196"/>
      <c r="AS1212" s="196"/>
      <c r="AT1212" s="196"/>
      <c r="AU1212" s="196"/>
      <c r="AV1212" s="198"/>
      <c r="AW1212" s="197"/>
      <c r="AY1212" s="196"/>
      <c r="BC1212" s="196"/>
      <c r="BD1212" s="196"/>
      <c r="BE1212" s="196"/>
      <c r="BF1212" s="196"/>
      <c r="BG1212" s="196"/>
      <c r="BH1212" s="196"/>
      <c r="BI1212" s="196"/>
      <c r="BJ1212" s="196"/>
      <c r="BK1212" s="196"/>
    </row>
    <row r="1213" spans="1:63" x14ac:dyDescent="0.25">
      <c r="A1213" s="198"/>
      <c r="B1213" s="193"/>
      <c r="C1213" s="196"/>
      <c r="D1213" s="196"/>
      <c r="E1213" s="196"/>
      <c r="I1213" s="197"/>
      <c r="Q1213" s="198"/>
      <c r="S1213" s="198"/>
      <c r="T1213" s="196"/>
      <c r="U1213" s="199"/>
      <c r="V1213" s="193"/>
      <c r="W1213" s="198"/>
      <c r="X1213" s="198"/>
      <c r="Y1213" s="196"/>
      <c r="Z1213" s="200"/>
      <c r="AA1213" s="196"/>
      <c r="AB1213" s="198"/>
      <c r="AC1213" s="196"/>
      <c r="AD1213" s="199"/>
      <c r="AG1213" s="196"/>
      <c r="AH1213" s="196"/>
      <c r="AI1213" s="198"/>
      <c r="AL1213" s="196"/>
      <c r="AN1213" s="196"/>
      <c r="AO1213" s="198"/>
      <c r="AP1213" s="196"/>
      <c r="AQ1213" s="196"/>
      <c r="AR1213" s="196"/>
      <c r="AS1213" s="196"/>
      <c r="AT1213" s="196"/>
      <c r="AU1213" s="196"/>
      <c r="AV1213" s="198"/>
      <c r="AW1213" s="197"/>
      <c r="AY1213" s="196"/>
      <c r="BC1213" s="196"/>
      <c r="BD1213" s="196"/>
      <c r="BE1213" s="196"/>
      <c r="BF1213" s="196"/>
      <c r="BG1213" s="196"/>
      <c r="BH1213" s="196"/>
      <c r="BI1213" s="196"/>
      <c r="BJ1213" s="196"/>
      <c r="BK1213" s="196"/>
    </row>
    <row r="1214" spans="1:63" x14ac:dyDescent="0.25">
      <c r="A1214" s="198"/>
      <c r="B1214" s="193"/>
      <c r="C1214" s="196"/>
      <c r="D1214" s="196"/>
      <c r="E1214" s="196"/>
      <c r="I1214" s="197"/>
      <c r="Q1214" s="198"/>
      <c r="S1214" s="198"/>
      <c r="T1214" s="196"/>
      <c r="U1214" s="199"/>
      <c r="V1214" s="193"/>
      <c r="W1214" s="198"/>
      <c r="X1214" s="198"/>
      <c r="Y1214" s="196"/>
      <c r="Z1214" s="200"/>
      <c r="AA1214" s="196"/>
      <c r="AB1214" s="198"/>
      <c r="AC1214" s="196"/>
      <c r="AD1214" s="199"/>
      <c r="AG1214" s="196"/>
      <c r="AH1214" s="196"/>
      <c r="AI1214" s="198"/>
      <c r="AL1214" s="196"/>
      <c r="AN1214" s="196"/>
      <c r="AO1214" s="198"/>
      <c r="AP1214" s="196"/>
      <c r="AQ1214" s="196"/>
      <c r="AR1214" s="196"/>
      <c r="AS1214" s="196"/>
      <c r="AT1214" s="196"/>
      <c r="AU1214" s="196"/>
      <c r="AV1214" s="198"/>
      <c r="AW1214" s="197"/>
      <c r="AY1214" s="196"/>
      <c r="BC1214" s="196"/>
      <c r="BD1214" s="196"/>
      <c r="BE1214" s="196"/>
      <c r="BF1214" s="196"/>
      <c r="BG1214" s="196"/>
      <c r="BH1214" s="196"/>
      <c r="BI1214" s="196"/>
      <c r="BJ1214" s="196"/>
      <c r="BK1214" s="196"/>
    </row>
    <row r="1215" spans="1:63" x14ac:dyDescent="0.25">
      <c r="A1215" s="198"/>
      <c r="B1215" s="193"/>
      <c r="C1215" s="196"/>
      <c r="D1215" s="196"/>
      <c r="E1215" s="196"/>
      <c r="I1215" s="197"/>
      <c r="Q1215" s="198"/>
      <c r="S1215" s="198"/>
      <c r="T1215" s="196"/>
      <c r="U1215" s="199"/>
      <c r="V1215" s="193"/>
      <c r="W1215" s="198"/>
      <c r="X1215" s="198"/>
      <c r="Y1215" s="196"/>
      <c r="Z1215" s="200"/>
      <c r="AA1215" s="196"/>
      <c r="AB1215" s="198"/>
      <c r="AC1215" s="196"/>
      <c r="AD1215" s="199"/>
      <c r="AG1215" s="196"/>
      <c r="AH1215" s="196"/>
      <c r="AI1215" s="198"/>
      <c r="AL1215" s="196"/>
      <c r="AN1215" s="196"/>
      <c r="AO1215" s="198"/>
      <c r="AP1215" s="196"/>
      <c r="AQ1215" s="196"/>
      <c r="AR1215" s="196"/>
      <c r="AS1215" s="196"/>
      <c r="AT1215" s="196"/>
      <c r="AU1215" s="196"/>
      <c r="AV1215" s="198"/>
      <c r="AW1215" s="197"/>
      <c r="AY1215" s="196"/>
      <c r="BC1215" s="196"/>
      <c r="BD1215" s="196"/>
      <c r="BE1215" s="196"/>
      <c r="BF1215" s="196"/>
      <c r="BG1215" s="196"/>
      <c r="BH1215" s="196"/>
      <c r="BI1215" s="196"/>
      <c r="BJ1215" s="196"/>
      <c r="BK1215" s="196"/>
    </row>
    <row r="1216" spans="1:63" x14ac:dyDescent="0.25">
      <c r="A1216" s="198"/>
      <c r="B1216" s="193"/>
      <c r="C1216" s="196"/>
      <c r="D1216" s="196"/>
      <c r="E1216" s="196"/>
      <c r="I1216" s="197"/>
      <c r="Q1216" s="198"/>
      <c r="S1216" s="198"/>
      <c r="T1216" s="196"/>
      <c r="U1216" s="199"/>
      <c r="V1216" s="193"/>
      <c r="W1216" s="198"/>
      <c r="X1216" s="198"/>
      <c r="Y1216" s="196"/>
      <c r="Z1216" s="200"/>
      <c r="AA1216" s="196"/>
      <c r="AB1216" s="198"/>
      <c r="AC1216" s="196"/>
      <c r="AD1216" s="199"/>
      <c r="AG1216" s="196"/>
      <c r="AH1216" s="196"/>
      <c r="AI1216" s="198"/>
      <c r="AL1216" s="196"/>
      <c r="AN1216" s="196"/>
      <c r="AO1216" s="198"/>
      <c r="AP1216" s="196"/>
      <c r="AQ1216" s="196"/>
      <c r="AR1216" s="196"/>
      <c r="AS1216" s="196"/>
      <c r="AT1216" s="196"/>
      <c r="AU1216" s="196"/>
      <c r="AV1216" s="198"/>
      <c r="AW1216" s="197"/>
      <c r="AY1216" s="196"/>
      <c r="BC1216" s="196"/>
      <c r="BD1216" s="196"/>
      <c r="BE1216" s="196"/>
      <c r="BF1216" s="196"/>
      <c r="BG1216" s="196"/>
      <c r="BH1216" s="196"/>
      <c r="BI1216" s="196"/>
      <c r="BJ1216" s="196"/>
      <c r="BK1216" s="196"/>
    </row>
    <row r="1217" spans="1:63" x14ac:dyDescent="0.25">
      <c r="A1217" s="198"/>
      <c r="B1217" s="193"/>
      <c r="C1217" s="196"/>
      <c r="D1217" s="196"/>
      <c r="E1217" s="196"/>
      <c r="I1217" s="197"/>
      <c r="Q1217" s="198"/>
      <c r="S1217" s="198"/>
      <c r="T1217" s="196"/>
      <c r="U1217" s="199"/>
      <c r="V1217" s="193"/>
      <c r="W1217" s="198"/>
      <c r="X1217" s="198"/>
      <c r="Y1217" s="196"/>
      <c r="Z1217" s="200"/>
      <c r="AA1217" s="196"/>
      <c r="AB1217" s="198"/>
      <c r="AC1217" s="196"/>
      <c r="AD1217" s="199"/>
      <c r="AG1217" s="196"/>
      <c r="AH1217" s="196"/>
      <c r="AI1217" s="198"/>
      <c r="AL1217" s="196"/>
      <c r="AN1217" s="196"/>
      <c r="AO1217" s="198"/>
      <c r="AP1217" s="196"/>
      <c r="AQ1217" s="196"/>
      <c r="AR1217" s="196"/>
      <c r="AS1217" s="196"/>
      <c r="AT1217" s="196"/>
      <c r="AU1217" s="196"/>
      <c r="AV1217" s="198"/>
      <c r="AW1217" s="197"/>
      <c r="AY1217" s="196"/>
      <c r="BC1217" s="196"/>
      <c r="BD1217" s="196"/>
      <c r="BE1217" s="196"/>
      <c r="BF1217" s="196"/>
      <c r="BG1217" s="196"/>
      <c r="BH1217" s="196"/>
      <c r="BI1217" s="196"/>
      <c r="BJ1217" s="196"/>
      <c r="BK1217" s="196"/>
    </row>
    <row r="1218" spans="1:63" x14ac:dyDescent="0.25">
      <c r="A1218" s="198"/>
      <c r="B1218" s="193"/>
      <c r="C1218" s="196"/>
      <c r="D1218" s="196"/>
      <c r="E1218" s="196"/>
      <c r="I1218" s="197"/>
      <c r="Q1218" s="198"/>
      <c r="S1218" s="198"/>
      <c r="T1218" s="196"/>
      <c r="U1218" s="199"/>
      <c r="V1218" s="193"/>
      <c r="W1218" s="198"/>
      <c r="X1218" s="198"/>
      <c r="Y1218" s="196"/>
      <c r="Z1218" s="200"/>
      <c r="AA1218" s="196"/>
      <c r="AB1218" s="198"/>
      <c r="AC1218" s="196"/>
      <c r="AD1218" s="199"/>
      <c r="AG1218" s="196"/>
      <c r="AH1218" s="196"/>
      <c r="AI1218" s="198"/>
      <c r="AL1218" s="196"/>
      <c r="AN1218" s="196"/>
      <c r="AO1218" s="198"/>
      <c r="AP1218" s="196"/>
      <c r="AQ1218" s="196"/>
      <c r="AR1218" s="196"/>
      <c r="AS1218" s="196"/>
      <c r="AT1218" s="196"/>
      <c r="AU1218" s="196"/>
      <c r="AV1218" s="198"/>
      <c r="AW1218" s="197"/>
      <c r="AY1218" s="196"/>
      <c r="BC1218" s="196"/>
      <c r="BD1218" s="196"/>
      <c r="BE1218" s="196"/>
      <c r="BF1218" s="196"/>
      <c r="BG1218" s="196"/>
      <c r="BH1218" s="196"/>
      <c r="BI1218" s="196"/>
      <c r="BJ1218" s="196"/>
      <c r="BK1218" s="196"/>
    </row>
    <row r="1219" spans="1:63" x14ac:dyDescent="0.25">
      <c r="A1219" s="198"/>
      <c r="B1219" s="193"/>
      <c r="C1219" s="196"/>
      <c r="D1219" s="196"/>
      <c r="E1219" s="196"/>
      <c r="I1219" s="197"/>
      <c r="Q1219" s="198"/>
      <c r="S1219" s="198"/>
      <c r="T1219" s="196"/>
      <c r="U1219" s="199"/>
      <c r="V1219" s="193"/>
      <c r="W1219" s="198"/>
      <c r="X1219" s="198"/>
      <c r="Y1219" s="196"/>
      <c r="Z1219" s="200"/>
      <c r="AA1219" s="196"/>
      <c r="AB1219" s="198"/>
      <c r="AC1219" s="196"/>
      <c r="AD1219" s="199"/>
      <c r="AG1219" s="196"/>
      <c r="AH1219" s="196"/>
      <c r="AI1219" s="198"/>
      <c r="AL1219" s="196"/>
      <c r="AN1219" s="196"/>
      <c r="AO1219" s="198"/>
      <c r="AP1219" s="196"/>
      <c r="AQ1219" s="196"/>
      <c r="AR1219" s="196"/>
      <c r="AS1219" s="196"/>
      <c r="AT1219" s="196"/>
      <c r="AU1219" s="196"/>
      <c r="AV1219" s="198"/>
      <c r="AW1219" s="197"/>
      <c r="AY1219" s="196"/>
      <c r="BC1219" s="196"/>
      <c r="BD1219" s="196"/>
      <c r="BE1219" s="196"/>
      <c r="BF1219" s="196"/>
      <c r="BG1219" s="196"/>
      <c r="BH1219" s="196"/>
      <c r="BI1219" s="196"/>
      <c r="BJ1219" s="196"/>
      <c r="BK1219" s="196"/>
    </row>
    <row r="1220" spans="1:63" x14ac:dyDescent="0.25">
      <c r="A1220" s="198"/>
      <c r="B1220" s="193"/>
      <c r="C1220" s="196"/>
      <c r="D1220" s="196"/>
      <c r="E1220" s="196"/>
      <c r="I1220" s="197"/>
      <c r="Q1220" s="198"/>
      <c r="S1220" s="198"/>
      <c r="T1220" s="196"/>
      <c r="U1220" s="199"/>
      <c r="V1220" s="193"/>
      <c r="W1220" s="198"/>
      <c r="X1220" s="198"/>
      <c r="Y1220" s="196"/>
      <c r="Z1220" s="200"/>
      <c r="AA1220" s="196"/>
      <c r="AB1220" s="198"/>
      <c r="AC1220" s="196"/>
      <c r="AD1220" s="199"/>
      <c r="AG1220" s="196"/>
      <c r="AH1220" s="196"/>
      <c r="AI1220" s="198"/>
      <c r="AL1220" s="196"/>
      <c r="AN1220" s="196"/>
      <c r="AO1220" s="198"/>
      <c r="AP1220" s="196"/>
      <c r="AQ1220" s="196"/>
      <c r="AR1220" s="196"/>
      <c r="AS1220" s="196"/>
      <c r="AT1220" s="196"/>
      <c r="AU1220" s="196"/>
      <c r="AV1220" s="198"/>
      <c r="AW1220" s="197"/>
      <c r="AY1220" s="196"/>
      <c r="BC1220" s="196"/>
      <c r="BD1220" s="196"/>
      <c r="BE1220" s="196"/>
      <c r="BF1220" s="196"/>
      <c r="BG1220" s="196"/>
      <c r="BH1220" s="196"/>
      <c r="BI1220" s="196"/>
      <c r="BJ1220" s="196"/>
      <c r="BK1220" s="196"/>
    </row>
    <row r="1221" spans="1:63" x14ac:dyDescent="0.25">
      <c r="A1221" s="198"/>
      <c r="B1221" s="193"/>
      <c r="C1221" s="196"/>
      <c r="D1221" s="196"/>
      <c r="E1221" s="196"/>
      <c r="I1221" s="197"/>
      <c r="Q1221" s="198"/>
      <c r="S1221" s="198"/>
      <c r="T1221" s="196"/>
      <c r="U1221" s="199"/>
      <c r="V1221" s="193"/>
      <c r="W1221" s="198"/>
      <c r="X1221" s="198"/>
      <c r="Y1221" s="196"/>
      <c r="Z1221" s="200"/>
      <c r="AA1221" s="196"/>
      <c r="AB1221" s="198"/>
      <c r="AC1221" s="196"/>
      <c r="AD1221" s="199"/>
      <c r="AG1221" s="196"/>
      <c r="AH1221" s="196"/>
      <c r="AI1221" s="198"/>
      <c r="AL1221" s="196"/>
      <c r="AN1221" s="196"/>
      <c r="AO1221" s="198"/>
      <c r="AP1221" s="196"/>
      <c r="AQ1221" s="196"/>
      <c r="AR1221" s="196"/>
      <c r="AS1221" s="196"/>
      <c r="AT1221" s="196"/>
      <c r="AU1221" s="196"/>
      <c r="AV1221" s="198"/>
      <c r="AW1221" s="197"/>
      <c r="AY1221" s="196"/>
      <c r="BC1221" s="196"/>
      <c r="BD1221" s="196"/>
      <c r="BE1221" s="196"/>
      <c r="BF1221" s="196"/>
      <c r="BG1221" s="196"/>
      <c r="BH1221" s="196"/>
      <c r="BI1221" s="196"/>
      <c r="BJ1221" s="196"/>
      <c r="BK1221" s="196"/>
    </row>
    <row r="1222" spans="1:63" x14ac:dyDescent="0.25">
      <c r="A1222" s="198"/>
      <c r="B1222" s="193"/>
      <c r="C1222" s="196"/>
      <c r="D1222" s="196"/>
      <c r="E1222" s="196"/>
      <c r="I1222" s="197"/>
      <c r="Q1222" s="198"/>
      <c r="S1222" s="198"/>
      <c r="T1222" s="196"/>
      <c r="U1222" s="199"/>
      <c r="V1222" s="193"/>
      <c r="W1222" s="198"/>
      <c r="X1222" s="198"/>
      <c r="Y1222" s="196"/>
      <c r="Z1222" s="200"/>
      <c r="AA1222" s="196"/>
      <c r="AB1222" s="198"/>
      <c r="AC1222" s="196"/>
      <c r="AD1222" s="199"/>
      <c r="AG1222" s="196"/>
      <c r="AH1222" s="196"/>
      <c r="AI1222" s="198"/>
      <c r="AL1222" s="196"/>
      <c r="AN1222" s="196"/>
      <c r="AO1222" s="198"/>
      <c r="AP1222" s="196"/>
      <c r="AQ1222" s="196"/>
      <c r="AR1222" s="196"/>
      <c r="AS1222" s="196"/>
      <c r="AT1222" s="196"/>
      <c r="AU1222" s="196"/>
      <c r="AV1222" s="198"/>
      <c r="AW1222" s="197"/>
      <c r="AY1222" s="196"/>
      <c r="BC1222" s="196"/>
      <c r="BD1222" s="196"/>
      <c r="BE1222" s="196"/>
      <c r="BF1222" s="196"/>
      <c r="BG1222" s="196"/>
      <c r="BH1222" s="196"/>
      <c r="BI1222" s="196"/>
      <c r="BJ1222" s="196"/>
      <c r="BK1222" s="196"/>
    </row>
    <row r="1223" spans="1:63" x14ac:dyDescent="0.25">
      <c r="A1223" s="198"/>
      <c r="B1223" s="193"/>
      <c r="C1223" s="196"/>
      <c r="D1223" s="196"/>
      <c r="E1223" s="196"/>
      <c r="I1223" s="197"/>
      <c r="Q1223" s="198"/>
      <c r="S1223" s="198"/>
      <c r="T1223" s="196"/>
      <c r="U1223" s="199"/>
      <c r="V1223" s="193"/>
      <c r="W1223" s="198"/>
      <c r="X1223" s="198"/>
      <c r="Y1223" s="196"/>
      <c r="Z1223" s="200"/>
      <c r="AA1223" s="196"/>
      <c r="AB1223" s="198"/>
      <c r="AC1223" s="196"/>
      <c r="AD1223" s="199"/>
      <c r="AG1223" s="196"/>
      <c r="AH1223" s="196"/>
      <c r="AI1223" s="198"/>
      <c r="AL1223" s="196"/>
      <c r="AN1223" s="196"/>
      <c r="AO1223" s="198"/>
      <c r="AP1223" s="196"/>
      <c r="AQ1223" s="196"/>
      <c r="AR1223" s="196"/>
      <c r="AS1223" s="196"/>
      <c r="AT1223" s="196"/>
      <c r="AU1223" s="196"/>
      <c r="AV1223" s="198"/>
      <c r="AW1223" s="197"/>
      <c r="AY1223" s="196"/>
      <c r="BC1223" s="196"/>
      <c r="BD1223" s="196"/>
      <c r="BE1223" s="196"/>
      <c r="BF1223" s="196"/>
      <c r="BG1223" s="196"/>
      <c r="BH1223" s="196"/>
      <c r="BI1223" s="196"/>
      <c r="BJ1223" s="196"/>
      <c r="BK1223" s="196"/>
    </row>
    <row r="1224" spans="1:63" x14ac:dyDescent="0.25">
      <c r="A1224" s="198"/>
      <c r="B1224" s="193"/>
      <c r="C1224" s="196"/>
      <c r="D1224" s="196"/>
      <c r="E1224" s="196"/>
      <c r="I1224" s="197"/>
      <c r="Q1224" s="198"/>
      <c r="S1224" s="198"/>
      <c r="T1224" s="196"/>
      <c r="U1224" s="199"/>
      <c r="V1224" s="193"/>
      <c r="W1224" s="198"/>
      <c r="X1224" s="198"/>
      <c r="Y1224" s="196"/>
      <c r="Z1224" s="200"/>
      <c r="AA1224" s="196"/>
      <c r="AB1224" s="198"/>
      <c r="AC1224" s="196"/>
      <c r="AD1224" s="199"/>
      <c r="AG1224" s="196"/>
      <c r="AH1224" s="196"/>
      <c r="AI1224" s="198"/>
      <c r="AL1224" s="196"/>
      <c r="AN1224" s="196"/>
      <c r="AO1224" s="198"/>
      <c r="AP1224" s="196"/>
      <c r="AQ1224" s="196"/>
      <c r="AR1224" s="196"/>
      <c r="AS1224" s="196"/>
      <c r="AT1224" s="196"/>
      <c r="AU1224" s="196"/>
      <c r="AV1224" s="198"/>
      <c r="AW1224" s="197"/>
      <c r="AY1224" s="196"/>
      <c r="BC1224" s="196"/>
      <c r="BD1224" s="196"/>
      <c r="BE1224" s="196"/>
      <c r="BF1224" s="196"/>
      <c r="BG1224" s="196"/>
      <c r="BH1224" s="196"/>
      <c r="BI1224" s="196"/>
      <c r="BJ1224" s="196"/>
      <c r="BK1224" s="196"/>
    </row>
    <row r="1225" spans="1:63" x14ac:dyDescent="0.25">
      <c r="A1225" s="198"/>
      <c r="B1225" s="193"/>
      <c r="C1225" s="196"/>
      <c r="D1225" s="196"/>
      <c r="E1225" s="196"/>
      <c r="I1225" s="197"/>
      <c r="Q1225" s="198"/>
      <c r="S1225" s="198"/>
      <c r="T1225" s="196"/>
      <c r="U1225" s="199"/>
      <c r="V1225" s="193"/>
      <c r="W1225" s="198"/>
      <c r="X1225" s="198"/>
      <c r="Y1225" s="196"/>
      <c r="Z1225" s="200"/>
      <c r="AA1225" s="196"/>
      <c r="AB1225" s="198"/>
      <c r="AC1225" s="196"/>
      <c r="AD1225" s="199"/>
      <c r="AG1225" s="196"/>
      <c r="AH1225" s="196"/>
      <c r="AI1225" s="198"/>
      <c r="AL1225" s="196"/>
      <c r="AN1225" s="196"/>
      <c r="AO1225" s="198"/>
      <c r="AP1225" s="196"/>
      <c r="AQ1225" s="196"/>
      <c r="AR1225" s="196"/>
      <c r="AS1225" s="196"/>
      <c r="AT1225" s="196"/>
      <c r="AU1225" s="196"/>
      <c r="AV1225" s="198"/>
      <c r="AW1225" s="197"/>
      <c r="AY1225" s="196"/>
      <c r="BC1225" s="196"/>
      <c r="BD1225" s="196"/>
      <c r="BE1225" s="196"/>
      <c r="BF1225" s="196"/>
      <c r="BG1225" s="196"/>
      <c r="BH1225" s="196"/>
      <c r="BI1225" s="196"/>
      <c r="BJ1225" s="196"/>
      <c r="BK1225" s="196"/>
    </row>
    <row r="1226" spans="1:63" x14ac:dyDescent="0.25">
      <c r="A1226" s="198"/>
      <c r="B1226" s="193"/>
      <c r="C1226" s="196"/>
      <c r="D1226" s="196"/>
      <c r="E1226" s="196"/>
      <c r="I1226" s="197"/>
      <c r="Q1226" s="198"/>
      <c r="S1226" s="198"/>
      <c r="T1226" s="196"/>
      <c r="U1226" s="199"/>
      <c r="V1226" s="193"/>
      <c r="W1226" s="198"/>
      <c r="X1226" s="198"/>
      <c r="Y1226" s="196"/>
      <c r="Z1226" s="200"/>
      <c r="AA1226" s="196"/>
      <c r="AB1226" s="198"/>
      <c r="AC1226" s="196"/>
      <c r="AD1226" s="199"/>
      <c r="AG1226" s="196"/>
      <c r="AH1226" s="196"/>
      <c r="AI1226" s="198"/>
      <c r="AL1226" s="196"/>
      <c r="AN1226" s="196"/>
      <c r="AO1226" s="198"/>
      <c r="AP1226" s="196"/>
      <c r="AQ1226" s="196"/>
      <c r="AR1226" s="196"/>
      <c r="AS1226" s="196"/>
      <c r="AT1226" s="196"/>
      <c r="AU1226" s="196"/>
      <c r="AV1226" s="198"/>
      <c r="AW1226" s="197"/>
      <c r="AY1226" s="196"/>
      <c r="BC1226" s="196"/>
      <c r="BD1226" s="196"/>
      <c r="BE1226" s="196"/>
      <c r="BF1226" s="196"/>
      <c r="BG1226" s="196"/>
      <c r="BH1226" s="196"/>
      <c r="BI1226" s="196"/>
      <c r="BJ1226" s="196"/>
      <c r="BK1226" s="196"/>
    </row>
    <row r="1227" spans="1:63" x14ac:dyDescent="0.25">
      <c r="A1227" s="198"/>
      <c r="B1227" s="193"/>
      <c r="C1227" s="196"/>
      <c r="D1227" s="196"/>
      <c r="E1227" s="196"/>
      <c r="I1227" s="197"/>
      <c r="Q1227" s="198"/>
      <c r="S1227" s="198"/>
      <c r="T1227" s="196"/>
      <c r="U1227" s="199"/>
      <c r="V1227" s="193"/>
      <c r="W1227" s="198"/>
      <c r="X1227" s="198"/>
      <c r="Y1227" s="196"/>
      <c r="Z1227" s="200"/>
      <c r="AA1227" s="196"/>
      <c r="AB1227" s="198"/>
      <c r="AC1227" s="196"/>
      <c r="AD1227" s="199"/>
      <c r="AG1227" s="196"/>
      <c r="AH1227" s="196"/>
      <c r="AI1227" s="198"/>
      <c r="AL1227" s="196"/>
      <c r="AN1227" s="196"/>
      <c r="AO1227" s="198"/>
      <c r="AP1227" s="196"/>
      <c r="AQ1227" s="196"/>
      <c r="AR1227" s="196"/>
      <c r="AS1227" s="196"/>
      <c r="AT1227" s="196"/>
      <c r="AU1227" s="196"/>
      <c r="AV1227" s="198"/>
      <c r="AW1227" s="197"/>
      <c r="AY1227" s="196"/>
      <c r="BC1227" s="196"/>
      <c r="BD1227" s="196"/>
      <c r="BE1227" s="196"/>
      <c r="BF1227" s="196"/>
      <c r="BG1227" s="196"/>
      <c r="BH1227" s="196"/>
      <c r="BI1227" s="196"/>
      <c r="BJ1227" s="196"/>
      <c r="BK1227" s="196"/>
    </row>
    <row r="1228" spans="1:63" x14ac:dyDescent="0.25">
      <c r="A1228" s="198"/>
      <c r="B1228" s="193"/>
      <c r="C1228" s="196"/>
      <c r="D1228" s="196"/>
      <c r="E1228" s="196"/>
      <c r="I1228" s="197"/>
      <c r="Q1228" s="198"/>
      <c r="S1228" s="198"/>
      <c r="T1228" s="196"/>
      <c r="U1228" s="199"/>
      <c r="V1228" s="193"/>
      <c r="W1228" s="198"/>
      <c r="X1228" s="198"/>
      <c r="Y1228" s="196"/>
      <c r="Z1228" s="200"/>
      <c r="AA1228" s="196"/>
      <c r="AB1228" s="198"/>
      <c r="AC1228" s="196"/>
      <c r="AD1228" s="199"/>
      <c r="AG1228" s="196"/>
      <c r="AH1228" s="196"/>
      <c r="AI1228" s="198"/>
      <c r="AL1228" s="196"/>
      <c r="AN1228" s="196"/>
      <c r="AO1228" s="198"/>
      <c r="AP1228" s="196"/>
      <c r="AQ1228" s="196"/>
      <c r="AR1228" s="196"/>
      <c r="AS1228" s="196"/>
      <c r="AT1228" s="196"/>
      <c r="AU1228" s="196"/>
      <c r="AV1228" s="198"/>
      <c r="AW1228" s="197"/>
      <c r="AY1228" s="196"/>
      <c r="BC1228" s="196"/>
      <c r="BD1228" s="196"/>
      <c r="BE1228" s="196"/>
      <c r="BF1228" s="196"/>
      <c r="BG1228" s="196"/>
      <c r="BH1228" s="196"/>
      <c r="BI1228" s="196"/>
      <c r="BJ1228" s="196"/>
      <c r="BK1228" s="196"/>
    </row>
    <row r="1229" spans="1:63" x14ac:dyDescent="0.25">
      <c r="A1229" s="198"/>
      <c r="B1229" s="193"/>
      <c r="C1229" s="196"/>
      <c r="D1229" s="196"/>
      <c r="E1229" s="196"/>
      <c r="I1229" s="197"/>
      <c r="Q1229" s="198"/>
      <c r="S1229" s="198"/>
      <c r="T1229" s="196"/>
      <c r="U1229" s="199"/>
      <c r="V1229" s="193"/>
      <c r="W1229" s="198"/>
      <c r="X1229" s="198"/>
      <c r="Y1229" s="196"/>
      <c r="Z1229" s="200"/>
      <c r="AA1229" s="196"/>
      <c r="AB1229" s="198"/>
      <c r="AC1229" s="196"/>
      <c r="AD1229" s="199"/>
      <c r="AG1229" s="196"/>
      <c r="AH1229" s="196"/>
      <c r="AI1229" s="198"/>
      <c r="AL1229" s="196"/>
      <c r="AN1229" s="196"/>
      <c r="AO1229" s="198"/>
      <c r="AP1229" s="196"/>
      <c r="AQ1229" s="196"/>
      <c r="AR1229" s="196"/>
      <c r="AS1229" s="196"/>
      <c r="AT1229" s="196"/>
      <c r="AU1229" s="196"/>
      <c r="AV1229" s="198"/>
      <c r="AW1229" s="197"/>
      <c r="AY1229" s="196"/>
      <c r="BC1229" s="196"/>
      <c r="BD1229" s="196"/>
      <c r="BE1229" s="196"/>
      <c r="BF1229" s="196"/>
      <c r="BG1229" s="196"/>
      <c r="BH1229" s="196"/>
      <c r="BI1229" s="196"/>
      <c r="BJ1229" s="196"/>
      <c r="BK1229" s="196"/>
    </row>
    <row r="1230" spans="1:63" x14ac:dyDescent="0.25">
      <c r="A1230" s="198"/>
      <c r="B1230" s="193"/>
      <c r="C1230" s="196"/>
      <c r="D1230" s="196"/>
      <c r="E1230" s="196"/>
      <c r="I1230" s="197"/>
      <c r="Q1230" s="198"/>
      <c r="S1230" s="198"/>
      <c r="T1230" s="196"/>
      <c r="U1230" s="199"/>
      <c r="V1230" s="193"/>
      <c r="W1230" s="198"/>
      <c r="X1230" s="198"/>
      <c r="Y1230" s="196"/>
      <c r="Z1230" s="200"/>
      <c r="AA1230" s="196"/>
      <c r="AB1230" s="198"/>
      <c r="AC1230" s="196"/>
      <c r="AD1230" s="199"/>
      <c r="AG1230" s="196"/>
      <c r="AH1230" s="196"/>
      <c r="AI1230" s="198"/>
      <c r="AL1230" s="196"/>
      <c r="AN1230" s="196"/>
      <c r="AO1230" s="198"/>
      <c r="AP1230" s="196"/>
      <c r="AQ1230" s="196"/>
      <c r="AR1230" s="196"/>
      <c r="AS1230" s="196"/>
      <c r="AT1230" s="196"/>
      <c r="AU1230" s="196"/>
      <c r="AV1230" s="198"/>
      <c r="AW1230" s="197"/>
      <c r="AY1230" s="196"/>
      <c r="BC1230" s="196"/>
      <c r="BD1230" s="196"/>
      <c r="BE1230" s="196"/>
      <c r="BF1230" s="196"/>
      <c r="BG1230" s="196"/>
      <c r="BH1230" s="196"/>
      <c r="BI1230" s="196"/>
      <c r="BJ1230" s="196"/>
      <c r="BK1230" s="196"/>
    </row>
    <row r="1231" spans="1:63" x14ac:dyDescent="0.25">
      <c r="A1231" s="198"/>
      <c r="B1231" s="193"/>
      <c r="C1231" s="196"/>
      <c r="D1231" s="196"/>
      <c r="E1231" s="196"/>
      <c r="I1231" s="197"/>
      <c r="Q1231" s="198"/>
      <c r="S1231" s="198"/>
      <c r="T1231" s="196"/>
      <c r="U1231" s="199"/>
      <c r="V1231" s="193"/>
      <c r="W1231" s="198"/>
      <c r="X1231" s="198"/>
      <c r="Y1231" s="196"/>
      <c r="Z1231" s="200"/>
      <c r="AA1231" s="196"/>
      <c r="AB1231" s="198"/>
      <c r="AC1231" s="196"/>
      <c r="AD1231" s="199"/>
      <c r="AG1231" s="196"/>
      <c r="AH1231" s="196"/>
      <c r="AI1231" s="198"/>
      <c r="AL1231" s="196"/>
      <c r="AN1231" s="196"/>
      <c r="AO1231" s="198"/>
      <c r="AP1231" s="196"/>
      <c r="AQ1231" s="196"/>
      <c r="AR1231" s="196"/>
      <c r="AS1231" s="196"/>
      <c r="AT1231" s="196"/>
      <c r="AU1231" s="196"/>
      <c r="AV1231" s="198"/>
      <c r="AW1231" s="197"/>
      <c r="AY1231" s="196"/>
      <c r="BC1231" s="196"/>
      <c r="BD1231" s="196"/>
      <c r="BE1231" s="196"/>
      <c r="BF1231" s="196"/>
      <c r="BG1231" s="196"/>
      <c r="BH1231" s="196"/>
      <c r="BI1231" s="196"/>
      <c r="BJ1231" s="196"/>
      <c r="BK1231" s="196"/>
    </row>
    <row r="1232" spans="1:63" x14ac:dyDescent="0.25">
      <c r="A1232" s="198"/>
      <c r="B1232" s="193"/>
      <c r="C1232" s="196"/>
      <c r="D1232" s="196"/>
      <c r="E1232" s="196"/>
      <c r="I1232" s="197"/>
      <c r="Q1232" s="198"/>
      <c r="S1232" s="198"/>
      <c r="T1232" s="196"/>
      <c r="U1232" s="199"/>
      <c r="V1232" s="193"/>
      <c r="W1232" s="198"/>
      <c r="X1232" s="198"/>
      <c r="Y1232" s="196"/>
      <c r="Z1232" s="200"/>
      <c r="AA1232" s="196"/>
      <c r="AB1232" s="198"/>
      <c r="AC1232" s="196"/>
      <c r="AD1232" s="199"/>
      <c r="AG1232" s="196"/>
      <c r="AH1232" s="196"/>
      <c r="AI1232" s="198"/>
      <c r="AL1232" s="196"/>
      <c r="AN1232" s="196"/>
      <c r="AO1232" s="198"/>
      <c r="AP1232" s="196"/>
      <c r="AQ1232" s="196"/>
      <c r="AR1232" s="196"/>
      <c r="AS1232" s="196"/>
      <c r="AT1232" s="196"/>
      <c r="AU1232" s="196"/>
      <c r="AV1232" s="198"/>
      <c r="AW1232" s="197"/>
      <c r="AY1232" s="196"/>
      <c r="BC1232" s="196"/>
      <c r="BD1232" s="196"/>
      <c r="BE1232" s="196"/>
      <c r="BF1232" s="196"/>
      <c r="BG1232" s="196"/>
      <c r="BH1232" s="196"/>
      <c r="BI1232" s="196"/>
      <c r="BJ1232" s="196"/>
      <c r="BK1232" s="196"/>
    </row>
    <row r="1233" spans="1:63" x14ac:dyDescent="0.25">
      <c r="A1233" s="198"/>
      <c r="B1233" s="193"/>
      <c r="C1233" s="196"/>
      <c r="D1233" s="196"/>
      <c r="E1233" s="196"/>
      <c r="I1233" s="197"/>
      <c r="Q1233" s="198"/>
      <c r="S1233" s="198"/>
      <c r="T1233" s="196"/>
      <c r="U1233" s="199"/>
      <c r="V1233" s="193"/>
      <c r="W1233" s="198"/>
      <c r="X1233" s="198"/>
      <c r="Y1233" s="196"/>
      <c r="Z1233" s="200"/>
      <c r="AA1233" s="196"/>
      <c r="AB1233" s="198"/>
      <c r="AC1233" s="196"/>
      <c r="AD1233" s="199"/>
      <c r="AG1233" s="196"/>
      <c r="AH1233" s="196"/>
      <c r="AI1233" s="198"/>
      <c r="AL1233" s="196"/>
      <c r="AN1233" s="196"/>
      <c r="AO1233" s="198"/>
      <c r="AP1233" s="196"/>
      <c r="AQ1233" s="196"/>
      <c r="AR1233" s="196"/>
      <c r="AS1233" s="196"/>
      <c r="AT1233" s="196"/>
      <c r="AU1233" s="196"/>
      <c r="AV1233" s="198"/>
      <c r="AW1233" s="197"/>
      <c r="AY1233" s="196"/>
      <c r="BC1233" s="196"/>
      <c r="BD1233" s="196"/>
      <c r="BE1233" s="196"/>
      <c r="BF1233" s="196"/>
      <c r="BG1233" s="196"/>
      <c r="BH1233" s="196"/>
      <c r="BI1233" s="196"/>
      <c r="BJ1233" s="196"/>
      <c r="BK1233" s="196"/>
    </row>
    <row r="1234" spans="1:63" x14ac:dyDescent="0.25">
      <c r="A1234" s="198"/>
      <c r="B1234" s="193"/>
      <c r="C1234" s="196"/>
      <c r="D1234" s="196"/>
      <c r="E1234" s="196"/>
      <c r="I1234" s="197"/>
      <c r="Q1234" s="198"/>
      <c r="S1234" s="198"/>
      <c r="T1234" s="196"/>
      <c r="U1234" s="199"/>
      <c r="V1234" s="193"/>
      <c r="W1234" s="198"/>
      <c r="X1234" s="198"/>
      <c r="Y1234" s="196"/>
      <c r="Z1234" s="200"/>
      <c r="AA1234" s="196"/>
      <c r="AB1234" s="198"/>
      <c r="AC1234" s="196"/>
      <c r="AD1234" s="199"/>
      <c r="AG1234" s="196"/>
      <c r="AH1234" s="196"/>
      <c r="AI1234" s="198"/>
      <c r="AL1234" s="196"/>
      <c r="AN1234" s="196"/>
      <c r="AO1234" s="198"/>
      <c r="AP1234" s="196"/>
      <c r="AQ1234" s="196"/>
      <c r="AR1234" s="196"/>
      <c r="AS1234" s="196"/>
      <c r="AT1234" s="196"/>
      <c r="AU1234" s="196"/>
      <c r="AV1234" s="198"/>
      <c r="AW1234" s="197"/>
      <c r="AY1234" s="196"/>
      <c r="BC1234" s="196"/>
      <c r="BD1234" s="196"/>
      <c r="BE1234" s="196"/>
      <c r="BF1234" s="196"/>
      <c r="BG1234" s="196"/>
      <c r="BH1234" s="196"/>
      <c r="BI1234" s="196"/>
      <c r="BJ1234" s="196"/>
      <c r="BK1234" s="196"/>
    </row>
    <row r="1235" spans="1:63" x14ac:dyDescent="0.25">
      <c r="A1235" s="198"/>
      <c r="B1235" s="193"/>
      <c r="C1235" s="196"/>
      <c r="D1235" s="196"/>
      <c r="E1235" s="196"/>
      <c r="I1235" s="197"/>
      <c r="Q1235" s="198"/>
      <c r="S1235" s="198"/>
      <c r="T1235" s="196"/>
      <c r="U1235" s="199"/>
      <c r="V1235" s="193"/>
      <c r="W1235" s="198"/>
      <c r="X1235" s="198"/>
      <c r="Y1235" s="196"/>
      <c r="Z1235" s="200"/>
      <c r="AA1235" s="196"/>
      <c r="AB1235" s="198"/>
      <c r="AC1235" s="196"/>
      <c r="AD1235" s="199"/>
      <c r="AG1235" s="196"/>
      <c r="AH1235" s="196"/>
      <c r="AI1235" s="198"/>
      <c r="AL1235" s="196"/>
      <c r="AN1235" s="196"/>
      <c r="AO1235" s="198"/>
      <c r="AP1235" s="196"/>
      <c r="AQ1235" s="196"/>
      <c r="AR1235" s="196"/>
      <c r="AS1235" s="196"/>
      <c r="AT1235" s="196"/>
      <c r="AU1235" s="196"/>
      <c r="AV1235" s="198"/>
      <c r="AW1235" s="197"/>
      <c r="AY1235" s="196"/>
      <c r="BC1235" s="196"/>
      <c r="BD1235" s="196"/>
      <c r="BE1235" s="196"/>
      <c r="BF1235" s="196"/>
      <c r="BG1235" s="196"/>
      <c r="BH1235" s="196"/>
      <c r="BI1235" s="196"/>
      <c r="BJ1235" s="196"/>
      <c r="BK1235" s="196"/>
    </row>
    <row r="1236" spans="1:63" x14ac:dyDescent="0.25">
      <c r="A1236" s="198"/>
      <c r="B1236" s="193"/>
      <c r="C1236" s="196"/>
      <c r="D1236" s="196"/>
      <c r="E1236" s="196"/>
      <c r="I1236" s="197"/>
      <c r="Q1236" s="198"/>
      <c r="S1236" s="198"/>
      <c r="T1236" s="196"/>
      <c r="U1236" s="199"/>
      <c r="V1236" s="193"/>
      <c r="W1236" s="198"/>
      <c r="X1236" s="198"/>
      <c r="Y1236" s="196"/>
      <c r="Z1236" s="200"/>
      <c r="AA1236" s="196"/>
      <c r="AB1236" s="198"/>
      <c r="AC1236" s="196"/>
      <c r="AD1236" s="199"/>
      <c r="AG1236" s="196"/>
      <c r="AH1236" s="196"/>
      <c r="AI1236" s="198"/>
      <c r="AL1236" s="196"/>
      <c r="AN1236" s="196"/>
      <c r="AO1236" s="198"/>
      <c r="AP1236" s="196"/>
      <c r="AQ1236" s="196"/>
      <c r="AR1236" s="196"/>
      <c r="AS1236" s="196"/>
      <c r="AT1236" s="196"/>
      <c r="AU1236" s="196"/>
      <c r="AV1236" s="198"/>
      <c r="AW1236" s="197"/>
      <c r="AY1236" s="196"/>
      <c r="BC1236" s="196"/>
      <c r="BD1236" s="196"/>
      <c r="BE1236" s="196"/>
      <c r="BF1236" s="196"/>
      <c r="BG1236" s="196"/>
      <c r="BH1236" s="196"/>
      <c r="BI1236" s="196"/>
      <c r="BJ1236" s="196"/>
      <c r="BK1236" s="196"/>
    </row>
    <row r="1237" spans="1:63" x14ac:dyDescent="0.25">
      <c r="A1237" s="198"/>
      <c r="B1237" s="193"/>
      <c r="C1237" s="196"/>
      <c r="D1237" s="196"/>
      <c r="E1237" s="196"/>
      <c r="I1237" s="197"/>
      <c r="Q1237" s="198"/>
      <c r="S1237" s="198"/>
      <c r="T1237" s="196"/>
      <c r="U1237" s="199"/>
      <c r="V1237" s="193"/>
      <c r="W1237" s="198"/>
      <c r="X1237" s="198"/>
      <c r="Y1237" s="196"/>
      <c r="Z1237" s="200"/>
      <c r="AA1237" s="196"/>
      <c r="AB1237" s="198"/>
      <c r="AC1237" s="196"/>
      <c r="AD1237" s="199"/>
      <c r="AG1237" s="196"/>
      <c r="AH1237" s="196"/>
      <c r="AI1237" s="198"/>
      <c r="AL1237" s="196"/>
      <c r="AN1237" s="196"/>
      <c r="AO1237" s="198"/>
      <c r="AP1237" s="196"/>
      <c r="AQ1237" s="196"/>
      <c r="AR1237" s="196"/>
      <c r="AS1237" s="196"/>
      <c r="AT1237" s="196"/>
      <c r="AU1237" s="196"/>
      <c r="AV1237" s="198"/>
      <c r="AW1237" s="197"/>
      <c r="AY1237" s="196"/>
      <c r="BC1237" s="196"/>
      <c r="BD1237" s="196"/>
      <c r="BE1237" s="196"/>
      <c r="BF1237" s="196"/>
      <c r="BG1237" s="196"/>
      <c r="BH1237" s="196"/>
      <c r="BI1237" s="196"/>
      <c r="BJ1237" s="196"/>
      <c r="BK1237" s="196"/>
    </row>
    <row r="1238" spans="1:63" x14ac:dyDescent="0.25">
      <c r="A1238" s="198"/>
      <c r="B1238" s="193"/>
      <c r="C1238" s="196"/>
      <c r="D1238" s="196"/>
      <c r="E1238" s="196"/>
      <c r="I1238" s="197"/>
      <c r="Q1238" s="198"/>
      <c r="S1238" s="198"/>
      <c r="T1238" s="196"/>
      <c r="U1238" s="199"/>
      <c r="V1238" s="193"/>
      <c r="W1238" s="198"/>
      <c r="X1238" s="198"/>
      <c r="Y1238" s="196"/>
      <c r="Z1238" s="200"/>
      <c r="AA1238" s="196"/>
      <c r="AB1238" s="198"/>
      <c r="AC1238" s="196"/>
      <c r="AD1238" s="199"/>
      <c r="AG1238" s="196"/>
      <c r="AH1238" s="196"/>
      <c r="AI1238" s="198"/>
      <c r="AL1238" s="196"/>
      <c r="AN1238" s="196"/>
      <c r="AO1238" s="198"/>
      <c r="AP1238" s="196"/>
      <c r="AQ1238" s="196"/>
      <c r="AR1238" s="196"/>
      <c r="AS1238" s="196"/>
      <c r="AT1238" s="196"/>
      <c r="AU1238" s="196"/>
      <c r="AV1238" s="198"/>
      <c r="AW1238" s="197"/>
      <c r="AY1238" s="196"/>
      <c r="BC1238" s="196"/>
      <c r="BD1238" s="196"/>
      <c r="BE1238" s="196"/>
      <c r="BF1238" s="196"/>
      <c r="BG1238" s="196"/>
      <c r="BH1238" s="196"/>
      <c r="BI1238" s="196"/>
      <c r="BJ1238" s="196"/>
      <c r="BK1238" s="196"/>
    </row>
    <row r="1239" spans="1:63" x14ac:dyDescent="0.25">
      <c r="A1239" s="198"/>
      <c r="B1239" s="193"/>
      <c r="C1239" s="196"/>
      <c r="D1239" s="196"/>
      <c r="E1239" s="196"/>
      <c r="I1239" s="197"/>
      <c r="Q1239" s="198"/>
      <c r="S1239" s="198"/>
      <c r="T1239" s="196"/>
      <c r="U1239" s="199"/>
      <c r="V1239" s="193"/>
      <c r="W1239" s="198"/>
      <c r="X1239" s="198"/>
      <c r="Y1239" s="196"/>
      <c r="Z1239" s="200"/>
      <c r="AA1239" s="196"/>
      <c r="AB1239" s="198"/>
      <c r="AC1239" s="196"/>
      <c r="AD1239" s="199"/>
      <c r="AG1239" s="196"/>
      <c r="AH1239" s="196"/>
      <c r="AI1239" s="198"/>
      <c r="AL1239" s="196"/>
      <c r="AN1239" s="196"/>
      <c r="AO1239" s="198"/>
      <c r="AP1239" s="196"/>
      <c r="AQ1239" s="196"/>
      <c r="AR1239" s="196"/>
      <c r="AS1239" s="196"/>
      <c r="AT1239" s="196"/>
      <c r="AU1239" s="196"/>
      <c r="AV1239" s="198"/>
      <c r="AW1239" s="197"/>
      <c r="AY1239" s="196"/>
      <c r="BC1239" s="196"/>
      <c r="BD1239" s="196"/>
      <c r="BE1239" s="196"/>
      <c r="BF1239" s="196"/>
      <c r="BG1239" s="196"/>
      <c r="BH1239" s="196"/>
      <c r="BI1239" s="196"/>
      <c r="BJ1239" s="196"/>
      <c r="BK1239" s="196"/>
    </row>
    <row r="1240" spans="1:63" x14ac:dyDescent="0.25">
      <c r="A1240" s="198"/>
      <c r="B1240" s="193"/>
      <c r="C1240" s="196"/>
      <c r="D1240" s="196"/>
      <c r="E1240" s="196"/>
      <c r="I1240" s="197"/>
      <c r="Q1240" s="198"/>
      <c r="S1240" s="198"/>
      <c r="T1240" s="196"/>
      <c r="U1240" s="199"/>
      <c r="V1240" s="193"/>
      <c r="W1240" s="198"/>
      <c r="X1240" s="198"/>
      <c r="Y1240" s="196"/>
      <c r="Z1240" s="200"/>
      <c r="AA1240" s="196"/>
      <c r="AB1240" s="198"/>
      <c r="AC1240" s="196"/>
      <c r="AD1240" s="199"/>
      <c r="AG1240" s="196"/>
      <c r="AH1240" s="196"/>
      <c r="AI1240" s="198"/>
      <c r="AL1240" s="196"/>
      <c r="AN1240" s="196"/>
      <c r="AO1240" s="198"/>
      <c r="AP1240" s="196"/>
      <c r="AQ1240" s="196"/>
      <c r="AR1240" s="196"/>
      <c r="AS1240" s="196"/>
      <c r="AT1240" s="196"/>
      <c r="AU1240" s="196"/>
      <c r="AV1240" s="198"/>
      <c r="AW1240" s="197"/>
      <c r="AY1240" s="196"/>
      <c r="BC1240" s="196"/>
      <c r="BD1240" s="196"/>
      <c r="BE1240" s="196"/>
      <c r="BF1240" s="196"/>
      <c r="BG1240" s="196"/>
      <c r="BH1240" s="196"/>
      <c r="BI1240" s="196"/>
      <c r="BJ1240" s="196"/>
      <c r="BK1240" s="196"/>
    </row>
    <row r="1241" spans="1:63" x14ac:dyDescent="0.25">
      <c r="A1241" s="198"/>
      <c r="B1241" s="193"/>
      <c r="C1241" s="196"/>
      <c r="D1241" s="196"/>
      <c r="E1241" s="196"/>
      <c r="I1241" s="197"/>
      <c r="Q1241" s="198"/>
      <c r="S1241" s="198"/>
      <c r="T1241" s="196"/>
      <c r="U1241" s="199"/>
      <c r="V1241" s="193"/>
      <c r="W1241" s="198"/>
      <c r="X1241" s="198"/>
      <c r="Y1241" s="196"/>
      <c r="Z1241" s="200"/>
      <c r="AA1241" s="196"/>
      <c r="AB1241" s="198"/>
      <c r="AC1241" s="196"/>
      <c r="AD1241" s="199"/>
      <c r="AG1241" s="196"/>
      <c r="AH1241" s="196"/>
      <c r="AI1241" s="198"/>
      <c r="AL1241" s="196"/>
      <c r="AN1241" s="196"/>
      <c r="AO1241" s="198"/>
      <c r="AP1241" s="196"/>
      <c r="AQ1241" s="196"/>
      <c r="AR1241" s="196"/>
      <c r="AS1241" s="196"/>
      <c r="AT1241" s="196"/>
      <c r="AU1241" s="196"/>
      <c r="AV1241" s="198"/>
      <c r="AW1241" s="197"/>
      <c r="AY1241" s="196"/>
      <c r="BC1241" s="196"/>
      <c r="BD1241" s="196"/>
      <c r="BE1241" s="196"/>
      <c r="BF1241" s="196"/>
      <c r="BG1241" s="196"/>
      <c r="BH1241" s="196"/>
      <c r="BI1241" s="196"/>
      <c r="BJ1241" s="196"/>
      <c r="BK1241" s="196"/>
    </row>
    <row r="1242" spans="1:63" x14ac:dyDescent="0.25">
      <c r="A1242" s="198"/>
      <c r="B1242" s="193"/>
      <c r="C1242" s="196"/>
      <c r="D1242" s="196"/>
      <c r="E1242" s="196"/>
      <c r="I1242" s="197"/>
      <c r="Q1242" s="198"/>
      <c r="S1242" s="198"/>
      <c r="T1242" s="196"/>
      <c r="U1242" s="199"/>
      <c r="V1242" s="193"/>
      <c r="W1242" s="198"/>
      <c r="X1242" s="198"/>
      <c r="Y1242" s="196"/>
      <c r="Z1242" s="200"/>
      <c r="AA1242" s="196"/>
      <c r="AB1242" s="198"/>
      <c r="AC1242" s="196"/>
      <c r="AD1242" s="199"/>
      <c r="AG1242" s="196"/>
      <c r="AH1242" s="196"/>
      <c r="AI1242" s="198"/>
      <c r="AL1242" s="196"/>
      <c r="AN1242" s="196"/>
      <c r="AO1242" s="198"/>
      <c r="AP1242" s="196"/>
      <c r="AQ1242" s="196"/>
      <c r="AR1242" s="196"/>
      <c r="AS1242" s="196"/>
      <c r="AT1242" s="196"/>
      <c r="AU1242" s="196"/>
      <c r="AV1242" s="198"/>
      <c r="AW1242" s="197"/>
      <c r="AY1242" s="196"/>
      <c r="BC1242" s="196"/>
      <c r="BD1242" s="196"/>
      <c r="BE1242" s="196"/>
      <c r="BF1242" s="196"/>
      <c r="BG1242" s="196"/>
      <c r="BH1242" s="196"/>
      <c r="BI1242" s="196"/>
      <c r="BJ1242" s="196"/>
      <c r="BK1242" s="196"/>
    </row>
    <row r="1243" spans="1:63" x14ac:dyDescent="0.25">
      <c r="A1243" s="198"/>
      <c r="B1243" s="193"/>
      <c r="C1243" s="196"/>
      <c r="D1243" s="196"/>
      <c r="E1243" s="196"/>
      <c r="I1243" s="197"/>
      <c r="Q1243" s="198"/>
      <c r="S1243" s="198"/>
      <c r="T1243" s="196"/>
      <c r="U1243" s="199"/>
      <c r="V1243" s="193"/>
      <c r="W1243" s="198"/>
      <c r="X1243" s="198"/>
      <c r="Y1243" s="196"/>
      <c r="Z1243" s="200"/>
      <c r="AA1243" s="196"/>
      <c r="AB1243" s="198"/>
      <c r="AC1243" s="196"/>
      <c r="AD1243" s="199"/>
      <c r="AG1243" s="196"/>
      <c r="AH1243" s="196"/>
      <c r="AI1243" s="198"/>
      <c r="AL1243" s="196"/>
      <c r="AN1243" s="196"/>
      <c r="AO1243" s="198"/>
      <c r="AP1243" s="196"/>
      <c r="AQ1243" s="196"/>
      <c r="AR1243" s="196"/>
      <c r="AS1243" s="196"/>
      <c r="AT1243" s="196"/>
      <c r="AU1243" s="196"/>
      <c r="AV1243" s="198"/>
      <c r="AW1243" s="197"/>
      <c r="AY1243" s="196"/>
      <c r="BC1243" s="196"/>
      <c r="BD1243" s="196"/>
      <c r="BE1243" s="196"/>
      <c r="BF1243" s="196"/>
      <c r="BG1243" s="196"/>
      <c r="BH1243" s="196"/>
      <c r="BI1243" s="196"/>
      <c r="BJ1243" s="196"/>
      <c r="BK1243" s="196"/>
    </row>
    <row r="1244" spans="1:63" x14ac:dyDescent="0.25">
      <c r="A1244" s="198"/>
      <c r="B1244" s="193"/>
      <c r="C1244" s="196"/>
      <c r="D1244" s="196"/>
      <c r="E1244" s="196"/>
      <c r="I1244" s="197"/>
      <c r="Q1244" s="198"/>
      <c r="S1244" s="198"/>
      <c r="T1244" s="196"/>
      <c r="U1244" s="199"/>
      <c r="V1244" s="193"/>
      <c r="W1244" s="198"/>
      <c r="X1244" s="198"/>
      <c r="Y1244" s="196"/>
      <c r="Z1244" s="200"/>
      <c r="AA1244" s="196"/>
      <c r="AB1244" s="198"/>
      <c r="AC1244" s="196"/>
      <c r="AD1244" s="199"/>
      <c r="AG1244" s="196"/>
      <c r="AH1244" s="196"/>
      <c r="AI1244" s="198"/>
      <c r="AL1244" s="196"/>
      <c r="AN1244" s="196"/>
      <c r="AO1244" s="198"/>
      <c r="AP1244" s="196"/>
      <c r="AQ1244" s="196"/>
      <c r="AR1244" s="196"/>
      <c r="AS1244" s="196"/>
      <c r="AT1244" s="196"/>
      <c r="AU1244" s="196"/>
      <c r="AV1244" s="198"/>
      <c r="AW1244" s="197"/>
      <c r="AY1244" s="196"/>
      <c r="BC1244" s="196"/>
      <c r="BD1244" s="196"/>
      <c r="BE1244" s="196"/>
      <c r="BF1244" s="196"/>
      <c r="BG1244" s="196"/>
      <c r="BH1244" s="196"/>
      <c r="BI1244" s="196"/>
      <c r="BJ1244" s="196"/>
      <c r="BK1244" s="196"/>
    </row>
    <row r="1245" spans="1:63" x14ac:dyDescent="0.25">
      <c r="A1245" s="198"/>
      <c r="B1245" s="193"/>
      <c r="C1245" s="196"/>
      <c r="D1245" s="196"/>
      <c r="E1245" s="196"/>
      <c r="I1245" s="197"/>
      <c r="Q1245" s="198"/>
      <c r="S1245" s="198"/>
      <c r="T1245" s="196"/>
      <c r="U1245" s="199"/>
      <c r="V1245" s="193"/>
      <c r="W1245" s="198"/>
      <c r="X1245" s="198"/>
      <c r="Y1245" s="196"/>
      <c r="Z1245" s="200"/>
      <c r="AA1245" s="196"/>
      <c r="AB1245" s="198"/>
      <c r="AC1245" s="196"/>
      <c r="AD1245" s="199"/>
      <c r="AG1245" s="196"/>
      <c r="AH1245" s="196"/>
      <c r="AI1245" s="198"/>
      <c r="AL1245" s="196"/>
      <c r="AN1245" s="196"/>
      <c r="AO1245" s="198"/>
      <c r="AP1245" s="196"/>
      <c r="AQ1245" s="196"/>
      <c r="AR1245" s="196"/>
      <c r="AS1245" s="196"/>
      <c r="AT1245" s="196"/>
      <c r="AU1245" s="196"/>
      <c r="AV1245" s="198"/>
      <c r="AW1245" s="197"/>
      <c r="AY1245" s="196"/>
      <c r="BC1245" s="196"/>
      <c r="BD1245" s="196"/>
      <c r="BE1245" s="196"/>
      <c r="BF1245" s="196"/>
      <c r="BG1245" s="196"/>
      <c r="BH1245" s="196"/>
      <c r="BI1245" s="196"/>
      <c r="BJ1245" s="196"/>
      <c r="BK1245" s="196"/>
    </row>
    <row r="1246" spans="1:63" x14ac:dyDescent="0.25">
      <c r="A1246" s="198"/>
      <c r="B1246" s="193"/>
      <c r="C1246" s="196"/>
      <c r="D1246" s="196"/>
      <c r="E1246" s="196"/>
      <c r="I1246" s="197"/>
      <c r="Q1246" s="198"/>
      <c r="S1246" s="198"/>
      <c r="T1246" s="196"/>
      <c r="U1246" s="199"/>
      <c r="V1246" s="193"/>
      <c r="W1246" s="198"/>
      <c r="X1246" s="198"/>
      <c r="Y1246" s="196"/>
      <c r="Z1246" s="200"/>
      <c r="AA1246" s="196"/>
      <c r="AB1246" s="198"/>
      <c r="AC1246" s="196"/>
      <c r="AD1246" s="199"/>
      <c r="AG1246" s="196"/>
      <c r="AH1246" s="196"/>
      <c r="AI1246" s="198"/>
      <c r="AL1246" s="196"/>
      <c r="AN1246" s="196"/>
      <c r="AO1246" s="198"/>
      <c r="AP1246" s="196"/>
      <c r="AQ1246" s="196"/>
      <c r="AR1246" s="196"/>
      <c r="AS1246" s="196"/>
      <c r="AT1246" s="196"/>
      <c r="AU1246" s="196"/>
      <c r="AV1246" s="198"/>
      <c r="AW1246" s="197"/>
      <c r="AY1246" s="196"/>
      <c r="BC1246" s="196"/>
      <c r="BD1246" s="196"/>
      <c r="BE1246" s="196"/>
      <c r="BF1246" s="196"/>
      <c r="BG1246" s="196"/>
      <c r="BH1246" s="196"/>
      <c r="BI1246" s="196"/>
      <c r="BJ1246" s="196"/>
      <c r="BK1246" s="196"/>
    </row>
    <row r="1247" spans="1:63" x14ac:dyDescent="0.25">
      <c r="A1247" s="198"/>
      <c r="B1247" s="193"/>
      <c r="C1247" s="196"/>
      <c r="D1247" s="196"/>
      <c r="E1247" s="196"/>
      <c r="I1247" s="197"/>
      <c r="Q1247" s="198"/>
      <c r="S1247" s="198"/>
      <c r="T1247" s="196"/>
      <c r="U1247" s="199"/>
      <c r="V1247" s="193"/>
      <c r="W1247" s="198"/>
      <c r="X1247" s="198"/>
      <c r="Y1247" s="196"/>
      <c r="Z1247" s="200"/>
      <c r="AA1247" s="196"/>
      <c r="AB1247" s="198"/>
      <c r="AC1247" s="196"/>
      <c r="AD1247" s="199"/>
      <c r="AG1247" s="196"/>
      <c r="AH1247" s="196"/>
      <c r="AI1247" s="198"/>
      <c r="AL1247" s="196"/>
      <c r="AN1247" s="196"/>
      <c r="AO1247" s="198"/>
      <c r="AP1247" s="196"/>
      <c r="AQ1247" s="196"/>
      <c r="AR1247" s="196"/>
      <c r="AS1247" s="196"/>
      <c r="AT1247" s="196"/>
      <c r="AU1247" s="196"/>
      <c r="AV1247" s="198"/>
      <c r="AW1247" s="197"/>
      <c r="AY1247" s="196"/>
      <c r="BC1247" s="196"/>
      <c r="BD1247" s="196"/>
      <c r="BE1247" s="196"/>
      <c r="BF1247" s="196"/>
      <c r="BG1247" s="196"/>
      <c r="BH1247" s="196"/>
      <c r="BI1247" s="196"/>
      <c r="BJ1247" s="196"/>
      <c r="BK1247" s="196"/>
    </row>
    <row r="1248" spans="1:63" x14ac:dyDescent="0.25">
      <c r="A1248" s="198"/>
      <c r="B1248" s="193"/>
      <c r="C1248" s="196"/>
      <c r="D1248" s="196"/>
      <c r="E1248" s="196"/>
      <c r="I1248" s="197"/>
      <c r="Q1248" s="198"/>
      <c r="S1248" s="198"/>
      <c r="T1248" s="196"/>
      <c r="U1248" s="199"/>
      <c r="V1248" s="193"/>
      <c r="W1248" s="198"/>
      <c r="X1248" s="198"/>
      <c r="Y1248" s="196"/>
      <c r="Z1248" s="200"/>
      <c r="AA1248" s="196"/>
      <c r="AB1248" s="198"/>
      <c r="AC1248" s="196"/>
      <c r="AD1248" s="199"/>
      <c r="AG1248" s="196"/>
      <c r="AH1248" s="196"/>
      <c r="AI1248" s="198"/>
      <c r="AL1248" s="196"/>
      <c r="AN1248" s="196"/>
      <c r="AO1248" s="198"/>
      <c r="AP1248" s="196"/>
      <c r="AQ1248" s="196"/>
      <c r="AR1248" s="196"/>
      <c r="AS1248" s="196"/>
      <c r="AT1248" s="196"/>
      <c r="AU1248" s="196"/>
      <c r="AV1248" s="198"/>
      <c r="AW1248" s="197"/>
      <c r="AY1248" s="196"/>
      <c r="BC1248" s="196"/>
      <c r="BD1248" s="196"/>
      <c r="BE1248" s="196"/>
      <c r="BF1248" s="196"/>
      <c r="BG1248" s="196"/>
      <c r="BH1248" s="196"/>
      <c r="BI1248" s="196"/>
      <c r="BJ1248" s="196"/>
      <c r="BK1248" s="196"/>
    </row>
    <row r="1249" spans="1:63" x14ac:dyDescent="0.25">
      <c r="A1249" s="198"/>
      <c r="B1249" s="193"/>
      <c r="C1249" s="196"/>
      <c r="D1249" s="196"/>
      <c r="E1249" s="196"/>
      <c r="I1249" s="197"/>
      <c r="Q1249" s="198"/>
      <c r="S1249" s="198"/>
      <c r="T1249" s="196"/>
      <c r="U1249" s="199"/>
      <c r="V1249" s="193"/>
      <c r="W1249" s="198"/>
      <c r="X1249" s="198"/>
      <c r="Y1249" s="196"/>
      <c r="Z1249" s="200"/>
      <c r="AA1249" s="196"/>
      <c r="AB1249" s="198"/>
      <c r="AC1249" s="196"/>
      <c r="AD1249" s="199"/>
      <c r="AG1249" s="196"/>
      <c r="AH1249" s="196"/>
      <c r="AI1249" s="198"/>
      <c r="AL1249" s="196"/>
      <c r="AN1249" s="196"/>
      <c r="AO1249" s="198"/>
      <c r="AP1249" s="196"/>
      <c r="AQ1249" s="196"/>
      <c r="AR1249" s="196"/>
      <c r="AS1249" s="196"/>
      <c r="AT1249" s="196"/>
      <c r="AU1249" s="196"/>
      <c r="AV1249" s="198"/>
      <c r="AW1249" s="197"/>
      <c r="AY1249" s="196"/>
      <c r="BC1249" s="196"/>
      <c r="BD1249" s="196"/>
      <c r="BE1249" s="196"/>
      <c r="BF1249" s="196"/>
      <c r="BG1249" s="196"/>
      <c r="BH1249" s="196"/>
      <c r="BI1249" s="196"/>
      <c r="BJ1249" s="196"/>
      <c r="BK1249" s="196"/>
    </row>
    <row r="1250" spans="1:63" x14ac:dyDescent="0.25">
      <c r="A1250" s="198"/>
      <c r="B1250" s="193"/>
      <c r="C1250" s="196"/>
      <c r="D1250" s="196"/>
      <c r="E1250" s="196"/>
      <c r="I1250" s="197"/>
      <c r="Q1250" s="198"/>
      <c r="S1250" s="198"/>
      <c r="T1250" s="196"/>
      <c r="U1250" s="199"/>
      <c r="V1250" s="193"/>
      <c r="W1250" s="198"/>
      <c r="X1250" s="198"/>
      <c r="Y1250" s="196"/>
      <c r="Z1250" s="200"/>
      <c r="AA1250" s="196"/>
      <c r="AB1250" s="198"/>
      <c r="AC1250" s="196"/>
      <c r="AD1250" s="199"/>
      <c r="AG1250" s="196"/>
      <c r="AH1250" s="196"/>
      <c r="AI1250" s="198"/>
      <c r="AL1250" s="196"/>
      <c r="AN1250" s="196"/>
      <c r="AO1250" s="198"/>
      <c r="AP1250" s="196"/>
      <c r="AQ1250" s="196"/>
      <c r="AR1250" s="196"/>
      <c r="AS1250" s="196"/>
      <c r="AT1250" s="196"/>
      <c r="AU1250" s="196"/>
      <c r="AV1250" s="198"/>
      <c r="AW1250" s="197"/>
      <c r="AY1250" s="196"/>
      <c r="BC1250" s="196"/>
      <c r="BD1250" s="196"/>
      <c r="BE1250" s="196"/>
      <c r="BF1250" s="196"/>
      <c r="BG1250" s="196"/>
      <c r="BH1250" s="196"/>
      <c r="BI1250" s="196"/>
      <c r="BJ1250" s="196"/>
      <c r="BK1250" s="196"/>
    </row>
    <row r="1251" spans="1:63" x14ac:dyDescent="0.25">
      <c r="A1251" s="198"/>
      <c r="B1251" s="193"/>
      <c r="C1251" s="196"/>
      <c r="D1251" s="196"/>
      <c r="E1251" s="196"/>
      <c r="I1251" s="197"/>
      <c r="Q1251" s="198"/>
      <c r="S1251" s="198"/>
      <c r="T1251" s="196"/>
      <c r="U1251" s="199"/>
      <c r="V1251" s="193"/>
      <c r="W1251" s="198"/>
      <c r="X1251" s="198"/>
      <c r="Y1251" s="196"/>
      <c r="Z1251" s="200"/>
      <c r="AA1251" s="196"/>
      <c r="AB1251" s="198"/>
      <c r="AC1251" s="196"/>
      <c r="AD1251" s="199"/>
      <c r="AG1251" s="196"/>
      <c r="AH1251" s="196"/>
      <c r="AI1251" s="198"/>
      <c r="AL1251" s="196"/>
      <c r="AN1251" s="196"/>
      <c r="AO1251" s="198"/>
      <c r="AP1251" s="196"/>
      <c r="AQ1251" s="196"/>
      <c r="AR1251" s="196"/>
      <c r="AS1251" s="196"/>
      <c r="AT1251" s="196"/>
      <c r="AU1251" s="196"/>
      <c r="AV1251" s="198"/>
      <c r="AW1251" s="197"/>
      <c r="AY1251" s="196"/>
      <c r="BC1251" s="196"/>
      <c r="BD1251" s="196"/>
      <c r="BE1251" s="196"/>
      <c r="BF1251" s="196"/>
      <c r="BG1251" s="196"/>
      <c r="BH1251" s="196"/>
      <c r="BI1251" s="196"/>
      <c r="BJ1251" s="196"/>
      <c r="BK1251" s="196"/>
    </row>
    <row r="1252" spans="1:63" x14ac:dyDescent="0.25">
      <c r="A1252" s="198"/>
      <c r="B1252" s="193"/>
      <c r="C1252" s="196"/>
      <c r="D1252" s="196"/>
      <c r="E1252" s="196"/>
      <c r="I1252" s="197"/>
      <c r="Q1252" s="198"/>
      <c r="S1252" s="198"/>
      <c r="T1252" s="196"/>
      <c r="U1252" s="199"/>
      <c r="V1252" s="193"/>
      <c r="W1252" s="198"/>
      <c r="X1252" s="198"/>
      <c r="Y1252" s="196"/>
      <c r="Z1252" s="200"/>
      <c r="AA1252" s="196"/>
      <c r="AB1252" s="198"/>
      <c r="AC1252" s="196"/>
      <c r="AD1252" s="199"/>
      <c r="AG1252" s="196"/>
      <c r="AH1252" s="196"/>
      <c r="AI1252" s="198"/>
      <c r="AL1252" s="196"/>
      <c r="AN1252" s="196"/>
      <c r="AO1252" s="198"/>
      <c r="AP1252" s="196"/>
      <c r="AQ1252" s="196"/>
      <c r="AR1252" s="196"/>
      <c r="AS1252" s="196"/>
      <c r="AT1252" s="196"/>
      <c r="AU1252" s="196"/>
      <c r="AV1252" s="198"/>
      <c r="AW1252" s="197"/>
      <c r="AY1252" s="196"/>
      <c r="BC1252" s="196"/>
      <c r="BD1252" s="196"/>
      <c r="BE1252" s="196"/>
      <c r="BF1252" s="196"/>
      <c r="BG1252" s="196"/>
      <c r="BH1252" s="196"/>
      <c r="BI1252" s="196"/>
      <c r="BJ1252" s="196"/>
      <c r="BK1252" s="196"/>
    </row>
    <row r="1253" spans="1:63" x14ac:dyDescent="0.25">
      <c r="A1253" s="198"/>
      <c r="B1253" s="193"/>
      <c r="C1253" s="196"/>
      <c r="D1253" s="196"/>
      <c r="E1253" s="196"/>
      <c r="I1253" s="197"/>
      <c r="Q1253" s="198"/>
      <c r="S1253" s="198"/>
      <c r="T1253" s="196"/>
      <c r="U1253" s="199"/>
      <c r="V1253" s="193"/>
      <c r="W1253" s="198"/>
      <c r="X1253" s="198"/>
      <c r="Y1253" s="196"/>
      <c r="Z1253" s="200"/>
      <c r="AA1253" s="196"/>
      <c r="AB1253" s="198"/>
      <c r="AC1253" s="196"/>
      <c r="AD1253" s="199"/>
      <c r="AG1253" s="196"/>
      <c r="AH1253" s="196"/>
      <c r="AI1253" s="198"/>
      <c r="AL1253" s="196"/>
      <c r="AN1253" s="196"/>
      <c r="AO1253" s="198"/>
      <c r="AP1253" s="196"/>
      <c r="AQ1253" s="196"/>
      <c r="AR1253" s="196"/>
      <c r="AS1253" s="196"/>
      <c r="AT1253" s="196"/>
      <c r="AU1253" s="196"/>
      <c r="AV1253" s="198"/>
      <c r="AW1253" s="197"/>
      <c r="AY1253" s="196"/>
      <c r="BC1253" s="196"/>
      <c r="BD1253" s="196"/>
      <c r="BE1253" s="196"/>
      <c r="BF1253" s="196"/>
      <c r="BG1253" s="196"/>
      <c r="BH1253" s="196"/>
      <c r="BI1253" s="196"/>
      <c r="BJ1253" s="196"/>
      <c r="BK1253" s="196"/>
    </row>
    <row r="1254" spans="1:63" x14ac:dyDescent="0.25">
      <c r="A1254" s="198"/>
      <c r="B1254" s="193"/>
      <c r="C1254" s="196"/>
      <c r="D1254" s="196"/>
      <c r="E1254" s="196"/>
      <c r="I1254" s="197"/>
      <c r="Q1254" s="198"/>
      <c r="S1254" s="198"/>
      <c r="T1254" s="196"/>
      <c r="U1254" s="199"/>
      <c r="V1254" s="193"/>
      <c r="W1254" s="198"/>
      <c r="X1254" s="198"/>
      <c r="Y1254" s="196"/>
      <c r="Z1254" s="200"/>
      <c r="AA1254" s="196"/>
      <c r="AB1254" s="198"/>
      <c r="AC1254" s="196"/>
      <c r="AD1254" s="199"/>
      <c r="AG1254" s="196"/>
      <c r="AH1254" s="196"/>
      <c r="AI1254" s="198"/>
      <c r="AL1254" s="196"/>
      <c r="AN1254" s="196"/>
      <c r="AO1254" s="198"/>
      <c r="AP1254" s="196"/>
      <c r="AQ1254" s="196"/>
      <c r="AR1254" s="196"/>
      <c r="AS1254" s="196"/>
      <c r="AT1254" s="196"/>
      <c r="AU1254" s="196"/>
      <c r="AV1254" s="198"/>
      <c r="AW1254" s="197"/>
      <c r="AY1254" s="196"/>
      <c r="BC1254" s="196"/>
      <c r="BD1254" s="196"/>
      <c r="BE1254" s="196"/>
      <c r="BF1254" s="196"/>
      <c r="BG1254" s="196"/>
      <c r="BH1254" s="196"/>
      <c r="BI1254" s="196"/>
      <c r="BJ1254" s="196"/>
      <c r="BK1254" s="196"/>
    </row>
    <row r="1255" spans="1:63" x14ac:dyDescent="0.25">
      <c r="A1255" s="198"/>
      <c r="B1255" s="193"/>
      <c r="C1255" s="196"/>
      <c r="D1255" s="196"/>
      <c r="E1255" s="196"/>
      <c r="I1255" s="197"/>
      <c r="Q1255" s="198"/>
      <c r="S1255" s="198"/>
      <c r="T1255" s="196"/>
      <c r="U1255" s="199"/>
      <c r="V1255" s="193"/>
      <c r="W1255" s="198"/>
      <c r="X1255" s="198"/>
      <c r="Y1255" s="196"/>
      <c r="Z1255" s="200"/>
      <c r="AA1255" s="196"/>
      <c r="AB1255" s="198"/>
      <c r="AC1255" s="196"/>
      <c r="AD1255" s="199"/>
      <c r="AG1255" s="196"/>
      <c r="AH1255" s="196"/>
      <c r="AI1255" s="198"/>
      <c r="AL1255" s="196"/>
      <c r="AN1255" s="196"/>
      <c r="AO1255" s="198"/>
      <c r="AP1255" s="196"/>
      <c r="AQ1255" s="196"/>
      <c r="AR1255" s="196"/>
      <c r="AS1255" s="196"/>
      <c r="AT1255" s="196"/>
      <c r="AU1255" s="196"/>
      <c r="AV1255" s="198"/>
      <c r="AW1255" s="197"/>
      <c r="AY1255" s="196"/>
      <c r="BC1255" s="196"/>
      <c r="BD1255" s="196"/>
      <c r="BE1255" s="196"/>
      <c r="BF1255" s="196"/>
      <c r="BG1255" s="196"/>
      <c r="BH1255" s="196"/>
      <c r="BI1255" s="196"/>
      <c r="BJ1255" s="196"/>
      <c r="BK1255" s="196"/>
    </row>
    <row r="1256" spans="1:63" x14ac:dyDescent="0.25">
      <c r="A1256" s="198"/>
      <c r="B1256" s="193"/>
      <c r="C1256" s="196"/>
      <c r="D1256" s="196"/>
      <c r="E1256" s="196"/>
      <c r="I1256" s="197"/>
      <c r="Q1256" s="198"/>
      <c r="S1256" s="198"/>
      <c r="T1256" s="196"/>
      <c r="U1256" s="199"/>
      <c r="V1256" s="193"/>
      <c r="W1256" s="198"/>
      <c r="X1256" s="198"/>
      <c r="Y1256" s="196"/>
      <c r="Z1256" s="200"/>
      <c r="AA1256" s="196"/>
      <c r="AB1256" s="198"/>
      <c r="AC1256" s="196"/>
      <c r="AD1256" s="199"/>
      <c r="AG1256" s="196"/>
      <c r="AH1256" s="196"/>
      <c r="AI1256" s="198"/>
      <c r="AL1256" s="196"/>
      <c r="AN1256" s="196"/>
      <c r="AO1256" s="198"/>
      <c r="AP1256" s="196"/>
      <c r="AQ1256" s="196"/>
      <c r="AR1256" s="196"/>
      <c r="AS1256" s="196"/>
      <c r="AT1256" s="196"/>
      <c r="AU1256" s="196"/>
      <c r="AV1256" s="198"/>
      <c r="AW1256" s="197"/>
      <c r="AY1256" s="196"/>
      <c r="BC1256" s="196"/>
      <c r="BD1256" s="196"/>
      <c r="BE1256" s="196"/>
      <c r="BF1256" s="196"/>
      <c r="BG1256" s="196"/>
      <c r="BH1256" s="196"/>
      <c r="BI1256" s="196"/>
      <c r="BJ1256" s="196"/>
      <c r="BK1256" s="196"/>
    </row>
    <row r="1257" spans="1:63" x14ac:dyDescent="0.25">
      <c r="A1257" s="198"/>
      <c r="B1257" s="193"/>
      <c r="C1257" s="196"/>
      <c r="D1257" s="196"/>
      <c r="E1257" s="196"/>
      <c r="I1257" s="197"/>
      <c r="Q1257" s="198"/>
      <c r="S1257" s="198"/>
      <c r="T1257" s="196"/>
      <c r="U1257" s="199"/>
      <c r="V1257" s="193"/>
      <c r="W1257" s="198"/>
      <c r="X1257" s="198"/>
      <c r="Y1257" s="196"/>
      <c r="Z1257" s="200"/>
      <c r="AA1257" s="196"/>
      <c r="AB1257" s="198"/>
      <c r="AC1257" s="196"/>
      <c r="AD1257" s="199"/>
      <c r="AG1257" s="196"/>
      <c r="AH1257" s="196"/>
      <c r="AI1257" s="198"/>
      <c r="AL1257" s="196"/>
      <c r="AN1257" s="196"/>
      <c r="AO1257" s="198"/>
      <c r="AP1257" s="196"/>
      <c r="AQ1257" s="196"/>
      <c r="AR1257" s="196"/>
      <c r="AS1257" s="196"/>
      <c r="AT1257" s="196"/>
      <c r="AU1257" s="196"/>
      <c r="AV1257" s="198"/>
      <c r="AW1257" s="197"/>
      <c r="AY1257" s="196"/>
      <c r="BC1257" s="196"/>
      <c r="BD1257" s="196"/>
      <c r="BE1257" s="196"/>
      <c r="BF1257" s="196"/>
      <c r="BG1257" s="196"/>
      <c r="BH1257" s="196"/>
      <c r="BI1257" s="196"/>
      <c r="BJ1257" s="196"/>
      <c r="BK1257" s="196"/>
    </row>
    <row r="1258" spans="1:63" x14ac:dyDescent="0.25">
      <c r="A1258" s="198"/>
      <c r="B1258" s="193"/>
      <c r="C1258" s="196"/>
      <c r="D1258" s="196"/>
      <c r="E1258" s="196"/>
      <c r="I1258" s="197"/>
      <c r="Q1258" s="198"/>
      <c r="S1258" s="198"/>
      <c r="T1258" s="196"/>
      <c r="U1258" s="199"/>
      <c r="V1258" s="193"/>
      <c r="W1258" s="198"/>
      <c r="X1258" s="198"/>
      <c r="Y1258" s="196"/>
      <c r="Z1258" s="200"/>
      <c r="AA1258" s="196"/>
      <c r="AB1258" s="198"/>
      <c r="AC1258" s="196"/>
      <c r="AD1258" s="199"/>
      <c r="AG1258" s="196"/>
      <c r="AH1258" s="196"/>
      <c r="AI1258" s="198"/>
      <c r="AL1258" s="196"/>
      <c r="AN1258" s="196"/>
      <c r="AO1258" s="198"/>
      <c r="AP1258" s="196"/>
      <c r="AQ1258" s="196"/>
      <c r="AR1258" s="196"/>
      <c r="AS1258" s="196"/>
      <c r="AT1258" s="196"/>
      <c r="AU1258" s="196"/>
      <c r="AV1258" s="198"/>
      <c r="AW1258" s="197"/>
      <c r="AY1258" s="196"/>
      <c r="BC1258" s="196"/>
      <c r="BD1258" s="196"/>
      <c r="BE1258" s="196"/>
      <c r="BF1258" s="196"/>
      <c r="BG1258" s="196"/>
      <c r="BH1258" s="196"/>
      <c r="BI1258" s="196"/>
      <c r="BJ1258" s="196"/>
      <c r="BK1258" s="196"/>
    </row>
    <row r="1259" spans="1:63" x14ac:dyDescent="0.25">
      <c r="A1259" s="198"/>
      <c r="B1259" s="193"/>
      <c r="C1259" s="196"/>
      <c r="D1259" s="196"/>
      <c r="E1259" s="196"/>
      <c r="I1259" s="197"/>
      <c r="Q1259" s="198"/>
      <c r="S1259" s="198"/>
      <c r="T1259" s="196"/>
      <c r="U1259" s="199"/>
      <c r="V1259" s="193"/>
      <c r="W1259" s="198"/>
      <c r="X1259" s="198"/>
      <c r="Y1259" s="196"/>
      <c r="Z1259" s="200"/>
      <c r="AA1259" s="196"/>
      <c r="AB1259" s="198"/>
      <c r="AC1259" s="196"/>
      <c r="AD1259" s="199"/>
      <c r="AG1259" s="196"/>
      <c r="AH1259" s="196"/>
      <c r="AI1259" s="198"/>
      <c r="AL1259" s="196"/>
      <c r="AN1259" s="196"/>
      <c r="AO1259" s="198"/>
      <c r="AP1259" s="196"/>
      <c r="AQ1259" s="196"/>
      <c r="AR1259" s="196"/>
      <c r="AS1259" s="196"/>
      <c r="AT1259" s="196"/>
      <c r="AU1259" s="196"/>
      <c r="AV1259" s="198"/>
      <c r="AW1259" s="197"/>
      <c r="AY1259" s="196"/>
      <c r="BC1259" s="196"/>
      <c r="BD1259" s="196"/>
      <c r="BE1259" s="196"/>
      <c r="BF1259" s="196"/>
      <c r="BG1259" s="196"/>
      <c r="BH1259" s="196"/>
      <c r="BI1259" s="196"/>
      <c r="BJ1259" s="196"/>
      <c r="BK1259" s="196"/>
    </row>
    <row r="1260" spans="1:63" x14ac:dyDescent="0.25">
      <c r="A1260" s="198"/>
      <c r="B1260" s="193"/>
      <c r="C1260" s="196"/>
      <c r="D1260" s="196"/>
      <c r="E1260" s="196"/>
      <c r="I1260" s="197"/>
      <c r="Q1260" s="198"/>
      <c r="S1260" s="198"/>
      <c r="T1260" s="196"/>
      <c r="U1260" s="199"/>
      <c r="V1260" s="193"/>
      <c r="W1260" s="198"/>
      <c r="X1260" s="198"/>
      <c r="Y1260" s="196"/>
      <c r="Z1260" s="200"/>
      <c r="AA1260" s="196"/>
      <c r="AB1260" s="198"/>
      <c r="AC1260" s="196"/>
      <c r="AD1260" s="199"/>
      <c r="AG1260" s="196"/>
      <c r="AH1260" s="196"/>
      <c r="AI1260" s="198"/>
      <c r="AL1260" s="196"/>
      <c r="AN1260" s="196"/>
      <c r="AO1260" s="198"/>
      <c r="AP1260" s="196"/>
      <c r="AQ1260" s="196"/>
      <c r="AR1260" s="196"/>
      <c r="AS1260" s="196"/>
      <c r="AT1260" s="196"/>
      <c r="AU1260" s="196"/>
      <c r="AV1260" s="198"/>
      <c r="AW1260" s="197"/>
      <c r="AY1260" s="196"/>
      <c r="BC1260" s="196"/>
      <c r="BD1260" s="196"/>
      <c r="BE1260" s="196"/>
      <c r="BF1260" s="196"/>
      <c r="BG1260" s="196"/>
      <c r="BH1260" s="196"/>
      <c r="BI1260" s="196"/>
      <c r="BJ1260" s="196"/>
      <c r="BK1260" s="196"/>
    </row>
    <row r="1261" spans="1:63" x14ac:dyDescent="0.25">
      <c r="A1261" s="198"/>
      <c r="B1261" s="193"/>
      <c r="C1261" s="196"/>
      <c r="D1261" s="196"/>
      <c r="E1261" s="196"/>
      <c r="I1261" s="197"/>
      <c r="Q1261" s="198"/>
      <c r="S1261" s="198"/>
      <c r="T1261" s="196"/>
      <c r="U1261" s="199"/>
      <c r="V1261" s="193"/>
      <c r="W1261" s="198"/>
      <c r="X1261" s="198"/>
      <c r="Y1261" s="196"/>
      <c r="Z1261" s="200"/>
      <c r="AA1261" s="196"/>
      <c r="AB1261" s="198"/>
      <c r="AC1261" s="196"/>
      <c r="AD1261" s="199"/>
      <c r="AG1261" s="196"/>
      <c r="AH1261" s="196"/>
      <c r="AI1261" s="198"/>
      <c r="AL1261" s="196"/>
      <c r="AN1261" s="196"/>
      <c r="AO1261" s="198"/>
      <c r="AP1261" s="196"/>
      <c r="AQ1261" s="196"/>
      <c r="AR1261" s="196"/>
      <c r="AS1261" s="196"/>
      <c r="AT1261" s="196"/>
      <c r="AU1261" s="196"/>
      <c r="AV1261" s="198"/>
      <c r="AW1261" s="197"/>
      <c r="AY1261" s="196"/>
      <c r="BC1261" s="196"/>
      <c r="BD1261" s="196"/>
      <c r="BE1261" s="196"/>
      <c r="BF1261" s="196"/>
      <c r="BG1261" s="196"/>
      <c r="BH1261" s="196"/>
      <c r="BI1261" s="196"/>
      <c r="BJ1261" s="196"/>
      <c r="BK1261" s="196"/>
    </row>
    <row r="1262" spans="1:63" x14ac:dyDescent="0.25">
      <c r="A1262" s="198"/>
      <c r="B1262" s="193"/>
      <c r="C1262" s="196"/>
      <c r="D1262" s="196"/>
      <c r="E1262" s="196"/>
      <c r="I1262" s="197"/>
      <c r="Q1262" s="198"/>
      <c r="S1262" s="198"/>
      <c r="T1262" s="196"/>
      <c r="U1262" s="199"/>
      <c r="V1262" s="193"/>
      <c r="W1262" s="198"/>
      <c r="X1262" s="198"/>
      <c r="Y1262" s="196"/>
      <c r="Z1262" s="200"/>
      <c r="AA1262" s="196"/>
      <c r="AB1262" s="198"/>
      <c r="AC1262" s="196"/>
      <c r="AD1262" s="199"/>
      <c r="AG1262" s="196"/>
      <c r="AH1262" s="196"/>
      <c r="AI1262" s="198"/>
      <c r="AL1262" s="196"/>
      <c r="AN1262" s="196"/>
      <c r="AO1262" s="198"/>
      <c r="AP1262" s="196"/>
      <c r="AQ1262" s="196"/>
      <c r="AR1262" s="196"/>
      <c r="AS1262" s="196"/>
      <c r="AT1262" s="196"/>
      <c r="AU1262" s="196"/>
      <c r="AV1262" s="198"/>
      <c r="AW1262" s="197"/>
      <c r="AY1262" s="196"/>
      <c r="BC1262" s="196"/>
      <c r="BD1262" s="196"/>
      <c r="BE1262" s="196"/>
      <c r="BF1262" s="196"/>
      <c r="BG1262" s="196"/>
      <c r="BH1262" s="196"/>
      <c r="BI1262" s="196"/>
      <c r="BJ1262" s="196"/>
      <c r="BK1262" s="196"/>
    </row>
    <row r="1263" spans="1:63" x14ac:dyDescent="0.25">
      <c r="A1263" s="198"/>
      <c r="B1263" s="193"/>
      <c r="C1263" s="196"/>
      <c r="D1263" s="196"/>
      <c r="E1263" s="196"/>
      <c r="I1263" s="197"/>
      <c r="Q1263" s="198"/>
      <c r="S1263" s="198"/>
      <c r="T1263" s="196"/>
      <c r="U1263" s="199"/>
      <c r="V1263" s="193"/>
      <c r="W1263" s="198"/>
      <c r="X1263" s="198"/>
      <c r="Y1263" s="196"/>
      <c r="Z1263" s="200"/>
      <c r="AA1263" s="196"/>
      <c r="AB1263" s="198"/>
      <c r="AC1263" s="196"/>
      <c r="AD1263" s="199"/>
      <c r="AG1263" s="196"/>
      <c r="AH1263" s="196"/>
      <c r="AI1263" s="198"/>
      <c r="AL1263" s="196"/>
      <c r="AN1263" s="196"/>
      <c r="AO1263" s="198"/>
      <c r="AP1263" s="196"/>
      <c r="AQ1263" s="196"/>
      <c r="AR1263" s="196"/>
      <c r="AS1263" s="196"/>
      <c r="AT1263" s="196"/>
      <c r="AU1263" s="196"/>
      <c r="AV1263" s="198"/>
      <c r="AW1263" s="197"/>
      <c r="AY1263" s="196"/>
      <c r="BC1263" s="196"/>
      <c r="BD1263" s="196"/>
      <c r="BE1263" s="196"/>
      <c r="BF1263" s="196"/>
      <c r="BG1263" s="196"/>
      <c r="BH1263" s="196"/>
      <c r="BI1263" s="196"/>
      <c r="BJ1263" s="196"/>
      <c r="BK1263" s="196"/>
    </row>
    <row r="1264" spans="1:63" x14ac:dyDescent="0.25">
      <c r="A1264" s="198"/>
      <c r="B1264" s="193"/>
      <c r="C1264" s="196"/>
      <c r="D1264" s="196"/>
      <c r="E1264" s="196"/>
      <c r="I1264" s="197"/>
      <c r="Q1264" s="198"/>
      <c r="S1264" s="198"/>
      <c r="T1264" s="196"/>
      <c r="U1264" s="199"/>
      <c r="V1264" s="193"/>
      <c r="W1264" s="198"/>
      <c r="X1264" s="198"/>
      <c r="Y1264" s="196"/>
      <c r="Z1264" s="200"/>
      <c r="AA1264" s="196"/>
      <c r="AB1264" s="198"/>
      <c r="AC1264" s="196"/>
      <c r="AD1264" s="199"/>
      <c r="AG1264" s="196"/>
      <c r="AH1264" s="196"/>
      <c r="AI1264" s="198"/>
      <c r="AL1264" s="196"/>
      <c r="AN1264" s="196"/>
      <c r="AO1264" s="198"/>
      <c r="AP1264" s="196"/>
      <c r="AQ1264" s="196"/>
      <c r="AR1264" s="196"/>
      <c r="AS1264" s="196"/>
      <c r="AT1264" s="196"/>
      <c r="AU1264" s="196"/>
      <c r="AV1264" s="198"/>
      <c r="AW1264" s="197"/>
      <c r="AY1264" s="196"/>
      <c r="BC1264" s="196"/>
      <c r="BD1264" s="196"/>
      <c r="BE1264" s="196"/>
      <c r="BF1264" s="196"/>
      <c r="BG1264" s="196"/>
      <c r="BH1264" s="196"/>
      <c r="BI1264" s="196"/>
      <c r="BJ1264" s="196"/>
      <c r="BK1264" s="196"/>
    </row>
    <row r="1265" spans="1:63" x14ac:dyDescent="0.25">
      <c r="A1265" s="198"/>
      <c r="B1265" s="193"/>
      <c r="C1265" s="196"/>
      <c r="D1265" s="196"/>
      <c r="E1265" s="196"/>
      <c r="I1265" s="197"/>
      <c r="Q1265" s="198"/>
      <c r="S1265" s="198"/>
      <c r="T1265" s="196"/>
      <c r="U1265" s="199"/>
      <c r="V1265" s="193"/>
      <c r="W1265" s="198"/>
      <c r="X1265" s="198"/>
      <c r="Y1265" s="196"/>
      <c r="Z1265" s="200"/>
      <c r="AA1265" s="196"/>
      <c r="AB1265" s="198"/>
      <c r="AC1265" s="196"/>
      <c r="AD1265" s="199"/>
      <c r="AG1265" s="196"/>
      <c r="AH1265" s="196"/>
      <c r="AI1265" s="198"/>
      <c r="AL1265" s="196"/>
      <c r="AN1265" s="196"/>
      <c r="AO1265" s="198"/>
      <c r="AP1265" s="196"/>
      <c r="AQ1265" s="196"/>
      <c r="AR1265" s="196"/>
      <c r="AS1265" s="196"/>
      <c r="AT1265" s="196"/>
      <c r="AU1265" s="196"/>
      <c r="AV1265" s="198"/>
      <c r="AW1265" s="197"/>
      <c r="AY1265" s="196"/>
      <c r="BC1265" s="196"/>
      <c r="BD1265" s="196"/>
      <c r="BE1265" s="196"/>
      <c r="BF1265" s="196"/>
      <c r="BG1265" s="196"/>
      <c r="BH1265" s="196"/>
      <c r="BI1265" s="196"/>
      <c r="BJ1265" s="196"/>
      <c r="BK1265" s="196"/>
    </row>
    <row r="1266" spans="1:63" x14ac:dyDescent="0.25">
      <c r="A1266" s="198"/>
      <c r="B1266" s="193"/>
      <c r="C1266" s="196"/>
      <c r="D1266" s="196"/>
      <c r="E1266" s="196"/>
      <c r="I1266" s="197"/>
      <c r="Q1266" s="198"/>
      <c r="S1266" s="198"/>
      <c r="T1266" s="196"/>
      <c r="U1266" s="199"/>
      <c r="V1266" s="193"/>
      <c r="W1266" s="198"/>
      <c r="X1266" s="198"/>
      <c r="Y1266" s="196"/>
      <c r="Z1266" s="200"/>
      <c r="AA1266" s="196"/>
      <c r="AB1266" s="198"/>
      <c r="AC1266" s="196"/>
      <c r="AD1266" s="199"/>
      <c r="AG1266" s="196"/>
      <c r="AH1266" s="196"/>
      <c r="AI1266" s="198"/>
      <c r="AL1266" s="196"/>
      <c r="AN1266" s="196"/>
      <c r="AO1266" s="198"/>
      <c r="AP1266" s="196"/>
      <c r="AQ1266" s="196"/>
      <c r="AR1266" s="196"/>
      <c r="AS1266" s="196"/>
      <c r="AT1266" s="196"/>
      <c r="AU1266" s="196"/>
      <c r="AV1266" s="198"/>
      <c r="AW1266" s="197"/>
      <c r="AY1266" s="196"/>
      <c r="BC1266" s="196"/>
      <c r="BD1266" s="196"/>
      <c r="BE1266" s="196"/>
      <c r="BF1266" s="196"/>
      <c r="BG1266" s="196"/>
      <c r="BH1266" s="196"/>
      <c r="BI1266" s="196"/>
      <c r="BJ1266" s="196"/>
      <c r="BK1266" s="196"/>
    </row>
    <row r="1267" spans="1:63" x14ac:dyDescent="0.25">
      <c r="A1267" s="198"/>
      <c r="B1267" s="193"/>
      <c r="C1267" s="196"/>
      <c r="D1267" s="196"/>
      <c r="E1267" s="196"/>
      <c r="I1267" s="197"/>
      <c r="Q1267" s="198"/>
      <c r="S1267" s="198"/>
      <c r="T1267" s="196"/>
      <c r="U1267" s="199"/>
      <c r="V1267" s="193"/>
      <c r="W1267" s="198"/>
      <c r="X1267" s="198"/>
      <c r="Y1267" s="196"/>
      <c r="Z1267" s="200"/>
      <c r="AA1267" s="196"/>
      <c r="AB1267" s="198"/>
      <c r="AC1267" s="196"/>
      <c r="AD1267" s="199"/>
      <c r="AG1267" s="196"/>
      <c r="AH1267" s="196"/>
      <c r="AI1267" s="198"/>
      <c r="AL1267" s="196"/>
      <c r="AN1267" s="196"/>
      <c r="AO1267" s="198"/>
      <c r="AP1267" s="196"/>
      <c r="AQ1267" s="196"/>
      <c r="AR1267" s="196"/>
      <c r="AS1267" s="196"/>
      <c r="AT1267" s="196"/>
      <c r="AU1267" s="196"/>
      <c r="AV1267" s="198"/>
      <c r="AW1267" s="197"/>
      <c r="AY1267" s="196"/>
      <c r="BC1267" s="196"/>
      <c r="BD1267" s="196"/>
      <c r="BE1267" s="196"/>
      <c r="BF1267" s="196"/>
      <c r="BG1267" s="196"/>
      <c r="BH1267" s="196"/>
      <c r="BI1267" s="196"/>
      <c r="BJ1267" s="196"/>
      <c r="BK1267" s="196"/>
    </row>
    <row r="1268" spans="1:63" x14ac:dyDescent="0.25">
      <c r="A1268" s="198"/>
      <c r="B1268" s="193"/>
      <c r="C1268" s="196"/>
      <c r="D1268" s="196"/>
      <c r="E1268" s="196"/>
      <c r="I1268" s="197"/>
      <c r="Q1268" s="198"/>
      <c r="S1268" s="198"/>
      <c r="T1268" s="196"/>
      <c r="U1268" s="199"/>
      <c r="V1268" s="193"/>
      <c r="W1268" s="198"/>
      <c r="X1268" s="198"/>
      <c r="Y1268" s="196"/>
      <c r="Z1268" s="200"/>
      <c r="AA1268" s="196"/>
      <c r="AB1268" s="198"/>
      <c r="AC1268" s="196"/>
      <c r="AD1268" s="199"/>
      <c r="AG1268" s="196"/>
      <c r="AH1268" s="196"/>
      <c r="AI1268" s="198"/>
      <c r="AL1268" s="196"/>
      <c r="AN1268" s="196"/>
      <c r="AO1268" s="198"/>
      <c r="AP1268" s="196"/>
      <c r="AQ1268" s="196"/>
      <c r="AR1268" s="196"/>
      <c r="AS1268" s="196"/>
      <c r="AT1268" s="196"/>
      <c r="AU1268" s="196"/>
      <c r="AV1268" s="198"/>
      <c r="AW1268" s="197"/>
      <c r="AY1268" s="196"/>
      <c r="BC1268" s="196"/>
      <c r="BD1268" s="196"/>
      <c r="BE1268" s="196"/>
      <c r="BF1268" s="196"/>
      <c r="BG1268" s="196"/>
      <c r="BH1268" s="196"/>
      <c r="BI1268" s="196"/>
      <c r="BJ1268" s="196"/>
      <c r="BK1268" s="196"/>
    </row>
    <row r="1269" spans="1:63" x14ac:dyDescent="0.25">
      <c r="A1269" s="198"/>
      <c r="B1269" s="193"/>
      <c r="C1269" s="196"/>
      <c r="D1269" s="196"/>
      <c r="E1269" s="196"/>
      <c r="I1269" s="197"/>
      <c r="Q1269" s="198"/>
      <c r="S1269" s="198"/>
      <c r="T1269" s="196"/>
      <c r="U1269" s="199"/>
      <c r="V1269" s="193"/>
      <c r="W1269" s="198"/>
      <c r="X1269" s="198"/>
      <c r="Y1269" s="196"/>
      <c r="Z1269" s="200"/>
      <c r="AA1269" s="196"/>
      <c r="AB1269" s="198"/>
      <c r="AC1269" s="196"/>
      <c r="AD1269" s="199"/>
      <c r="AG1269" s="196"/>
      <c r="AH1269" s="196"/>
      <c r="AI1269" s="198"/>
      <c r="AL1269" s="196"/>
      <c r="AN1269" s="196"/>
      <c r="AO1269" s="198"/>
      <c r="AP1269" s="196"/>
      <c r="AQ1269" s="196"/>
      <c r="AR1269" s="196"/>
      <c r="AS1269" s="196"/>
      <c r="AT1269" s="196"/>
      <c r="AU1269" s="196"/>
      <c r="AV1269" s="198"/>
      <c r="AW1269" s="197"/>
      <c r="AY1269" s="196"/>
      <c r="BC1269" s="196"/>
      <c r="BD1269" s="196"/>
      <c r="BE1269" s="196"/>
      <c r="BF1269" s="196"/>
      <c r="BG1269" s="196"/>
      <c r="BH1269" s="196"/>
      <c r="BI1269" s="196"/>
      <c r="BJ1269" s="196"/>
      <c r="BK1269" s="196"/>
    </row>
    <row r="1270" spans="1:63" x14ac:dyDescent="0.25">
      <c r="A1270" s="198"/>
      <c r="B1270" s="193"/>
      <c r="C1270" s="196"/>
      <c r="D1270" s="196"/>
      <c r="E1270" s="196"/>
      <c r="I1270" s="197"/>
      <c r="Q1270" s="198"/>
      <c r="S1270" s="198"/>
      <c r="T1270" s="196"/>
      <c r="U1270" s="199"/>
      <c r="V1270" s="193"/>
      <c r="W1270" s="198"/>
      <c r="X1270" s="198"/>
      <c r="Y1270" s="196"/>
      <c r="Z1270" s="200"/>
      <c r="AA1270" s="196"/>
      <c r="AB1270" s="198"/>
      <c r="AC1270" s="196"/>
      <c r="AD1270" s="199"/>
      <c r="AG1270" s="196"/>
      <c r="AH1270" s="196"/>
      <c r="AI1270" s="198"/>
      <c r="AL1270" s="196"/>
      <c r="AN1270" s="196"/>
      <c r="AO1270" s="198"/>
      <c r="AP1270" s="196"/>
      <c r="AQ1270" s="196"/>
      <c r="AR1270" s="196"/>
      <c r="AS1270" s="196"/>
      <c r="AT1270" s="196"/>
      <c r="AU1270" s="196"/>
      <c r="AV1270" s="198"/>
      <c r="AW1270" s="197"/>
      <c r="AY1270" s="196"/>
      <c r="BC1270" s="196"/>
      <c r="BD1270" s="196"/>
      <c r="BE1270" s="196"/>
      <c r="BF1270" s="196"/>
      <c r="BG1270" s="196"/>
      <c r="BH1270" s="196"/>
      <c r="BI1270" s="196"/>
      <c r="BJ1270" s="196"/>
      <c r="BK1270" s="196"/>
    </row>
    <row r="1271" spans="1:63" x14ac:dyDescent="0.25">
      <c r="A1271" s="198"/>
      <c r="B1271" s="193"/>
      <c r="C1271" s="196"/>
      <c r="D1271" s="196"/>
      <c r="E1271" s="196"/>
      <c r="I1271" s="197"/>
      <c r="Q1271" s="198"/>
      <c r="S1271" s="198"/>
      <c r="T1271" s="196"/>
      <c r="U1271" s="199"/>
      <c r="V1271" s="193"/>
      <c r="W1271" s="198"/>
      <c r="X1271" s="198"/>
      <c r="Y1271" s="196"/>
      <c r="Z1271" s="200"/>
      <c r="AA1271" s="196"/>
      <c r="AB1271" s="198"/>
      <c r="AC1271" s="196"/>
      <c r="AD1271" s="199"/>
      <c r="AG1271" s="196"/>
      <c r="AH1271" s="196"/>
      <c r="AI1271" s="198"/>
      <c r="AL1271" s="196"/>
      <c r="AN1271" s="196"/>
      <c r="AO1271" s="198"/>
      <c r="AP1271" s="196"/>
      <c r="AQ1271" s="196"/>
      <c r="AR1271" s="196"/>
      <c r="AS1271" s="196"/>
      <c r="AT1271" s="196"/>
      <c r="AU1271" s="196"/>
      <c r="AV1271" s="198"/>
      <c r="AW1271" s="197"/>
      <c r="AY1271" s="196"/>
      <c r="BC1271" s="196"/>
      <c r="BD1271" s="196"/>
      <c r="BE1271" s="196"/>
      <c r="BF1271" s="196"/>
      <c r="BG1271" s="196"/>
      <c r="BH1271" s="196"/>
      <c r="BI1271" s="196"/>
      <c r="BJ1271" s="196"/>
      <c r="BK1271" s="196"/>
    </row>
    <row r="1272" spans="1:63" x14ac:dyDescent="0.25">
      <c r="A1272" s="198"/>
      <c r="B1272" s="193"/>
      <c r="C1272" s="196"/>
      <c r="D1272" s="196"/>
      <c r="E1272" s="196"/>
      <c r="I1272" s="197"/>
      <c r="Q1272" s="198"/>
      <c r="S1272" s="198"/>
      <c r="T1272" s="196"/>
      <c r="U1272" s="199"/>
      <c r="V1272" s="193"/>
      <c r="W1272" s="198"/>
      <c r="X1272" s="198"/>
      <c r="Y1272" s="196"/>
      <c r="Z1272" s="200"/>
      <c r="AA1272" s="196"/>
      <c r="AB1272" s="198"/>
      <c r="AC1272" s="196"/>
      <c r="AD1272" s="199"/>
      <c r="AG1272" s="196"/>
      <c r="AH1272" s="196"/>
      <c r="AI1272" s="198"/>
      <c r="AL1272" s="196"/>
      <c r="AN1272" s="196"/>
      <c r="AO1272" s="198"/>
      <c r="AP1272" s="196"/>
      <c r="AQ1272" s="196"/>
      <c r="AR1272" s="196"/>
      <c r="AS1272" s="196"/>
      <c r="AT1272" s="196"/>
      <c r="AU1272" s="196"/>
      <c r="AV1272" s="198"/>
      <c r="AW1272" s="197"/>
      <c r="AY1272" s="196"/>
      <c r="BC1272" s="196"/>
      <c r="BD1272" s="196"/>
      <c r="BE1272" s="196"/>
      <c r="BF1272" s="196"/>
      <c r="BG1272" s="196"/>
      <c r="BH1272" s="196"/>
      <c r="BI1272" s="196"/>
      <c r="BJ1272" s="196"/>
      <c r="BK1272" s="196"/>
    </row>
    <row r="1273" spans="1:63" x14ac:dyDescent="0.25">
      <c r="A1273" s="198"/>
      <c r="B1273" s="193"/>
      <c r="C1273" s="196"/>
      <c r="D1273" s="196"/>
      <c r="E1273" s="196"/>
      <c r="I1273" s="197"/>
      <c r="Q1273" s="198"/>
      <c r="S1273" s="198"/>
      <c r="T1273" s="196"/>
      <c r="U1273" s="199"/>
      <c r="V1273" s="193"/>
      <c r="W1273" s="198"/>
      <c r="X1273" s="198"/>
      <c r="Y1273" s="196"/>
      <c r="Z1273" s="200"/>
      <c r="AA1273" s="196"/>
      <c r="AB1273" s="198"/>
      <c r="AC1273" s="196"/>
      <c r="AD1273" s="199"/>
      <c r="AG1273" s="196"/>
      <c r="AH1273" s="196"/>
      <c r="AI1273" s="198"/>
      <c r="AL1273" s="196"/>
      <c r="AN1273" s="196"/>
      <c r="AO1273" s="198"/>
      <c r="AP1273" s="196"/>
      <c r="AQ1273" s="196"/>
      <c r="AR1273" s="196"/>
      <c r="AS1273" s="196"/>
      <c r="AT1273" s="196"/>
      <c r="AU1273" s="196"/>
      <c r="AV1273" s="198"/>
      <c r="AW1273" s="197"/>
      <c r="AY1273" s="196"/>
      <c r="BC1273" s="196"/>
      <c r="BD1273" s="196"/>
      <c r="BE1273" s="196"/>
      <c r="BF1273" s="196"/>
      <c r="BG1273" s="196"/>
      <c r="BH1273" s="196"/>
      <c r="BI1273" s="196"/>
      <c r="BJ1273" s="196"/>
      <c r="BK1273" s="196"/>
    </row>
    <row r="1274" spans="1:63" x14ac:dyDescent="0.25">
      <c r="A1274" s="198"/>
      <c r="B1274" s="193"/>
      <c r="C1274" s="196"/>
      <c r="D1274" s="196"/>
      <c r="E1274" s="196"/>
      <c r="I1274" s="197"/>
      <c r="Q1274" s="198"/>
      <c r="S1274" s="198"/>
      <c r="T1274" s="196"/>
      <c r="U1274" s="199"/>
      <c r="V1274" s="193"/>
      <c r="W1274" s="198"/>
      <c r="X1274" s="198"/>
      <c r="Y1274" s="196"/>
      <c r="Z1274" s="200"/>
      <c r="AA1274" s="196"/>
      <c r="AB1274" s="198"/>
      <c r="AC1274" s="196"/>
      <c r="AD1274" s="199"/>
      <c r="AG1274" s="196"/>
      <c r="AH1274" s="196"/>
      <c r="AI1274" s="198"/>
      <c r="AL1274" s="196"/>
      <c r="AN1274" s="196"/>
      <c r="AO1274" s="198"/>
      <c r="AP1274" s="196"/>
      <c r="AQ1274" s="196"/>
      <c r="AR1274" s="196"/>
      <c r="AS1274" s="196"/>
      <c r="AT1274" s="196"/>
      <c r="AU1274" s="196"/>
      <c r="AV1274" s="198"/>
      <c r="AW1274" s="197"/>
      <c r="AY1274" s="196"/>
      <c r="BC1274" s="196"/>
      <c r="BD1274" s="196"/>
      <c r="BE1274" s="196"/>
      <c r="BF1274" s="196"/>
      <c r="BG1274" s="196"/>
      <c r="BH1274" s="196"/>
      <c r="BI1274" s="196"/>
      <c r="BJ1274" s="196"/>
      <c r="BK1274" s="196"/>
    </row>
    <row r="1275" spans="1:63" x14ac:dyDescent="0.25">
      <c r="A1275" s="198"/>
      <c r="B1275" s="193"/>
      <c r="C1275" s="196"/>
      <c r="D1275" s="196"/>
      <c r="E1275" s="196"/>
      <c r="I1275" s="197"/>
      <c r="Q1275" s="198"/>
      <c r="S1275" s="198"/>
      <c r="T1275" s="196"/>
      <c r="U1275" s="199"/>
      <c r="V1275" s="193"/>
      <c r="W1275" s="198"/>
      <c r="X1275" s="198"/>
      <c r="Y1275" s="196"/>
      <c r="Z1275" s="200"/>
      <c r="AA1275" s="196"/>
      <c r="AB1275" s="198"/>
      <c r="AC1275" s="196"/>
      <c r="AD1275" s="199"/>
      <c r="AG1275" s="196"/>
      <c r="AH1275" s="196"/>
      <c r="AI1275" s="198"/>
      <c r="AL1275" s="196"/>
      <c r="AN1275" s="196"/>
      <c r="AO1275" s="198"/>
      <c r="AP1275" s="196"/>
      <c r="AQ1275" s="196"/>
      <c r="AR1275" s="196"/>
      <c r="AS1275" s="196"/>
      <c r="AT1275" s="196"/>
      <c r="AU1275" s="196"/>
      <c r="AV1275" s="198"/>
      <c r="AW1275" s="197"/>
      <c r="AY1275" s="196"/>
      <c r="BC1275" s="196"/>
      <c r="BD1275" s="196"/>
      <c r="BE1275" s="196"/>
      <c r="BF1275" s="196"/>
      <c r="BG1275" s="196"/>
      <c r="BH1275" s="196"/>
      <c r="BI1275" s="196"/>
      <c r="BJ1275" s="196"/>
      <c r="BK1275" s="196"/>
    </row>
    <row r="1276" spans="1:63" x14ac:dyDescent="0.25">
      <c r="A1276" s="198"/>
      <c r="B1276" s="193"/>
      <c r="C1276" s="196"/>
      <c r="D1276" s="196"/>
      <c r="E1276" s="196"/>
      <c r="I1276" s="197"/>
      <c r="Q1276" s="198"/>
      <c r="S1276" s="198"/>
      <c r="T1276" s="196"/>
      <c r="U1276" s="199"/>
      <c r="V1276" s="193"/>
      <c r="W1276" s="198"/>
      <c r="X1276" s="198"/>
      <c r="Y1276" s="196"/>
      <c r="Z1276" s="200"/>
      <c r="AA1276" s="196"/>
      <c r="AB1276" s="198"/>
      <c r="AC1276" s="196"/>
      <c r="AD1276" s="199"/>
      <c r="AG1276" s="196"/>
      <c r="AH1276" s="196"/>
      <c r="AI1276" s="198"/>
      <c r="AL1276" s="196"/>
      <c r="AN1276" s="196"/>
      <c r="AO1276" s="198"/>
      <c r="AP1276" s="196"/>
      <c r="AQ1276" s="196"/>
      <c r="AR1276" s="196"/>
      <c r="AS1276" s="196"/>
      <c r="AT1276" s="196"/>
      <c r="AU1276" s="196"/>
      <c r="AV1276" s="198"/>
      <c r="AW1276" s="197"/>
      <c r="AY1276" s="196"/>
      <c r="BC1276" s="196"/>
      <c r="BD1276" s="196"/>
      <c r="BE1276" s="196"/>
      <c r="BF1276" s="196"/>
      <c r="BG1276" s="196"/>
      <c r="BH1276" s="196"/>
      <c r="BI1276" s="196"/>
      <c r="BJ1276" s="196"/>
      <c r="BK1276" s="196"/>
    </row>
    <row r="1277" spans="1:63" x14ac:dyDescent="0.25">
      <c r="A1277" s="198"/>
      <c r="B1277" s="193"/>
      <c r="C1277" s="196"/>
      <c r="D1277" s="196"/>
      <c r="E1277" s="196"/>
      <c r="I1277" s="197"/>
      <c r="Q1277" s="198"/>
      <c r="S1277" s="198"/>
      <c r="T1277" s="196"/>
      <c r="U1277" s="199"/>
      <c r="V1277" s="193"/>
      <c r="W1277" s="198"/>
      <c r="X1277" s="198"/>
      <c r="Y1277" s="196"/>
      <c r="Z1277" s="200"/>
      <c r="AA1277" s="196"/>
      <c r="AB1277" s="198"/>
      <c r="AC1277" s="196"/>
      <c r="AD1277" s="199"/>
      <c r="AG1277" s="196"/>
      <c r="AH1277" s="196"/>
      <c r="AI1277" s="198"/>
      <c r="AL1277" s="196"/>
      <c r="AN1277" s="196"/>
      <c r="AO1277" s="198"/>
      <c r="AP1277" s="196"/>
      <c r="AQ1277" s="196"/>
      <c r="AR1277" s="196"/>
      <c r="AS1277" s="196"/>
      <c r="AT1277" s="196"/>
      <c r="AU1277" s="196"/>
      <c r="AV1277" s="198"/>
      <c r="AW1277" s="197"/>
      <c r="AY1277" s="196"/>
      <c r="BC1277" s="196"/>
      <c r="BD1277" s="196"/>
      <c r="BE1277" s="196"/>
      <c r="BF1277" s="196"/>
      <c r="BG1277" s="196"/>
      <c r="BH1277" s="196"/>
      <c r="BI1277" s="196"/>
      <c r="BJ1277" s="196"/>
      <c r="BK1277" s="196"/>
    </row>
    <row r="1278" spans="1:63" x14ac:dyDescent="0.25">
      <c r="A1278" s="198"/>
      <c r="B1278" s="193"/>
      <c r="C1278" s="196"/>
      <c r="D1278" s="196"/>
      <c r="E1278" s="196"/>
      <c r="I1278" s="197"/>
      <c r="Q1278" s="198"/>
      <c r="S1278" s="198"/>
      <c r="T1278" s="196"/>
      <c r="U1278" s="199"/>
      <c r="V1278" s="193"/>
      <c r="W1278" s="198"/>
      <c r="X1278" s="198"/>
      <c r="Y1278" s="196"/>
      <c r="Z1278" s="200"/>
      <c r="AA1278" s="196"/>
      <c r="AB1278" s="198"/>
      <c r="AC1278" s="196"/>
      <c r="AD1278" s="199"/>
      <c r="AG1278" s="196"/>
      <c r="AH1278" s="196"/>
      <c r="AI1278" s="198"/>
      <c r="AL1278" s="196"/>
      <c r="AN1278" s="196"/>
      <c r="AO1278" s="198"/>
      <c r="AP1278" s="196"/>
      <c r="AQ1278" s="196"/>
      <c r="AR1278" s="196"/>
      <c r="AS1278" s="196"/>
      <c r="AT1278" s="196"/>
      <c r="AU1278" s="196"/>
      <c r="AV1278" s="198"/>
      <c r="AW1278" s="197"/>
      <c r="AY1278" s="196"/>
      <c r="BC1278" s="196"/>
      <c r="BD1278" s="196"/>
      <c r="BE1278" s="196"/>
      <c r="BF1278" s="196"/>
      <c r="BG1278" s="196"/>
      <c r="BH1278" s="196"/>
      <c r="BI1278" s="196"/>
      <c r="BJ1278" s="196"/>
      <c r="BK1278" s="196"/>
    </row>
    <row r="1279" spans="1:63" x14ac:dyDescent="0.25">
      <c r="A1279" s="198"/>
      <c r="B1279" s="193"/>
      <c r="C1279" s="196"/>
      <c r="D1279" s="196"/>
      <c r="E1279" s="196"/>
      <c r="I1279" s="197"/>
      <c r="Q1279" s="198"/>
      <c r="S1279" s="198"/>
      <c r="T1279" s="196"/>
      <c r="U1279" s="199"/>
      <c r="V1279" s="193"/>
      <c r="W1279" s="198"/>
      <c r="X1279" s="198"/>
      <c r="Y1279" s="196"/>
      <c r="Z1279" s="200"/>
      <c r="AA1279" s="196"/>
      <c r="AB1279" s="198"/>
      <c r="AC1279" s="196"/>
      <c r="AD1279" s="199"/>
      <c r="AG1279" s="196"/>
      <c r="AH1279" s="196"/>
      <c r="AI1279" s="198"/>
      <c r="AL1279" s="196"/>
      <c r="AN1279" s="196"/>
      <c r="AO1279" s="198"/>
      <c r="AP1279" s="196"/>
      <c r="AQ1279" s="196"/>
      <c r="AR1279" s="196"/>
      <c r="AS1279" s="196"/>
      <c r="AT1279" s="196"/>
      <c r="AU1279" s="196"/>
      <c r="AV1279" s="198"/>
      <c r="AW1279" s="197"/>
      <c r="AY1279" s="196"/>
      <c r="BC1279" s="196"/>
      <c r="BD1279" s="196"/>
      <c r="BE1279" s="196"/>
      <c r="BF1279" s="196"/>
      <c r="BG1279" s="196"/>
      <c r="BH1279" s="196"/>
      <c r="BI1279" s="196"/>
      <c r="BJ1279" s="196"/>
      <c r="BK1279" s="196"/>
    </row>
    <row r="1280" spans="1:63" x14ac:dyDescent="0.25">
      <c r="A1280" s="198"/>
      <c r="B1280" s="193"/>
      <c r="C1280" s="196"/>
      <c r="D1280" s="196"/>
      <c r="E1280" s="196"/>
      <c r="I1280" s="197"/>
      <c r="Q1280" s="198"/>
      <c r="S1280" s="198"/>
      <c r="T1280" s="196"/>
      <c r="U1280" s="199"/>
      <c r="V1280" s="193"/>
      <c r="W1280" s="198"/>
      <c r="X1280" s="198"/>
      <c r="Y1280" s="196"/>
      <c r="Z1280" s="200"/>
      <c r="AA1280" s="196"/>
      <c r="AB1280" s="198"/>
      <c r="AC1280" s="196"/>
      <c r="AD1280" s="199"/>
      <c r="AG1280" s="196"/>
      <c r="AH1280" s="196"/>
      <c r="AI1280" s="198"/>
      <c r="AL1280" s="196"/>
      <c r="AN1280" s="196"/>
      <c r="AO1280" s="198"/>
      <c r="AP1280" s="196"/>
      <c r="AQ1280" s="196"/>
      <c r="AR1280" s="196"/>
      <c r="AS1280" s="196"/>
      <c r="AT1280" s="196"/>
      <c r="AU1280" s="196"/>
      <c r="AV1280" s="198"/>
      <c r="AW1280" s="197"/>
      <c r="AY1280" s="196"/>
      <c r="BC1280" s="196"/>
      <c r="BD1280" s="196"/>
      <c r="BE1280" s="196"/>
      <c r="BF1280" s="196"/>
      <c r="BG1280" s="196"/>
      <c r="BH1280" s="196"/>
      <c r="BI1280" s="196"/>
      <c r="BJ1280" s="196"/>
      <c r="BK1280" s="196"/>
    </row>
    <row r="1281" spans="1:63" x14ac:dyDescent="0.25">
      <c r="A1281" s="198"/>
      <c r="B1281" s="193"/>
      <c r="C1281" s="196"/>
      <c r="D1281" s="196"/>
      <c r="E1281" s="196"/>
      <c r="I1281" s="197"/>
      <c r="Q1281" s="198"/>
      <c r="S1281" s="198"/>
      <c r="T1281" s="196"/>
      <c r="U1281" s="199"/>
      <c r="V1281" s="193"/>
      <c r="W1281" s="198"/>
      <c r="X1281" s="198"/>
      <c r="Y1281" s="196"/>
      <c r="Z1281" s="200"/>
      <c r="AA1281" s="196"/>
      <c r="AB1281" s="198"/>
      <c r="AC1281" s="196"/>
      <c r="AD1281" s="199"/>
      <c r="AG1281" s="196"/>
      <c r="AH1281" s="196"/>
      <c r="AI1281" s="198"/>
      <c r="AL1281" s="196"/>
      <c r="AN1281" s="196"/>
      <c r="AO1281" s="198"/>
      <c r="AP1281" s="196"/>
      <c r="AQ1281" s="196"/>
      <c r="AR1281" s="196"/>
      <c r="AS1281" s="196"/>
      <c r="AT1281" s="196"/>
      <c r="AU1281" s="196"/>
      <c r="AV1281" s="198"/>
      <c r="AW1281" s="197"/>
      <c r="AY1281" s="196"/>
      <c r="BC1281" s="196"/>
      <c r="BD1281" s="196"/>
      <c r="BE1281" s="196"/>
      <c r="BF1281" s="196"/>
      <c r="BG1281" s="196"/>
      <c r="BH1281" s="196"/>
      <c r="BI1281" s="196"/>
      <c r="BJ1281" s="196"/>
      <c r="BK1281" s="196"/>
    </row>
    <row r="1282" spans="1:63" x14ac:dyDescent="0.25">
      <c r="A1282" s="198"/>
      <c r="B1282" s="193"/>
      <c r="C1282" s="196"/>
      <c r="D1282" s="196"/>
      <c r="E1282" s="196"/>
      <c r="I1282" s="197"/>
      <c r="Q1282" s="198"/>
      <c r="S1282" s="198"/>
      <c r="T1282" s="196"/>
      <c r="U1282" s="199"/>
      <c r="V1282" s="193"/>
      <c r="W1282" s="198"/>
      <c r="X1282" s="198"/>
      <c r="Y1282" s="196"/>
      <c r="Z1282" s="200"/>
      <c r="AA1282" s="196"/>
      <c r="AB1282" s="198"/>
      <c r="AC1282" s="196"/>
      <c r="AD1282" s="199"/>
      <c r="AG1282" s="196"/>
      <c r="AH1282" s="196"/>
      <c r="AI1282" s="198"/>
      <c r="AL1282" s="196"/>
      <c r="AN1282" s="196"/>
      <c r="AO1282" s="198"/>
      <c r="AP1282" s="196"/>
      <c r="AQ1282" s="196"/>
      <c r="AR1282" s="196"/>
      <c r="AS1282" s="196"/>
      <c r="AT1282" s="196"/>
      <c r="AU1282" s="196"/>
      <c r="AV1282" s="198"/>
      <c r="AW1282" s="197"/>
      <c r="AY1282" s="196"/>
      <c r="BC1282" s="196"/>
      <c r="BD1282" s="196"/>
      <c r="BE1282" s="196"/>
      <c r="BF1282" s="196"/>
      <c r="BG1282" s="196"/>
      <c r="BH1282" s="196"/>
      <c r="BI1282" s="196"/>
      <c r="BJ1282" s="196"/>
      <c r="BK1282" s="196"/>
    </row>
    <row r="1283" spans="1:63" x14ac:dyDescent="0.25">
      <c r="A1283" s="198"/>
      <c r="B1283" s="193"/>
      <c r="C1283" s="196"/>
      <c r="D1283" s="196"/>
      <c r="E1283" s="196"/>
      <c r="I1283" s="197"/>
      <c r="Q1283" s="198"/>
      <c r="S1283" s="198"/>
      <c r="T1283" s="196"/>
      <c r="U1283" s="199"/>
      <c r="V1283" s="193"/>
      <c r="W1283" s="198"/>
      <c r="X1283" s="198"/>
      <c r="Y1283" s="196"/>
      <c r="Z1283" s="200"/>
      <c r="AA1283" s="196"/>
      <c r="AB1283" s="198"/>
      <c r="AC1283" s="196"/>
      <c r="AD1283" s="199"/>
      <c r="AG1283" s="196"/>
      <c r="AH1283" s="196"/>
      <c r="AI1283" s="198"/>
      <c r="AL1283" s="196"/>
      <c r="AN1283" s="196"/>
      <c r="AO1283" s="198"/>
      <c r="AP1283" s="196"/>
      <c r="AQ1283" s="196"/>
      <c r="AR1283" s="196"/>
      <c r="AS1283" s="196"/>
      <c r="AT1283" s="196"/>
      <c r="AU1283" s="196"/>
      <c r="AV1283" s="198"/>
      <c r="AW1283" s="197"/>
      <c r="AY1283" s="196"/>
      <c r="BC1283" s="196"/>
      <c r="BD1283" s="196"/>
      <c r="BE1283" s="196"/>
      <c r="BF1283" s="196"/>
      <c r="BG1283" s="196"/>
      <c r="BH1283" s="196"/>
      <c r="BI1283" s="196"/>
      <c r="BJ1283" s="196"/>
      <c r="BK1283" s="196"/>
    </row>
    <row r="1284" spans="1:63" x14ac:dyDescent="0.25">
      <c r="A1284" s="198"/>
      <c r="B1284" s="193"/>
      <c r="C1284" s="196"/>
      <c r="D1284" s="196"/>
      <c r="E1284" s="196"/>
      <c r="I1284" s="197"/>
      <c r="Q1284" s="198"/>
      <c r="S1284" s="198"/>
      <c r="T1284" s="196"/>
      <c r="U1284" s="199"/>
      <c r="V1284" s="193"/>
      <c r="W1284" s="198"/>
      <c r="X1284" s="198"/>
      <c r="Y1284" s="196"/>
      <c r="Z1284" s="200"/>
      <c r="AA1284" s="196"/>
      <c r="AB1284" s="198"/>
      <c r="AC1284" s="196"/>
      <c r="AD1284" s="199"/>
      <c r="AG1284" s="196"/>
      <c r="AH1284" s="196"/>
      <c r="AI1284" s="198"/>
      <c r="AL1284" s="196"/>
      <c r="AN1284" s="196"/>
      <c r="AO1284" s="198"/>
      <c r="AP1284" s="196"/>
      <c r="AQ1284" s="196"/>
      <c r="AR1284" s="196"/>
      <c r="AS1284" s="196"/>
      <c r="AT1284" s="196"/>
      <c r="AU1284" s="196"/>
      <c r="AV1284" s="198"/>
      <c r="AW1284" s="197"/>
      <c r="AY1284" s="196"/>
      <c r="BC1284" s="196"/>
      <c r="BD1284" s="196"/>
      <c r="BE1284" s="196"/>
      <c r="BF1284" s="196"/>
      <c r="BG1284" s="196"/>
      <c r="BH1284" s="196"/>
      <c r="BI1284" s="196"/>
      <c r="BJ1284" s="196"/>
      <c r="BK1284" s="196"/>
    </row>
    <row r="1285" spans="1:63" x14ac:dyDescent="0.25">
      <c r="A1285" s="198"/>
      <c r="B1285" s="193"/>
      <c r="C1285" s="196"/>
      <c r="D1285" s="196"/>
      <c r="E1285" s="196"/>
      <c r="I1285" s="197"/>
      <c r="Q1285" s="198"/>
      <c r="S1285" s="198"/>
      <c r="T1285" s="196"/>
      <c r="U1285" s="199"/>
      <c r="V1285" s="193"/>
      <c r="W1285" s="198"/>
      <c r="X1285" s="198"/>
      <c r="Y1285" s="196"/>
      <c r="Z1285" s="200"/>
      <c r="AA1285" s="196"/>
      <c r="AB1285" s="198"/>
      <c r="AC1285" s="196"/>
      <c r="AD1285" s="199"/>
      <c r="AG1285" s="196"/>
      <c r="AH1285" s="196"/>
      <c r="AI1285" s="198"/>
      <c r="AL1285" s="196"/>
      <c r="AN1285" s="196"/>
      <c r="AO1285" s="198"/>
      <c r="AP1285" s="196"/>
      <c r="AQ1285" s="196"/>
      <c r="AR1285" s="196"/>
      <c r="AS1285" s="196"/>
      <c r="AT1285" s="196"/>
      <c r="AU1285" s="196"/>
      <c r="AV1285" s="198"/>
      <c r="AW1285" s="197"/>
      <c r="AY1285" s="196"/>
      <c r="BC1285" s="196"/>
      <c r="BD1285" s="196"/>
      <c r="BE1285" s="196"/>
      <c r="BF1285" s="196"/>
      <c r="BG1285" s="196"/>
      <c r="BH1285" s="196"/>
      <c r="BI1285" s="196"/>
      <c r="BJ1285" s="196"/>
      <c r="BK1285" s="196"/>
    </row>
    <row r="1286" spans="1:63" x14ac:dyDescent="0.25">
      <c r="A1286" s="198"/>
      <c r="B1286" s="193"/>
      <c r="C1286" s="196"/>
      <c r="D1286" s="196"/>
      <c r="E1286" s="196"/>
      <c r="I1286" s="197"/>
      <c r="Q1286" s="198"/>
      <c r="S1286" s="198"/>
      <c r="T1286" s="196"/>
      <c r="U1286" s="199"/>
      <c r="V1286" s="193"/>
      <c r="W1286" s="198"/>
      <c r="X1286" s="198"/>
      <c r="Y1286" s="196"/>
      <c r="Z1286" s="200"/>
      <c r="AA1286" s="196"/>
      <c r="AB1286" s="198"/>
      <c r="AC1286" s="196"/>
      <c r="AD1286" s="199"/>
      <c r="AG1286" s="196"/>
      <c r="AH1286" s="196"/>
      <c r="AI1286" s="198"/>
      <c r="AL1286" s="196"/>
      <c r="AN1286" s="196"/>
      <c r="AO1286" s="198"/>
      <c r="AP1286" s="196"/>
      <c r="AQ1286" s="196"/>
      <c r="AR1286" s="196"/>
      <c r="AS1286" s="196"/>
      <c r="AT1286" s="196"/>
      <c r="AU1286" s="196"/>
      <c r="AV1286" s="198"/>
      <c r="AW1286" s="197"/>
      <c r="AY1286" s="196"/>
      <c r="BC1286" s="196"/>
      <c r="BD1286" s="196"/>
      <c r="BE1286" s="196"/>
      <c r="BF1286" s="196"/>
      <c r="BG1286" s="196"/>
      <c r="BH1286" s="196"/>
      <c r="BI1286" s="196"/>
      <c r="BJ1286" s="196"/>
      <c r="BK1286" s="196"/>
    </row>
    <row r="1287" spans="1:63" x14ac:dyDescent="0.25">
      <c r="A1287" s="198"/>
      <c r="B1287" s="193"/>
      <c r="C1287" s="196"/>
      <c r="D1287" s="196"/>
      <c r="E1287" s="196"/>
      <c r="I1287" s="197"/>
      <c r="Q1287" s="198"/>
      <c r="S1287" s="198"/>
      <c r="T1287" s="196"/>
      <c r="U1287" s="199"/>
      <c r="V1287" s="193"/>
      <c r="W1287" s="198"/>
      <c r="X1287" s="198"/>
      <c r="Y1287" s="196"/>
      <c r="Z1287" s="200"/>
      <c r="AA1287" s="196"/>
      <c r="AB1287" s="198"/>
      <c r="AC1287" s="196"/>
      <c r="AD1287" s="199"/>
      <c r="AG1287" s="196"/>
      <c r="AH1287" s="196"/>
      <c r="AI1287" s="198"/>
      <c r="AL1287" s="196"/>
      <c r="AN1287" s="196"/>
      <c r="AO1287" s="198"/>
      <c r="AP1287" s="196"/>
      <c r="AQ1287" s="196"/>
      <c r="AR1287" s="196"/>
      <c r="AS1287" s="196"/>
      <c r="AT1287" s="196"/>
      <c r="AU1287" s="196"/>
      <c r="AV1287" s="198"/>
      <c r="AW1287" s="197"/>
      <c r="AY1287" s="196"/>
      <c r="BC1287" s="196"/>
      <c r="BD1287" s="196"/>
      <c r="BE1287" s="196"/>
      <c r="BF1287" s="196"/>
      <c r="BG1287" s="196"/>
      <c r="BH1287" s="196"/>
      <c r="BI1287" s="196"/>
      <c r="BJ1287" s="196"/>
      <c r="BK1287" s="196"/>
    </row>
    <row r="1288" spans="1:63" x14ac:dyDescent="0.25">
      <c r="A1288" s="198"/>
      <c r="B1288" s="193"/>
      <c r="C1288" s="196"/>
      <c r="D1288" s="196"/>
      <c r="E1288" s="196"/>
      <c r="I1288" s="197"/>
      <c r="Q1288" s="198"/>
      <c r="S1288" s="198"/>
      <c r="T1288" s="196"/>
      <c r="U1288" s="199"/>
      <c r="V1288" s="193"/>
      <c r="W1288" s="198"/>
      <c r="X1288" s="198"/>
      <c r="Y1288" s="196"/>
      <c r="Z1288" s="200"/>
      <c r="AA1288" s="196"/>
      <c r="AB1288" s="198"/>
      <c r="AC1288" s="196"/>
      <c r="AD1288" s="199"/>
      <c r="AG1288" s="196"/>
      <c r="AH1288" s="196"/>
      <c r="AI1288" s="198"/>
      <c r="AL1288" s="196"/>
      <c r="AN1288" s="196"/>
      <c r="AO1288" s="198"/>
      <c r="AP1288" s="196"/>
      <c r="AQ1288" s="196"/>
      <c r="AR1288" s="196"/>
      <c r="AS1288" s="196"/>
      <c r="AT1288" s="196"/>
      <c r="AU1288" s="196"/>
      <c r="AV1288" s="198"/>
      <c r="AW1288" s="197"/>
      <c r="AY1288" s="196"/>
      <c r="BC1288" s="196"/>
      <c r="BD1288" s="196"/>
      <c r="BE1288" s="196"/>
      <c r="BF1288" s="196"/>
      <c r="BG1288" s="196"/>
      <c r="BH1288" s="196"/>
      <c r="BI1288" s="196"/>
      <c r="BJ1288" s="196"/>
      <c r="BK1288" s="196"/>
    </row>
    <row r="1289" spans="1:63" x14ac:dyDescent="0.25">
      <c r="A1289" s="198"/>
      <c r="B1289" s="193"/>
      <c r="C1289" s="196"/>
      <c r="D1289" s="196"/>
      <c r="E1289" s="196"/>
      <c r="I1289" s="197"/>
      <c r="Q1289" s="198"/>
      <c r="S1289" s="198"/>
      <c r="T1289" s="196"/>
      <c r="U1289" s="199"/>
      <c r="V1289" s="193"/>
      <c r="W1289" s="198"/>
      <c r="X1289" s="198"/>
      <c r="Y1289" s="196"/>
      <c r="Z1289" s="200"/>
      <c r="AA1289" s="196"/>
      <c r="AB1289" s="198"/>
      <c r="AC1289" s="196"/>
      <c r="AD1289" s="199"/>
      <c r="AG1289" s="196"/>
      <c r="AH1289" s="196"/>
      <c r="AI1289" s="198"/>
      <c r="AL1289" s="196"/>
      <c r="AN1289" s="196"/>
      <c r="AO1289" s="198"/>
      <c r="AP1289" s="196"/>
      <c r="AQ1289" s="196"/>
      <c r="AR1289" s="196"/>
      <c r="AS1289" s="196"/>
      <c r="AT1289" s="196"/>
      <c r="AU1289" s="196"/>
      <c r="AV1289" s="198"/>
      <c r="AW1289" s="197"/>
      <c r="AY1289" s="196"/>
      <c r="BC1289" s="196"/>
      <c r="BD1289" s="196"/>
      <c r="BE1289" s="196"/>
      <c r="BF1289" s="196"/>
      <c r="BG1289" s="196"/>
      <c r="BH1289" s="196"/>
      <c r="BI1289" s="196"/>
      <c r="BJ1289" s="196"/>
      <c r="BK1289" s="196"/>
    </row>
    <row r="1290" spans="1:63" x14ac:dyDescent="0.25">
      <c r="A1290" s="198"/>
      <c r="B1290" s="193"/>
      <c r="C1290" s="196"/>
      <c r="D1290" s="196"/>
      <c r="E1290" s="196"/>
      <c r="I1290" s="197"/>
      <c r="Q1290" s="198"/>
      <c r="S1290" s="198"/>
      <c r="T1290" s="196"/>
      <c r="U1290" s="199"/>
      <c r="V1290" s="193"/>
      <c r="W1290" s="198"/>
      <c r="X1290" s="198"/>
      <c r="Y1290" s="196"/>
      <c r="Z1290" s="200"/>
      <c r="AA1290" s="196"/>
      <c r="AB1290" s="198"/>
      <c r="AC1290" s="196"/>
      <c r="AD1290" s="199"/>
      <c r="AG1290" s="196"/>
      <c r="AH1290" s="196"/>
      <c r="AI1290" s="198"/>
      <c r="AL1290" s="196"/>
      <c r="AN1290" s="196"/>
      <c r="AO1290" s="198"/>
      <c r="AP1290" s="196"/>
      <c r="AQ1290" s="196"/>
      <c r="AR1290" s="196"/>
      <c r="AS1290" s="196"/>
      <c r="AT1290" s="196"/>
      <c r="AU1290" s="196"/>
      <c r="AV1290" s="198"/>
      <c r="AW1290" s="197"/>
      <c r="AY1290" s="196"/>
      <c r="BC1290" s="196"/>
      <c r="BD1290" s="196"/>
      <c r="BE1290" s="196"/>
      <c r="BF1290" s="196"/>
      <c r="BG1290" s="196"/>
      <c r="BH1290" s="196"/>
      <c r="BI1290" s="196"/>
      <c r="BJ1290" s="196"/>
      <c r="BK1290" s="196"/>
    </row>
    <row r="1291" spans="1:63" x14ac:dyDescent="0.25">
      <c r="A1291" s="198"/>
      <c r="B1291" s="193"/>
      <c r="C1291" s="196"/>
      <c r="D1291" s="196"/>
      <c r="E1291" s="196"/>
      <c r="I1291" s="197"/>
      <c r="Q1291" s="198"/>
      <c r="S1291" s="198"/>
      <c r="T1291" s="196"/>
      <c r="U1291" s="199"/>
      <c r="V1291" s="193"/>
      <c r="W1291" s="198"/>
      <c r="X1291" s="198"/>
      <c r="Y1291" s="196"/>
      <c r="Z1291" s="200"/>
      <c r="AA1291" s="196"/>
      <c r="AB1291" s="198"/>
      <c r="AC1291" s="196"/>
      <c r="AD1291" s="199"/>
      <c r="AG1291" s="196"/>
      <c r="AH1291" s="196"/>
      <c r="AI1291" s="198"/>
      <c r="AL1291" s="196"/>
      <c r="AN1291" s="196"/>
      <c r="AO1291" s="198"/>
      <c r="AP1291" s="196"/>
      <c r="AQ1291" s="196"/>
      <c r="AR1291" s="196"/>
      <c r="AS1291" s="196"/>
      <c r="AT1291" s="196"/>
      <c r="AU1291" s="196"/>
      <c r="AV1291" s="198"/>
      <c r="AW1291" s="197"/>
      <c r="AY1291" s="196"/>
      <c r="BC1291" s="196"/>
      <c r="BD1291" s="196"/>
      <c r="BE1291" s="196"/>
      <c r="BF1291" s="196"/>
      <c r="BG1291" s="196"/>
      <c r="BH1291" s="196"/>
      <c r="BI1291" s="196"/>
      <c r="BJ1291" s="196"/>
      <c r="BK1291" s="196"/>
    </row>
    <row r="1292" spans="1:63" x14ac:dyDescent="0.25">
      <c r="A1292" s="198"/>
      <c r="B1292" s="193"/>
      <c r="C1292" s="196"/>
      <c r="D1292" s="196"/>
      <c r="E1292" s="196"/>
      <c r="I1292" s="197"/>
      <c r="Q1292" s="198"/>
      <c r="S1292" s="198"/>
      <c r="T1292" s="196"/>
      <c r="U1292" s="199"/>
      <c r="V1292" s="193"/>
      <c r="W1292" s="198"/>
      <c r="X1292" s="198"/>
      <c r="Y1292" s="196"/>
      <c r="Z1292" s="200"/>
      <c r="AA1292" s="196"/>
      <c r="AB1292" s="198"/>
      <c r="AC1292" s="196"/>
      <c r="AD1292" s="199"/>
      <c r="AG1292" s="196"/>
      <c r="AH1292" s="196"/>
      <c r="AI1292" s="198"/>
      <c r="AL1292" s="196"/>
      <c r="AN1292" s="196"/>
      <c r="AO1292" s="198"/>
      <c r="AP1292" s="196"/>
      <c r="AQ1292" s="196"/>
      <c r="AR1292" s="196"/>
      <c r="AS1292" s="196"/>
      <c r="AT1292" s="196"/>
      <c r="AU1292" s="196"/>
      <c r="AV1292" s="198"/>
      <c r="AW1292" s="197"/>
      <c r="AY1292" s="196"/>
      <c r="BC1292" s="196"/>
      <c r="BD1292" s="196"/>
      <c r="BE1292" s="196"/>
      <c r="BF1292" s="196"/>
      <c r="BG1292" s="196"/>
      <c r="BH1292" s="196"/>
      <c r="BI1292" s="196"/>
      <c r="BJ1292" s="196"/>
      <c r="BK1292" s="196"/>
    </row>
    <row r="1293" spans="1:63" x14ac:dyDescent="0.25">
      <c r="A1293" s="198"/>
      <c r="B1293" s="193"/>
      <c r="C1293" s="196"/>
      <c r="D1293" s="196"/>
      <c r="E1293" s="196"/>
      <c r="I1293" s="197"/>
      <c r="Q1293" s="198"/>
      <c r="S1293" s="198"/>
      <c r="T1293" s="196"/>
      <c r="U1293" s="199"/>
      <c r="V1293" s="193"/>
      <c r="W1293" s="198"/>
      <c r="X1293" s="198"/>
      <c r="Y1293" s="196"/>
      <c r="Z1293" s="200"/>
      <c r="AA1293" s="196"/>
      <c r="AB1293" s="198"/>
      <c r="AC1293" s="196"/>
      <c r="AD1293" s="199"/>
      <c r="AG1293" s="196"/>
      <c r="AH1293" s="196"/>
      <c r="AI1293" s="198"/>
      <c r="AL1293" s="196"/>
      <c r="AN1293" s="196"/>
      <c r="AO1293" s="198"/>
      <c r="AP1293" s="196"/>
      <c r="AQ1293" s="196"/>
      <c r="AR1293" s="196"/>
      <c r="AS1293" s="196"/>
      <c r="AT1293" s="196"/>
      <c r="AU1293" s="196"/>
      <c r="AV1293" s="198"/>
      <c r="AW1293" s="197"/>
      <c r="AY1293" s="196"/>
      <c r="BC1293" s="196"/>
      <c r="BD1293" s="196"/>
      <c r="BE1293" s="196"/>
      <c r="BF1293" s="196"/>
      <c r="BG1293" s="196"/>
      <c r="BH1293" s="196"/>
      <c r="BI1293" s="196"/>
      <c r="BJ1293" s="196"/>
      <c r="BK1293" s="196"/>
    </row>
    <row r="1294" spans="1:63" x14ac:dyDescent="0.25">
      <c r="A1294" s="198"/>
      <c r="B1294" s="193"/>
      <c r="C1294" s="196"/>
      <c r="D1294" s="196"/>
      <c r="E1294" s="196"/>
      <c r="I1294" s="197"/>
      <c r="Q1294" s="198"/>
      <c r="S1294" s="198"/>
      <c r="T1294" s="196"/>
      <c r="U1294" s="199"/>
      <c r="V1294" s="193"/>
      <c r="W1294" s="198"/>
      <c r="X1294" s="198"/>
      <c r="Y1294" s="196"/>
      <c r="Z1294" s="200"/>
      <c r="AA1294" s="196"/>
      <c r="AB1294" s="198"/>
      <c r="AC1294" s="196"/>
      <c r="AD1294" s="199"/>
      <c r="AG1294" s="196"/>
      <c r="AH1294" s="196"/>
      <c r="AI1294" s="198"/>
      <c r="AL1294" s="196"/>
      <c r="AN1294" s="196"/>
      <c r="AO1294" s="198"/>
      <c r="AP1294" s="196"/>
      <c r="AQ1294" s="196"/>
      <c r="AR1294" s="196"/>
      <c r="AS1294" s="196"/>
      <c r="AT1294" s="196"/>
      <c r="AU1294" s="196"/>
      <c r="AV1294" s="198"/>
      <c r="AW1294" s="197"/>
      <c r="AY1294" s="196"/>
      <c r="BC1294" s="196"/>
      <c r="BD1294" s="196"/>
      <c r="BE1294" s="196"/>
      <c r="BF1294" s="196"/>
      <c r="BG1294" s="196"/>
      <c r="BH1294" s="196"/>
      <c r="BI1294" s="196"/>
      <c r="BJ1294" s="196"/>
      <c r="BK1294" s="196"/>
    </row>
    <row r="1295" spans="1:63" x14ac:dyDescent="0.25">
      <c r="A1295" s="198"/>
      <c r="B1295" s="193"/>
      <c r="C1295" s="196"/>
      <c r="D1295" s="196"/>
      <c r="E1295" s="196"/>
      <c r="I1295" s="197"/>
      <c r="Q1295" s="198"/>
      <c r="S1295" s="198"/>
      <c r="T1295" s="196"/>
      <c r="U1295" s="199"/>
      <c r="V1295" s="193"/>
      <c r="W1295" s="198"/>
      <c r="X1295" s="198"/>
      <c r="Y1295" s="196"/>
      <c r="Z1295" s="200"/>
      <c r="AA1295" s="196"/>
      <c r="AB1295" s="198"/>
      <c r="AC1295" s="196"/>
      <c r="AD1295" s="199"/>
      <c r="AG1295" s="196"/>
      <c r="AH1295" s="196"/>
      <c r="AI1295" s="198"/>
      <c r="AL1295" s="196"/>
      <c r="AN1295" s="196"/>
      <c r="AO1295" s="198"/>
      <c r="AP1295" s="196"/>
      <c r="AQ1295" s="196"/>
      <c r="AR1295" s="196"/>
      <c r="AS1295" s="196"/>
      <c r="AT1295" s="196"/>
      <c r="AU1295" s="196"/>
      <c r="AV1295" s="198"/>
      <c r="AW1295" s="197"/>
      <c r="AY1295" s="196"/>
      <c r="BC1295" s="196"/>
      <c r="BD1295" s="196"/>
      <c r="BE1295" s="196"/>
      <c r="BF1295" s="196"/>
      <c r="BG1295" s="196"/>
      <c r="BH1295" s="196"/>
      <c r="BI1295" s="196"/>
      <c r="BJ1295" s="196"/>
      <c r="BK1295" s="196"/>
    </row>
    <row r="1296" spans="1:63" x14ac:dyDescent="0.25">
      <c r="A1296" s="198"/>
      <c r="B1296" s="193"/>
      <c r="C1296" s="196"/>
      <c r="D1296" s="196"/>
      <c r="E1296" s="196"/>
      <c r="I1296" s="197"/>
      <c r="Q1296" s="198"/>
      <c r="S1296" s="198"/>
      <c r="T1296" s="196"/>
      <c r="U1296" s="199"/>
      <c r="V1296" s="193"/>
      <c r="W1296" s="198"/>
      <c r="X1296" s="198"/>
      <c r="Y1296" s="196"/>
      <c r="Z1296" s="200"/>
      <c r="AA1296" s="196"/>
      <c r="AB1296" s="198"/>
      <c r="AC1296" s="196"/>
      <c r="AD1296" s="199"/>
      <c r="AG1296" s="196"/>
      <c r="AH1296" s="196"/>
      <c r="AI1296" s="198"/>
      <c r="AL1296" s="196"/>
      <c r="AN1296" s="196"/>
      <c r="AO1296" s="198"/>
      <c r="AP1296" s="196"/>
      <c r="AQ1296" s="196"/>
      <c r="AR1296" s="196"/>
      <c r="AS1296" s="196"/>
      <c r="AT1296" s="196"/>
      <c r="AU1296" s="196"/>
      <c r="AV1296" s="198"/>
      <c r="AW1296" s="197"/>
      <c r="AY1296" s="196"/>
      <c r="BC1296" s="196"/>
      <c r="BD1296" s="196"/>
      <c r="BE1296" s="196"/>
      <c r="BF1296" s="196"/>
      <c r="BG1296" s="196"/>
      <c r="BH1296" s="196"/>
      <c r="BI1296" s="196"/>
      <c r="BJ1296" s="196"/>
      <c r="BK1296" s="196"/>
    </row>
    <row r="1297" spans="1:63" x14ac:dyDescent="0.25">
      <c r="A1297" s="198"/>
      <c r="B1297" s="193"/>
      <c r="C1297" s="196"/>
      <c r="D1297" s="196"/>
      <c r="E1297" s="196"/>
      <c r="I1297" s="197"/>
      <c r="Q1297" s="198"/>
      <c r="S1297" s="198"/>
      <c r="T1297" s="196"/>
      <c r="U1297" s="199"/>
      <c r="V1297" s="193"/>
      <c r="W1297" s="198"/>
      <c r="X1297" s="198"/>
      <c r="Y1297" s="196"/>
      <c r="Z1297" s="200"/>
      <c r="AA1297" s="196"/>
      <c r="AB1297" s="198"/>
      <c r="AC1297" s="196"/>
      <c r="AD1297" s="199"/>
      <c r="AG1297" s="196"/>
      <c r="AH1297" s="196"/>
      <c r="AI1297" s="198"/>
      <c r="AL1297" s="196"/>
      <c r="AN1297" s="196"/>
      <c r="AO1297" s="198"/>
      <c r="AP1297" s="196"/>
      <c r="AQ1297" s="196"/>
      <c r="AR1297" s="196"/>
      <c r="AS1297" s="196"/>
      <c r="AT1297" s="196"/>
      <c r="AU1297" s="196"/>
      <c r="AV1297" s="198"/>
      <c r="AW1297" s="197"/>
      <c r="AY1297" s="196"/>
      <c r="BC1297" s="196"/>
      <c r="BD1297" s="196"/>
      <c r="BE1297" s="196"/>
      <c r="BF1297" s="196"/>
      <c r="BG1297" s="196"/>
      <c r="BH1297" s="196"/>
      <c r="BI1297" s="196"/>
      <c r="BJ1297" s="196"/>
      <c r="BK1297" s="196"/>
    </row>
    <row r="1298" spans="1:63" x14ac:dyDescent="0.25">
      <c r="A1298" s="198"/>
      <c r="B1298" s="193"/>
      <c r="C1298" s="196"/>
      <c r="D1298" s="196"/>
      <c r="E1298" s="196"/>
      <c r="I1298" s="197"/>
      <c r="Q1298" s="198"/>
      <c r="S1298" s="198"/>
      <c r="T1298" s="196"/>
      <c r="U1298" s="199"/>
      <c r="V1298" s="193"/>
      <c r="W1298" s="198"/>
      <c r="X1298" s="198"/>
      <c r="Y1298" s="196"/>
      <c r="Z1298" s="200"/>
      <c r="AA1298" s="196"/>
      <c r="AB1298" s="198"/>
      <c r="AC1298" s="196"/>
      <c r="AD1298" s="199"/>
      <c r="AG1298" s="196"/>
      <c r="AH1298" s="196"/>
      <c r="AI1298" s="198"/>
      <c r="AL1298" s="196"/>
      <c r="AN1298" s="196"/>
      <c r="AO1298" s="198"/>
      <c r="AP1298" s="196"/>
      <c r="AQ1298" s="196"/>
      <c r="AR1298" s="196"/>
      <c r="AS1298" s="196"/>
      <c r="AT1298" s="196"/>
      <c r="AU1298" s="196"/>
      <c r="AV1298" s="198"/>
      <c r="AW1298" s="197"/>
      <c r="AY1298" s="196"/>
      <c r="BC1298" s="196"/>
      <c r="BD1298" s="196"/>
      <c r="BE1298" s="196"/>
      <c r="BF1298" s="196"/>
      <c r="BG1298" s="196"/>
      <c r="BH1298" s="196"/>
      <c r="BI1298" s="196"/>
      <c r="BJ1298" s="196"/>
      <c r="BK1298" s="196"/>
    </row>
    <row r="1299" spans="1:63" x14ac:dyDescent="0.25">
      <c r="A1299" s="198"/>
      <c r="B1299" s="193"/>
      <c r="C1299" s="196"/>
      <c r="D1299" s="196"/>
      <c r="E1299" s="196"/>
      <c r="I1299" s="197"/>
      <c r="Q1299" s="198"/>
      <c r="S1299" s="198"/>
      <c r="T1299" s="196"/>
      <c r="U1299" s="199"/>
      <c r="V1299" s="193"/>
      <c r="W1299" s="198"/>
      <c r="X1299" s="198"/>
      <c r="Y1299" s="196"/>
      <c r="Z1299" s="200"/>
      <c r="AA1299" s="196"/>
      <c r="AB1299" s="198"/>
      <c r="AC1299" s="196"/>
      <c r="AD1299" s="199"/>
      <c r="AG1299" s="196"/>
      <c r="AH1299" s="196"/>
      <c r="AI1299" s="198"/>
      <c r="AL1299" s="196"/>
      <c r="AN1299" s="196"/>
      <c r="AO1299" s="198"/>
      <c r="AP1299" s="196"/>
      <c r="AQ1299" s="196"/>
      <c r="AR1299" s="196"/>
      <c r="AS1299" s="196"/>
      <c r="AT1299" s="196"/>
      <c r="AU1299" s="196"/>
      <c r="AV1299" s="198"/>
      <c r="AW1299" s="197"/>
      <c r="AY1299" s="196"/>
      <c r="BC1299" s="196"/>
      <c r="BD1299" s="196"/>
      <c r="BE1299" s="196"/>
      <c r="BF1299" s="196"/>
      <c r="BG1299" s="196"/>
      <c r="BH1299" s="196"/>
      <c r="BI1299" s="196"/>
      <c r="BJ1299" s="196"/>
      <c r="BK1299" s="196"/>
    </row>
    <row r="1300" spans="1:63" x14ac:dyDescent="0.25">
      <c r="A1300" s="198"/>
      <c r="B1300" s="193"/>
      <c r="C1300" s="196"/>
      <c r="D1300" s="196"/>
      <c r="E1300" s="196"/>
      <c r="I1300" s="197"/>
      <c r="Q1300" s="198"/>
      <c r="S1300" s="198"/>
      <c r="T1300" s="196"/>
      <c r="U1300" s="199"/>
      <c r="V1300" s="193"/>
      <c r="W1300" s="198"/>
      <c r="X1300" s="198"/>
      <c r="Y1300" s="196"/>
      <c r="Z1300" s="200"/>
      <c r="AA1300" s="196"/>
      <c r="AB1300" s="198"/>
      <c r="AC1300" s="196"/>
      <c r="AD1300" s="199"/>
      <c r="AG1300" s="196"/>
      <c r="AH1300" s="196"/>
      <c r="AI1300" s="198"/>
      <c r="AL1300" s="196"/>
      <c r="AN1300" s="196"/>
      <c r="AO1300" s="198"/>
      <c r="AP1300" s="196"/>
      <c r="AQ1300" s="196"/>
      <c r="AR1300" s="196"/>
      <c r="AS1300" s="196"/>
      <c r="AT1300" s="196"/>
      <c r="AU1300" s="196"/>
      <c r="AV1300" s="198"/>
      <c r="AW1300" s="197"/>
      <c r="AY1300" s="196"/>
      <c r="BC1300" s="196"/>
      <c r="BD1300" s="196"/>
      <c r="BE1300" s="196"/>
      <c r="BF1300" s="196"/>
      <c r="BG1300" s="196"/>
      <c r="BH1300" s="196"/>
      <c r="BI1300" s="196"/>
      <c r="BJ1300" s="196"/>
      <c r="BK1300" s="196"/>
    </row>
    <row r="1301" spans="1:63" x14ac:dyDescent="0.25">
      <c r="A1301" s="198"/>
      <c r="B1301" s="193"/>
      <c r="C1301" s="196"/>
      <c r="D1301" s="196"/>
      <c r="E1301" s="196"/>
      <c r="I1301" s="197"/>
      <c r="Q1301" s="198"/>
      <c r="S1301" s="198"/>
      <c r="T1301" s="196"/>
      <c r="U1301" s="199"/>
      <c r="V1301" s="193"/>
      <c r="W1301" s="198"/>
      <c r="X1301" s="198"/>
      <c r="Y1301" s="196"/>
      <c r="Z1301" s="200"/>
      <c r="AA1301" s="196"/>
      <c r="AB1301" s="198"/>
      <c r="AC1301" s="196"/>
      <c r="AD1301" s="199"/>
      <c r="AG1301" s="196"/>
      <c r="AH1301" s="196"/>
      <c r="AI1301" s="198"/>
      <c r="AL1301" s="196"/>
      <c r="AN1301" s="196"/>
      <c r="AO1301" s="198"/>
      <c r="AP1301" s="196"/>
      <c r="AQ1301" s="196"/>
      <c r="AR1301" s="196"/>
      <c r="AS1301" s="196"/>
      <c r="AT1301" s="196"/>
      <c r="AU1301" s="196"/>
      <c r="AV1301" s="198"/>
      <c r="AW1301" s="197"/>
      <c r="AY1301" s="196"/>
      <c r="BC1301" s="196"/>
      <c r="BD1301" s="196"/>
      <c r="BE1301" s="196"/>
      <c r="BF1301" s="196"/>
      <c r="BG1301" s="196"/>
      <c r="BH1301" s="196"/>
      <c r="BI1301" s="196"/>
      <c r="BJ1301" s="196"/>
      <c r="BK1301" s="196"/>
    </row>
    <row r="1302" spans="1:63" x14ac:dyDescent="0.25">
      <c r="A1302" s="198"/>
      <c r="B1302" s="193"/>
      <c r="C1302" s="196"/>
      <c r="D1302" s="196"/>
      <c r="E1302" s="196"/>
      <c r="I1302" s="197"/>
      <c r="Q1302" s="198"/>
      <c r="S1302" s="198"/>
      <c r="T1302" s="196"/>
      <c r="U1302" s="199"/>
      <c r="V1302" s="193"/>
      <c r="W1302" s="198"/>
      <c r="X1302" s="198"/>
      <c r="Y1302" s="196"/>
      <c r="Z1302" s="200"/>
      <c r="AA1302" s="196"/>
      <c r="AB1302" s="198"/>
      <c r="AC1302" s="196"/>
      <c r="AD1302" s="199"/>
      <c r="AG1302" s="196"/>
      <c r="AH1302" s="196"/>
      <c r="AI1302" s="198"/>
      <c r="AL1302" s="196"/>
      <c r="AN1302" s="196"/>
      <c r="AO1302" s="198"/>
      <c r="AP1302" s="196"/>
      <c r="AQ1302" s="196"/>
      <c r="AR1302" s="196"/>
      <c r="AS1302" s="196"/>
      <c r="AT1302" s="196"/>
      <c r="AU1302" s="196"/>
      <c r="AV1302" s="198"/>
      <c r="AW1302" s="197"/>
      <c r="AY1302" s="196"/>
      <c r="BC1302" s="196"/>
      <c r="BD1302" s="196"/>
      <c r="BE1302" s="196"/>
      <c r="BF1302" s="196"/>
      <c r="BG1302" s="196"/>
      <c r="BH1302" s="196"/>
      <c r="BI1302" s="196"/>
      <c r="BJ1302" s="196"/>
      <c r="BK1302" s="196"/>
    </row>
    <row r="1303" spans="1:63" x14ac:dyDescent="0.25">
      <c r="A1303" s="198"/>
      <c r="B1303" s="193"/>
      <c r="C1303" s="196"/>
      <c r="D1303" s="196"/>
      <c r="E1303" s="196"/>
      <c r="I1303" s="197"/>
      <c r="Q1303" s="198"/>
      <c r="S1303" s="198"/>
      <c r="T1303" s="196"/>
      <c r="U1303" s="199"/>
      <c r="V1303" s="193"/>
      <c r="W1303" s="198"/>
      <c r="X1303" s="198"/>
      <c r="Y1303" s="196"/>
      <c r="Z1303" s="200"/>
      <c r="AA1303" s="196"/>
      <c r="AB1303" s="198"/>
      <c r="AC1303" s="196"/>
      <c r="AD1303" s="199"/>
      <c r="AG1303" s="196"/>
      <c r="AH1303" s="196"/>
      <c r="AI1303" s="198"/>
      <c r="AL1303" s="196"/>
      <c r="AN1303" s="196"/>
      <c r="AO1303" s="198"/>
      <c r="AP1303" s="196"/>
      <c r="AQ1303" s="196"/>
      <c r="AR1303" s="196"/>
      <c r="AS1303" s="196"/>
      <c r="AT1303" s="196"/>
      <c r="AU1303" s="196"/>
      <c r="AV1303" s="198"/>
      <c r="AW1303" s="197"/>
      <c r="AY1303" s="196"/>
      <c r="BC1303" s="196"/>
      <c r="BD1303" s="196"/>
      <c r="BE1303" s="196"/>
      <c r="BF1303" s="196"/>
      <c r="BG1303" s="196"/>
      <c r="BH1303" s="196"/>
      <c r="BI1303" s="196"/>
      <c r="BJ1303" s="196"/>
      <c r="BK1303" s="196"/>
    </row>
    <row r="1304" spans="1:63" x14ac:dyDescent="0.25">
      <c r="A1304" s="198"/>
      <c r="B1304" s="193"/>
      <c r="C1304" s="196"/>
      <c r="D1304" s="196"/>
      <c r="E1304" s="196"/>
      <c r="I1304" s="197"/>
      <c r="Q1304" s="198"/>
      <c r="S1304" s="198"/>
      <c r="T1304" s="196"/>
      <c r="U1304" s="199"/>
      <c r="V1304" s="193"/>
      <c r="W1304" s="198"/>
      <c r="X1304" s="198"/>
      <c r="Y1304" s="196"/>
      <c r="Z1304" s="200"/>
      <c r="AA1304" s="196"/>
      <c r="AB1304" s="198"/>
      <c r="AC1304" s="196"/>
      <c r="AD1304" s="199"/>
      <c r="AG1304" s="196"/>
      <c r="AH1304" s="196"/>
      <c r="AI1304" s="198"/>
      <c r="AL1304" s="196"/>
      <c r="AN1304" s="196"/>
      <c r="AO1304" s="198"/>
      <c r="AP1304" s="196"/>
      <c r="AQ1304" s="196"/>
      <c r="AR1304" s="196"/>
      <c r="AS1304" s="196"/>
      <c r="AT1304" s="196"/>
      <c r="AU1304" s="196"/>
      <c r="AV1304" s="198"/>
      <c r="AW1304" s="197"/>
      <c r="AY1304" s="196"/>
      <c r="BC1304" s="196"/>
      <c r="BD1304" s="196"/>
      <c r="BE1304" s="196"/>
      <c r="BF1304" s="196"/>
      <c r="BG1304" s="196"/>
      <c r="BH1304" s="196"/>
      <c r="BI1304" s="196"/>
      <c r="BJ1304" s="196"/>
      <c r="BK1304" s="196"/>
    </row>
    <row r="1305" spans="1:63" x14ac:dyDescent="0.25">
      <c r="A1305" s="198"/>
      <c r="B1305" s="193"/>
      <c r="C1305" s="196"/>
      <c r="D1305" s="196"/>
      <c r="E1305" s="196"/>
      <c r="I1305" s="197"/>
      <c r="Q1305" s="198"/>
      <c r="S1305" s="198"/>
      <c r="T1305" s="196"/>
      <c r="U1305" s="199"/>
      <c r="V1305" s="193"/>
      <c r="W1305" s="198"/>
      <c r="X1305" s="198"/>
      <c r="Y1305" s="196"/>
      <c r="Z1305" s="200"/>
      <c r="AA1305" s="196"/>
      <c r="AB1305" s="198"/>
      <c r="AC1305" s="196"/>
      <c r="AD1305" s="199"/>
      <c r="AG1305" s="196"/>
      <c r="AH1305" s="196"/>
      <c r="AI1305" s="198"/>
      <c r="AL1305" s="196"/>
      <c r="AN1305" s="196"/>
      <c r="AO1305" s="198"/>
      <c r="AP1305" s="196"/>
      <c r="AQ1305" s="196"/>
      <c r="AR1305" s="196"/>
      <c r="AS1305" s="196"/>
      <c r="AT1305" s="196"/>
      <c r="AU1305" s="196"/>
      <c r="AV1305" s="198"/>
      <c r="AW1305" s="197"/>
      <c r="AY1305" s="196"/>
      <c r="BC1305" s="196"/>
      <c r="BD1305" s="196"/>
      <c r="BE1305" s="196"/>
      <c r="BF1305" s="196"/>
      <c r="BG1305" s="196"/>
      <c r="BH1305" s="196"/>
      <c r="BI1305" s="196"/>
      <c r="BJ1305" s="196"/>
      <c r="BK1305" s="196"/>
    </row>
    <row r="1306" spans="1:63" x14ac:dyDescent="0.25">
      <c r="A1306" s="198"/>
      <c r="B1306" s="193"/>
      <c r="C1306" s="196"/>
      <c r="D1306" s="196"/>
      <c r="E1306" s="196"/>
      <c r="I1306" s="197"/>
      <c r="Q1306" s="198"/>
      <c r="S1306" s="198"/>
      <c r="T1306" s="196"/>
      <c r="U1306" s="199"/>
      <c r="V1306" s="193"/>
      <c r="W1306" s="198"/>
      <c r="X1306" s="198"/>
      <c r="Y1306" s="196"/>
      <c r="Z1306" s="200"/>
      <c r="AA1306" s="196"/>
      <c r="AB1306" s="198"/>
      <c r="AC1306" s="196"/>
      <c r="AD1306" s="199"/>
      <c r="AG1306" s="196"/>
      <c r="AH1306" s="196"/>
      <c r="AI1306" s="198"/>
      <c r="AL1306" s="196"/>
      <c r="AN1306" s="196"/>
      <c r="AO1306" s="198"/>
      <c r="AP1306" s="196"/>
      <c r="AQ1306" s="196"/>
      <c r="AR1306" s="196"/>
      <c r="AS1306" s="196"/>
      <c r="AT1306" s="196"/>
      <c r="AU1306" s="196"/>
      <c r="AV1306" s="198"/>
      <c r="AW1306" s="197"/>
      <c r="AY1306" s="196"/>
      <c r="BC1306" s="196"/>
      <c r="BD1306" s="196"/>
      <c r="BE1306" s="196"/>
      <c r="BF1306" s="196"/>
      <c r="BG1306" s="196"/>
      <c r="BH1306" s="196"/>
      <c r="BI1306" s="196"/>
      <c r="BJ1306" s="196"/>
      <c r="BK1306" s="196"/>
    </row>
    <row r="1307" spans="1:63" x14ac:dyDescent="0.25">
      <c r="A1307" s="198"/>
      <c r="B1307" s="193"/>
      <c r="C1307" s="196"/>
      <c r="D1307" s="196"/>
      <c r="E1307" s="196"/>
      <c r="I1307" s="197"/>
      <c r="Q1307" s="198"/>
      <c r="S1307" s="198"/>
      <c r="T1307" s="196"/>
      <c r="U1307" s="199"/>
      <c r="V1307" s="193"/>
      <c r="W1307" s="198"/>
      <c r="X1307" s="198"/>
      <c r="Y1307" s="196"/>
      <c r="Z1307" s="200"/>
      <c r="AA1307" s="196"/>
      <c r="AB1307" s="198"/>
      <c r="AC1307" s="196"/>
      <c r="AD1307" s="199"/>
      <c r="AG1307" s="196"/>
      <c r="AH1307" s="196"/>
      <c r="AI1307" s="198"/>
      <c r="AL1307" s="196"/>
      <c r="AN1307" s="196"/>
      <c r="AO1307" s="198"/>
      <c r="AP1307" s="196"/>
      <c r="AQ1307" s="196"/>
      <c r="AR1307" s="196"/>
      <c r="AS1307" s="196"/>
      <c r="AT1307" s="196"/>
      <c r="AU1307" s="196"/>
      <c r="AV1307" s="198"/>
      <c r="AW1307" s="197"/>
      <c r="AY1307" s="196"/>
      <c r="BC1307" s="196"/>
      <c r="BD1307" s="196"/>
      <c r="BE1307" s="196"/>
      <c r="BF1307" s="196"/>
      <c r="BG1307" s="196"/>
      <c r="BH1307" s="196"/>
      <c r="BI1307" s="196"/>
      <c r="BJ1307" s="196"/>
      <c r="BK1307" s="196"/>
    </row>
    <row r="1308" spans="1:63" x14ac:dyDescent="0.25">
      <c r="A1308" s="198"/>
      <c r="B1308" s="193"/>
      <c r="C1308" s="196"/>
      <c r="D1308" s="196"/>
      <c r="E1308" s="196"/>
      <c r="I1308" s="197"/>
      <c r="Q1308" s="198"/>
      <c r="S1308" s="198"/>
      <c r="T1308" s="196"/>
      <c r="U1308" s="199"/>
      <c r="V1308" s="193"/>
      <c r="W1308" s="198"/>
      <c r="X1308" s="198"/>
      <c r="Y1308" s="196"/>
      <c r="Z1308" s="200"/>
      <c r="AA1308" s="196"/>
      <c r="AB1308" s="198"/>
      <c r="AC1308" s="196"/>
      <c r="AD1308" s="199"/>
      <c r="AG1308" s="196"/>
      <c r="AH1308" s="196"/>
      <c r="AI1308" s="198"/>
      <c r="AL1308" s="196"/>
      <c r="AN1308" s="196"/>
      <c r="AO1308" s="198"/>
      <c r="AP1308" s="196"/>
      <c r="AQ1308" s="196"/>
      <c r="AR1308" s="196"/>
      <c r="AS1308" s="196"/>
      <c r="AT1308" s="196"/>
      <c r="AU1308" s="196"/>
      <c r="AV1308" s="198"/>
      <c r="AW1308" s="197"/>
      <c r="AY1308" s="196"/>
      <c r="BC1308" s="196"/>
      <c r="BD1308" s="196"/>
      <c r="BE1308" s="196"/>
      <c r="BF1308" s="196"/>
      <c r="BG1308" s="196"/>
      <c r="BH1308" s="196"/>
      <c r="BI1308" s="196"/>
      <c r="BJ1308" s="196"/>
      <c r="BK1308" s="196"/>
    </row>
    <row r="1309" spans="1:63" x14ac:dyDescent="0.25">
      <c r="A1309" s="198"/>
      <c r="B1309" s="193"/>
      <c r="C1309" s="196"/>
      <c r="D1309" s="196"/>
      <c r="E1309" s="196"/>
      <c r="I1309" s="197"/>
      <c r="Q1309" s="198"/>
      <c r="S1309" s="198"/>
      <c r="T1309" s="196"/>
      <c r="U1309" s="199"/>
      <c r="V1309" s="193"/>
      <c r="W1309" s="198"/>
      <c r="X1309" s="198"/>
      <c r="Y1309" s="196"/>
      <c r="Z1309" s="200"/>
      <c r="AA1309" s="196"/>
      <c r="AB1309" s="198"/>
      <c r="AC1309" s="196"/>
      <c r="AD1309" s="199"/>
      <c r="AG1309" s="196"/>
      <c r="AH1309" s="196"/>
      <c r="AI1309" s="198"/>
      <c r="AL1309" s="196"/>
      <c r="AN1309" s="196"/>
      <c r="AO1309" s="198"/>
      <c r="AP1309" s="196"/>
      <c r="AQ1309" s="196"/>
      <c r="AR1309" s="196"/>
      <c r="AS1309" s="196"/>
      <c r="AT1309" s="196"/>
      <c r="AU1309" s="196"/>
      <c r="AV1309" s="198"/>
      <c r="AW1309" s="197"/>
      <c r="AY1309" s="196"/>
      <c r="BC1309" s="196"/>
      <c r="BD1309" s="196"/>
      <c r="BE1309" s="196"/>
      <c r="BF1309" s="196"/>
      <c r="BG1309" s="196"/>
      <c r="BH1309" s="196"/>
      <c r="BI1309" s="196"/>
      <c r="BJ1309" s="196"/>
      <c r="BK1309" s="196"/>
    </row>
    <row r="1310" spans="1:63" x14ac:dyDescent="0.25">
      <c r="A1310" s="198"/>
      <c r="B1310" s="193"/>
      <c r="C1310" s="196"/>
      <c r="D1310" s="196"/>
      <c r="E1310" s="196"/>
      <c r="I1310" s="197"/>
      <c r="Q1310" s="198"/>
      <c r="S1310" s="198"/>
      <c r="T1310" s="196"/>
      <c r="U1310" s="199"/>
      <c r="V1310" s="193"/>
      <c r="W1310" s="198"/>
      <c r="X1310" s="198"/>
      <c r="Y1310" s="196"/>
      <c r="Z1310" s="200"/>
      <c r="AA1310" s="196"/>
      <c r="AB1310" s="198"/>
      <c r="AC1310" s="196"/>
      <c r="AD1310" s="199"/>
      <c r="AG1310" s="196"/>
      <c r="AH1310" s="196"/>
      <c r="AI1310" s="198"/>
      <c r="AL1310" s="196"/>
      <c r="AN1310" s="196"/>
      <c r="AO1310" s="198"/>
      <c r="AP1310" s="196"/>
      <c r="AQ1310" s="196"/>
      <c r="AR1310" s="196"/>
      <c r="AS1310" s="196"/>
      <c r="AT1310" s="196"/>
      <c r="AU1310" s="196"/>
      <c r="AV1310" s="198"/>
      <c r="AW1310" s="197"/>
      <c r="AY1310" s="196"/>
      <c r="BC1310" s="196"/>
      <c r="BD1310" s="196"/>
      <c r="BE1310" s="196"/>
      <c r="BF1310" s="196"/>
      <c r="BG1310" s="196"/>
      <c r="BH1310" s="196"/>
      <c r="BI1310" s="196"/>
      <c r="BJ1310" s="196"/>
      <c r="BK1310" s="196"/>
    </row>
    <row r="1311" spans="1:63" x14ac:dyDescent="0.25">
      <c r="A1311" s="198"/>
      <c r="B1311" s="193"/>
      <c r="C1311" s="196"/>
      <c r="D1311" s="196"/>
      <c r="E1311" s="196"/>
      <c r="I1311" s="197"/>
      <c r="Q1311" s="198"/>
      <c r="S1311" s="198"/>
      <c r="T1311" s="196"/>
      <c r="U1311" s="199"/>
      <c r="V1311" s="193"/>
      <c r="W1311" s="198"/>
      <c r="X1311" s="198"/>
      <c r="Y1311" s="196"/>
      <c r="Z1311" s="200"/>
      <c r="AA1311" s="196"/>
      <c r="AB1311" s="198"/>
      <c r="AC1311" s="196"/>
      <c r="AD1311" s="199"/>
      <c r="AG1311" s="196"/>
      <c r="AH1311" s="196"/>
      <c r="AI1311" s="198"/>
      <c r="AL1311" s="196"/>
      <c r="AN1311" s="196"/>
      <c r="AO1311" s="198"/>
      <c r="AP1311" s="196"/>
      <c r="AQ1311" s="196"/>
      <c r="AR1311" s="196"/>
      <c r="AS1311" s="196"/>
      <c r="AT1311" s="196"/>
      <c r="AU1311" s="196"/>
      <c r="AV1311" s="198"/>
      <c r="AW1311" s="197"/>
      <c r="AY1311" s="196"/>
      <c r="BC1311" s="196"/>
      <c r="BD1311" s="196"/>
      <c r="BE1311" s="196"/>
      <c r="BF1311" s="196"/>
      <c r="BG1311" s="196"/>
      <c r="BH1311" s="196"/>
      <c r="BI1311" s="196"/>
      <c r="BJ1311" s="196"/>
      <c r="BK1311" s="196"/>
    </row>
    <row r="1312" spans="1:63" x14ac:dyDescent="0.25">
      <c r="A1312" s="198"/>
      <c r="B1312" s="193"/>
      <c r="C1312" s="196"/>
      <c r="D1312" s="196"/>
      <c r="E1312" s="196"/>
      <c r="I1312" s="197"/>
      <c r="Q1312" s="198"/>
      <c r="S1312" s="198"/>
      <c r="T1312" s="196"/>
      <c r="U1312" s="199"/>
      <c r="V1312" s="193"/>
      <c r="W1312" s="198"/>
      <c r="X1312" s="198"/>
      <c r="Y1312" s="196"/>
      <c r="Z1312" s="200"/>
      <c r="AA1312" s="196"/>
      <c r="AB1312" s="198"/>
      <c r="AC1312" s="196"/>
      <c r="AD1312" s="199"/>
      <c r="AG1312" s="196"/>
      <c r="AH1312" s="196"/>
      <c r="AI1312" s="198"/>
      <c r="AL1312" s="196"/>
      <c r="AN1312" s="196"/>
      <c r="AO1312" s="198"/>
      <c r="AP1312" s="196"/>
      <c r="AQ1312" s="196"/>
      <c r="AR1312" s="196"/>
      <c r="AS1312" s="196"/>
      <c r="AT1312" s="196"/>
      <c r="AU1312" s="196"/>
      <c r="AV1312" s="198"/>
      <c r="AW1312" s="197"/>
      <c r="AY1312" s="196"/>
      <c r="BC1312" s="196"/>
      <c r="BD1312" s="196"/>
      <c r="BE1312" s="196"/>
      <c r="BF1312" s="196"/>
      <c r="BG1312" s="196"/>
      <c r="BH1312" s="196"/>
      <c r="BI1312" s="196"/>
      <c r="BJ1312" s="196"/>
      <c r="BK1312" s="196"/>
    </row>
    <row r="1313" spans="1:63" x14ac:dyDescent="0.25">
      <c r="A1313" s="198"/>
      <c r="B1313" s="193"/>
      <c r="C1313" s="196"/>
      <c r="D1313" s="196"/>
      <c r="E1313" s="196"/>
      <c r="I1313" s="197"/>
      <c r="Q1313" s="198"/>
      <c r="S1313" s="198"/>
      <c r="T1313" s="196"/>
      <c r="U1313" s="199"/>
      <c r="V1313" s="193"/>
      <c r="W1313" s="198"/>
      <c r="X1313" s="198"/>
      <c r="Y1313" s="196"/>
      <c r="Z1313" s="200"/>
      <c r="AA1313" s="196"/>
      <c r="AB1313" s="198"/>
      <c r="AC1313" s="196"/>
      <c r="AD1313" s="199"/>
      <c r="AG1313" s="196"/>
      <c r="AH1313" s="196"/>
      <c r="AI1313" s="198"/>
      <c r="AL1313" s="196"/>
      <c r="AN1313" s="196"/>
      <c r="AO1313" s="198"/>
      <c r="AP1313" s="196"/>
      <c r="AQ1313" s="196"/>
      <c r="AR1313" s="196"/>
      <c r="AS1313" s="196"/>
      <c r="AT1313" s="196"/>
      <c r="AU1313" s="196"/>
      <c r="AV1313" s="198"/>
      <c r="AW1313" s="197"/>
      <c r="AY1313" s="196"/>
      <c r="BC1313" s="196"/>
      <c r="BD1313" s="196"/>
      <c r="BE1313" s="196"/>
      <c r="BF1313" s="196"/>
      <c r="BG1313" s="196"/>
      <c r="BH1313" s="196"/>
      <c r="BI1313" s="196"/>
      <c r="BJ1313" s="196"/>
      <c r="BK1313" s="196"/>
    </row>
    <row r="1314" spans="1:63" x14ac:dyDescent="0.25">
      <c r="A1314" s="198"/>
      <c r="B1314" s="193"/>
      <c r="C1314" s="196"/>
      <c r="D1314" s="196"/>
      <c r="E1314" s="196"/>
      <c r="I1314" s="197"/>
      <c r="Q1314" s="198"/>
      <c r="S1314" s="198"/>
      <c r="T1314" s="196"/>
      <c r="U1314" s="199"/>
      <c r="V1314" s="193"/>
      <c r="W1314" s="198"/>
      <c r="X1314" s="198"/>
      <c r="Y1314" s="196"/>
      <c r="Z1314" s="200"/>
      <c r="AA1314" s="196"/>
      <c r="AB1314" s="198"/>
      <c r="AC1314" s="196"/>
      <c r="AD1314" s="199"/>
      <c r="AG1314" s="196"/>
      <c r="AH1314" s="196"/>
      <c r="AI1314" s="198"/>
      <c r="AL1314" s="196"/>
      <c r="AN1314" s="196"/>
      <c r="AO1314" s="198"/>
      <c r="AP1314" s="196"/>
      <c r="AQ1314" s="196"/>
      <c r="AR1314" s="196"/>
      <c r="AS1314" s="196"/>
      <c r="AT1314" s="196"/>
      <c r="AU1314" s="196"/>
      <c r="AV1314" s="198"/>
      <c r="AW1314" s="197"/>
      <c r="AY1314" s="196"/>
      <c r="BC1314" s="196"/>
      <c r="BD1314" s="196"/>
      <c r="BE1314" s="196"/>
      <c r="BF1314" s="196"/>
      <c r="BG1314" s="196"/>
      <c r="BH1314" s="196"/>
      <c r="BI1314" s="196"/>
      <c r="BJ1314" s="196"/>
      <c r="BK1314" s="196"/>
    </row>
    <row r="1315" spans="1:63" x14ac:dyDescent="0.25">
      <c r="A1315" s="198"/>
      <c r="B1315" s="193"/>
      <c r="C1315" s="196"/>
      <c r="D1315" s="196"/>
      <c r="E1315" s="196"/>
      <c r="I1315" s="197"/>
      <c r="Q1315" s="198"/>
      <c r="S1315" s="198"/>
      <c r="T1315" s="196"/>
      <c r="U1315" s="199"/>
      <c r="V1315" s="193"/>
      <c r="W1315" s="198"/>
      <c r="X1315" s="198"/>
      <c r="Y1315" s="196"/>
      <c r="Z1315" s="200"/>
      <c r="AA1315" s="196"/>
      <c r="AB1315" s="198"/>
      <c r="AC1315" s="196"/>
      <c r="AD1315" s="199"/>
      <c r="AG1315" s="196"/>
      <c r="AH1315" s="196"/>
      <c r="AI1315" s="198"/>
      <c r="AL1315" s="196"/>
      <c r="AN1315" s="196"/>
      <c r="AO1315" s="198"/>
      <c r="AP1315" s="196"/>
      <c r="AQ1315" s="196"/>
      <c r="AR1315" s="196"/>
      <c r="AS1315" s="196"/>
      <c r="AT1315" s="196"/>
      <c r="AU1315" s="196"/>
      <c r="AV1315" s="198"/>
      <c r="AW1315" s="197"/>
      <c r="AY1315" s="196"/>
      <c r="BC1315" s="196"/>
      <c r="BD1315" s="196"/>
      <c r="BE1315" s="196"/>
      <c r="BF1315" s="196"/>
      <c r="BG1315" s="196"/>
      <c r="BH1315" s="196"/>
      <c r="BI1315" s="196"/>
      <c r="BJ1315" s="196"/>
      <c r="BK1315" s="196"/>
    </row>
    <row r="1316" spans="1:63" x14ac:dyDescent="0.25">
      <c r="A1316" s="198"/>
      <c r="B1316" s="193"/>
      <c r="C1316" s="196"/>
      <c r="D1316" s="196"/>
      <c r="E1316" s="196"/>
      <c r="I1316" s="197"/>
      <c r="Q1316" s="198"/>
      <c r="S1316" s="198"/>
      <c r="T1316" s="196"/>
      <c r="U1316" s="199"/>
      <c r="V1316" s="193"/>
      <c r="W1316" s="198"/>
      <c r="X1316" s="198"/>
      <c r="Y1316" s="196"/>
      <c r="Z1316" s="200"/>
      <c r="AA1316" s="196"/>
      <c r="AB1316" s="198"/>
      <c r="AC1316" s="196"/>
      <c r="AD1316" s="199"/>
      <c r="AG1316" s="196"/>
      <c r="AH1316" s="196"/>
      <c r="AI1316" s="198"/>
      <c r="AL1316" s="196"/>
      <c r="AN1316" s="196"/>
      <c r="AO1316" s="198"/>
      <c r="AP1316" s="196"/>
      <c r="AQ1316" s="196"/>
      <c r="AR1316" s="196"/>
      <c r="AS1316" s="196"/>
      <c r="AT1316" s="196"/>
      <c r="AU1316" s="196"/>
      <c r="AV1316" s="198"/>
      <c r="AW1316" s="197"/>
      <c r="AY1316" s="196"/>
      <c r="BC1316" s="196"/>
      <c r="BD1316" s="196"/>
      <c r="BE1316" s="196"/>
      <c r="BF1316" s="196"/>
      <c r="BG1316" s="196"/>
      <c r="BH1316" s="196"/>
      <c r="BI1316" s="196"/>
      <c r="BJ1316" s="196"/>
      <c r="BK1316" s="196"/>
    </row>
    <row r="1317" spans="1:63" x14ac:dyDescent="0.25">
      <c r="A1317" s="198"/>
      <c r="B1317" s="193"/>
      <c r="C1317" s="196"/>
      <c r="D1317" s="196"/>
      <c r="E1317" s="196"/>
      <c r="I1317" s="197"/>
      <c r="Q1317" s="198"/>
      <c r="S1317" s="198"/>
      <c r="T1317" s="196"/>
      <c r="U1317" s="199"/>
      <c r="V1317" s="193"/>
      <c r="W1317" s="198"/>
      <c r="X1317" s="198"/>
      <c r="Y1317" s="196"/>
      <c r="Z1317" s="200"/>
      <c r="AA1317" s="196"/>
      <c r="AB1317" s="198"/>
      <c r="AC1317" s="196"/>
      <c r="AD1317" s="199"/>
      <c r="AG1317" s="196"/>
      <c r="AH1317" s="196"/>
      <c r="AI1317" s="198"/>
      <c r="AL1317" s="196"/>
      <c r="AN1317" s="196"/>
      <c r="AO1317" s="198"/>
      <c r="AP1317" s="196"/>
      <c r="AQ1317" s="196"/>
      <c r="AR1317" s="196"/>
      <c r="AS1317" s="196"/>
      <c r="AT1317" s="196"/>
      <c r="AU1317" s="196"/>
      <c r="AV1317" s="198"/>
      <c r="AW1317" s="197"/>
      <c r="AY1317" s="196"/>
      <c r="BC1317" s="196"/>
      <c r="BD1317" s="196"/>
      <c r="BE1317" s="196"/>
      <c r="BF1317" s="196"/>
      <c r="BG1317" s="196"/>
      <c r="BH1317" s="196"/>
      <c r="BI1317" s="196"/>
      <c r="BJ1317" s="196"/>
      <c r="BK1317" s="196"/>
    </row>
    <row r="1318" spans="1:63" x14ac:dyDescent="0.25">
      <c r="A1318" s="198"/>
      <c r="B1318" s="193"/>
      <c r="C1318" s="196"/>
      <c r="D1318" s="196"/>
      <c r="E1318" s="196"/>
      <c r="I1318" s="197"/>
      <c r="Q1318" s="198"/>
      <c r="S1318" s="198"/>
      <c r="T1318" s="196"/>
      <c r="U1318" s="199"/>
      <c r="V1318" s="193"/>
      <c r="W1318" s="198"/>
      <c r="X1318" s="198"/>
      <c r="Y1318" s="196"/>
      <c r="Z1318" s="200"/>
      <c r="AA1318" s="196"/>
      <c r="AB1318" s="198"/>
      <c r="AC1318" s="196"/>
      <c r="AD1318" s="199"/>
      <c r="AG1318" s="196"/>
      <c r="AH1318" s="196"/>
      <c r="AI1318" s="198"/>
      <c r="AL1318" s="196"/>
      <c r="AN1318" s="196"/>
      <c r="AO1318" s="198"/>
      <c r="AP1318" s="196"/>
      <c r="AQ1318" s="196"/>
      <c r="AR1318" s="196"/>
      <c r="AS1318" s="196"/>
      <c r="AT1318" s="196"/>
      <c r="AU1318" s="196"/>
      <c r="AV1318" s="198"/>
      <c r="AW1318" s="197"/>
      <c r="AY1318" s="196"/>
      <c r="BC1318" s="196"/>
      <c r="BD1318" s="196"/>
      <c r="BE1318" s="196"/>
      <c r="BF1318" s="196"/>
      <c r="BG1318" s="196"/>
      <c r="BH1318" s="196"/>
      <c r="BI1318" s="196"/>
      <c r="BJ1318" s="196"/>
      <c r="BK1318" s="196"/>
    </row>
    <row r="1319" spans="1:63" x14ac:dyDescent="0.25">
      <c r="A1319" s="198"/>
      <c r="B1319" s="193"/>
      <c r="C1319" s="196"/>
      <c r="D1319" s="196"/>
      <c r="E1319" s="196"/>
      <c r="I1319" s="197"/>
      <c r="Q1319" s="198"/>
      <c r="S1319" s="198"/>
      <c r="T1319" s="196"/>
      <c r="U1319" s="199"/>
      <c r="V1319" s="193"/>
      <c r="W1319" s="198"/>
      <c r="X1319" s="198"/>
      <c r="Y1319" s="196"/>
      <c r="Z1319" s="200"/>
      <c r="AA1319" s="196"/>
      <c r="AB1319" s="198"/>
      <c r="AC1319" s="196"/>
      <c r="AD1319" s="199"/>
      <c r="AG1319" s="196"/>
      <c r="AH1319" s="196"/>
      <c r="AI1319" s="198"/>
      <c r="AL1319" s="196"/>
      <c r="AN1319" s="196"/>
      <c r="AO1319" s="198"/>
      <c r="AP1319" s="196"/>
      <c r="AQ1319" s="196"/>
      <c r="AR1319" s="196"/>
      <c r="AS1319" s="196"/>
      <c r="AT1319" s="196"/>
      <c r="AU1319" s="196"/>
      <c r="AV1319" s="198"/>
      <c r="AW1319" s="197"/>
      <c r="AY1319" s="196"/>
      <c r="BC1319" s="196"/>
      <c r="BD1319" s="196"/>
      <c r="BE1319" s="196"/>
      <c r="BF1319" s="196"/>
      <c r="BG1319" s="196"/>
      <c r="BH1319" s="196"/>
      <c r="BI1319" s="196"/>
      <c r="BJ1319" s="196"/>
      <c r="BK1319" s="196"/>
    </row>
    <row r="1320" spans="1:63" x14ac:dyDescent="0.25">
      <c r="A1320" s="198"/>
      <c r="B1320" s="193"/>
      <c r="C1320" s="196"/>
      <c r="D1320" s="196"/>
      <c r="E1320" s="196"/>
      <c r="I1320" s="197"/>
      <c r="Q1320" s="198"/>
      <c r="S1320" s="198"/>
      <c r="T1320" s="196"/>
      <c r="U1320" s="199"/>
      <c r="V1320" s="193"/>
      <c r="W1320" s="198"/>
      <c r="X1320" s="198"/>
      <c r="Y1320" s="196"/>
      <c r="Z1320" s="200"/>
      <c r="AA1320" s="196"/>
      <c r="AB1320" s="198"/>
      <c r="AC1320" s="196"/>
      <c r="AD1320" s="199"/>
      <c r="AG1320" s="196"/>
      <c r="AH1320" s="196"/>
      <c r="AI1320" s="198"/>
      <c r="AL1320" s="196"/>
      <c r="AN1320" s="196"/>
      <c r="AO1320" s="198"/>
      <c r="AP1320" s="196"/>
      <c r="AQ1320" s="196"/>
      <c r="AR1320" s="196"/>
      <c r="AS1320" s="196"/>
      <c r="AT1320" s="196"/>
      <c r="AU1320" s="196"/>
      <c r="AV1320" s="198"/>
      <c r="AW1320" s="197"/>
      <c r="AY1320" s="196"/>
      <c r="BC1320" s="196"/>
      <c r="BD1320" s="196"/>
      <c r="BE1320" s="196"/>
      <c r="BF1320" s="196"/>
      <c r="BG1320" s="196"/>
      <c r="BH1320" s="196"/>
      <c r="BI1320" s="196"/>
      <c r="BJ1320" s="196"/>
      <c r="BK1320" s="196"/>
    </row>
    <row r="1321" spans="1:63" x14ac:dyDescent="0.25">
      <c r="A1321" s="198"/>
      <c r="B1321" s="193"/>
      <c r="C1321" s="196"/>
      <c r="D1321" s="196"/>
      <c r="E1321" s="196"/>
      <c r="I1321" s="197"/>
      <c r="Q1321" s="198"/>
      <c r="S1321" s="198"/>
      <c r="T1321" s="196"/>
      <c r="U1321" s="199"/>
      <c r="V1321" s="193"/>
      <c r="W1321" s="198"/>
      <c r="X1321" s="198"/>
      <c r="Y1321" s="196"/>
      <c r="Z1321" s="200"/>
      <c r="AA1321" s="196"/>
      <c r="AB1321" s="198"/>
      <c r="AC1321" s="196"/>
      <c r="AD1321" s="199"/>
      <c r="AG1321" s="196"/>
      <c r="AH1321" s="196"/>
      <c r="AI1321" s="198"/>
      <c r="AL1321" s="196"/>
      <c r="AN1321" s="196"/>
      <c r="AO1321" s="198"/>
      <c r="AP1321" s="196"/>
      <c r="AQ1321" s="196"/>
      <c r="AR1321" s="196"/>
      <c r="AS1321" s="196"/>
      <c r="AT1321" s="196"/>
      <c r="AU1321" s="196"/>
      <c r="AV1321" s="198"/>
      <c r="AW1321" s="197"/>
      <c r="AY1321" s="196"/>
      <c r="BC1321" s="196"/>
      <c r="BD1321" s="196"/>
      <c r="BE1321" s="196"/>
      <c r="BF1321" s="196"/>
      <c r="BG1321" s="196"/>
      <c r="BH1321" s="196"/>
      <c r="BI1321" s="196"/>
      <c r="BJ1321" s="196"/>
      <c r="BK1321" s="196"/>
    </row>
    <row r="1322" spans="1:63" x14ac:dyDescent="0.25">
      <c r="A1322" s="198"/>
      <c r="B1322" s="193"/>
      <c r="C1322" s="196"/>
      <c r="D1322" s="196"/>
      <c r="E1322" s="196"/>
      <c r="I1322" s="197"/>
      <c r="Q1322" s="198"/>
      <c r="S1322" s="198"/>
      <c r="T1322" s="196"/>
      <c r="U1322" s="199"/>
      <c r="V1322" s="193"/>
      <c r="W1322" s="198"/>
      <c r="X1322" s="198"/>
      <c r="Y1322" s="196"/>
      <c r="Z1322" s="200"/>
      <c r="AA1322" s="196"/>
      <c r="AB1322" s="198"/>
      <c r="AC1322" s="196"/>
      <c r="AD1322" s="199"/>
      <c r="AG1322" s="196"/>
      <c r="AH1322" s="196"/>
      <c r="AI1322" s="198"/>
      <c r="AL1322" s="196"/>
      <c r="AN1322" s="196"/>
      <c r="AO1322" s="198"/>
      <c r="AP1322" s="196"/>
      <c r="AQ1322" s="196"/>
      <c r="AR1322" s="196"/>
      <c r="AS1322" s="196"/>
      <c r="AT1322" s="196"/>
      <c r="AU1322" s="196"/>
      <c r="AV1322" s="198"/>
      <c r="AW1322" s="197"/>
      <c r="AY1322" s="196"/>
      <c r="BC1322" s="196"/>
      <c r="BD1322" s="196"/>
      <c r="BE1322" s="196"/>
      <c r="BF1322" s="196"/>
      <c r="BG1322" s="196"/>
      <c r="BH1322" s="196"/>
      <c r="BI1322" s="196"/>
      <c r="BJ1322" s="196"/>
      <c r="BK1322" s="196"/>
    </row>
    <row r="1323" spans="1:63" x14ac:dyDescent="0.25">
      <c r="A1323" s="198"/>
      <c r="B1323" s="193"/>
      <c r="C1323" s="196"/>
      <c r="D1323" s="196"/>
      <c r="E1323" s="196"/>
      <c r="I1323" s="197"/>
      <c r="Q1323" s="198"/>
      <c r="S1323" s="198"/>
      <c r="T1323" s="196"/>
      <c r="U1323" s="199"/>
      <c r="V1323" s="193"/>
      <c r="W1323" s="198"/>
      <c r="X1323" s="198"/>
      <c r="Y1323" s="196"/>
      <c r="Z1323" s="200"/>
      <c r="AA1323" s="196"/>
      <c r="AB1323" s="198"/>
      <c r="AC1323" s="196"/>
      <c r="AD1323" s="199"/>
      <c r="AG1323" s="196"/>
      <c r="AH1323" s="196"/>
      <c r="AI1323" s="198"/>
      <c r="AL1323" s="196"/>
      <c r="AN1323" s="196"/>
      <c r="AO1323" s="198"/>
      <c r="AP1323" s="196"/>
      <c r="AQ1323" s="196"/>
      <c r="AR1323" s="196"/>
      <c r="AS1323" s="196"/>
      <c r="AT1323" s="196"/>
      <c r="AU1323" s="196"/>
      <c r="AV1323" s="198"/>
      <c r="AW1323" s="197"/>
      <c r="AY1323" s="196"/>
      <c r="BC1323" s="196"/>
      <c r="BD1323" s="196"/>
      <c r="BE1323" s="196"/>
      <c r="BF1323" s="196"/>
      <c r="BG1323" s="196"/>
      <c r="BH1323" s="196"/>
      <c r="BI1323" s="196"/>
      <c r="BJ1323" s="196"/>
      <c r="BK1323" s="196"/>
    </row>
    <row r="1324" spans="1:63" x14ac:dyDescent="0.25">
      <c r="A1324" s="198"/>
      <c r="B1324" s="193"/>
      <c r="C1324" s="196"/>
      <c r="D1324" s="196"/>
      <c r="E1324" s="196"/>
      <c r="I1324" s="197"/>
      <c r="Q1324" s="198"/>
      <c r="S1324" s="198"/>
      <c r="T1324" s="196"/>
      <c r="U1324" s="199"/>
      <c r="V1324" s="193"/>
      <c r="W1324" s="198"/>
      <c r="X1324" s="198"/>
      <c r="Y1324" s="196"/>
      <c r="Z1324" s="200"/>
      <c r="AA1324" s="196"/>
      <c r="AB1324" s="198"/>
      <c r="AC1324" s="196"/>
      <c r="AD1324" s="199"/>
      <c r="AG1324" s="196"/>
      <c r="AH1324" s="196"/>
      <c r="AI1324" s="198"/>
      <c r="AL1324" s="196"/>
      <c r="AN1324" s="196"/>
      <c r="AO1324" s="198"/>
      <c r="AP1324" s="196"/>
      <c r="AQ1324" s="196"/>
      <c r="AR1324" s="196"/>
      <c r="AS1324" s="196"/>
      <c r="AT1324" s="196"/>
      <c r="AU1324" s="196"/>
      <c r="AV1324" s="198"/>
      <c r="AW1324" s="197"/>
      <c r="AY1324" s="196"/>
      <c r="BC1324" s="196"/>
      <c r="BD1324" s="196"/>
      <c r="BE1324" s="196"/>
      <c r="BF1324" s="196"/>
      <c r="BG1324" s="196"/>
      <c r="BH1324" s="196"/>
      <c r="BI1324" s="196"/>
      <c r="BJ1324" s="196"/>
      <c r="BK1324" s="196"/>
    </row>
    <row r="1325" spans="1:63" x14ac:dyDescent="0.25">
      <c r="A1325" s="198"/>
      <c r="B1325" s="193"/>
      <c r="C1325" s="196"/>
      <c r="D1325" s="196"/>
      <c r="E1325" s="196"/>
      <c r="I1325" s="197"/>
      <c r="Q1325" s="198"/>
      <c r="S1325" s="198"/>
      <c r="T1325" s="196"/>
      <c r="U1325" s="199"/>
      <c r="V1325" s="193"/>
      <c r="W1325" s="198"/>
      <c r="X1325" s="198"/>
      <c r="Y1325" s="196"/>
      <c r="Z1325" s="200"/>
      <c r="AA1325" s="196"/>
      <c r="AB1325" s="198"/>
      <c r="AC1325" s="196"/>
      <c r="AD1325" s="199"/>
      <c r="AG1325" s="196"/>
      <c r="AH1325" s="196"/>
      <c r="AI1325" s="198"/>
      <c r="AL1325" s="196"/>
      <c r="AN1325" s="196"/>
      <c r="AO1325" s="198"/>
      <c r="AP1325" s="196"/>
      <c r="AQ1325" s="196"/>
      <c r="AR1325" s="196"/>
      <c r="AS1325" s="196"/>
      <c r="AT1325" s="196"/>
      <c r="AU1325" s="196"/>
      <c r="AV1325" s="198"/>
      <c r="AW1325" s="197"/>
      <c r="AY1325" s="196"/>
      <c r="BC1325" s="196"/>
      <c r="BD1325" s="196"/>
      <c r="BE1325" s="196"/>
      <c r="BF1325" s="196"/>
      <c r="BG1325" s="196"/>
      <c r="BH1325" s="196"/>
      <c r="BI1325" s="196"/>
      <c r="BJ1325" s="196"/>
      <c r="BK1325" s="196"/>
    </row>
    <row r="1326" spans="1:63" x14ac:dyDescent="0.25">
      <c r="A1326" s="198"/>
      <c r="B1326" s="193"/>
      <c r="C1326" s="196"/>
      <c r="D1326" s="196"/>
      <c r="E1326" s="196"/>
      <c r="I1326" s="197"/>
      <c r="Q1326" s="198"/>
      <c r="S1326" s="198"/>
      <c r="T1326" s="196"/>
      <c r="U1326" s="199"/>
      <c r="V1326" s="193"/>
      <c r="W1326" s="198"/>
      <c r="X1326" s="198"/>
      <c r="Y1326" s="196"/>
      <c r="Z1326" s="200"/>
      <c r="AA1326" s="196"/>
      <c r="AB1326" s="198"/>
      <c r="AC1326" s="196"/>
      <c r="AD1326" s="199"/>
      <c r="AG1326" s="196"/>
      <c r="AH1326" s="196"/>
      <c r="AI1326" s="198"/>
      <c r="AL1326" s="196"/>
      <c r="AN1326" s="196"/>
      <c r="AO1326" s="198"/>
      <c r="AP1326" s="196"/>
      <c r="AQ1326" s="196"/>
      <c r="AR1326" s="196"/>
      <c r="AS1326" s="196"/>
      <c r="AT1326" s="196"/>
      <c r="AU1326" s="196"/>
      <c r="AV1326" s="198"/>
      <c r="AW1326" s="197"/>
      <c r="AY1326" s="196"/>
      <c r="BC1326" s="196"/>
      <c r="BD1326" s="196"/>
      <c r="BE1326" s="196"/>
      <c r="BF1326" s="196"/>
      <c r="BG1326" s="196"/>
      <c r="BH1326" s="196"/>
      <c r="BI1326" s="196"/>
      <c r="BJ1326" s="196"/>
      <c r="BK1326" s="196"/>
    </row>
    <row r="1327" spans="1:63" x14ac:dyDescent="0.25">
      <c r="A1327" s="198"/>
      <c r="B1327" s="193"/>
      <c r="C1327" s="196"/>
      <c r="D1327" s="196"/>
      <c r="E1327" s="196"/>
      <c r="I1327" s="197"/>
      <c r="Q1327" s="198"/>
      <c r="S1327" s="198"/>
      <c r="T1327" s="196"/>
      <c r="U1327" s="199"/>
      <c r="V1327" s="193"/>
      <c r="W1327" s="198"/>
      <c r="X1327" s="198"/>
      <c r="Y1327" s="196"/>
      <c r="Z1327" s="200"/>
      <c r="AA1327" s="196"/>
      <c r="AB1327" s="198"/>
      <c r="AC1327" s="196"/>
      <c r="AD1327" s="199"/>
      <c r="AG1327" s="196"/>
      <c r="AH1327" s="196"/>
      <c r="AI1327" s="198"/>
      <c r="AL1327" s="196"/>
      <c r="AN1327" s="196"/>
      <c r="AO1327" s="198"/>
      <c r="AP1327" s="196"/>
      <c r="AQ1327" s="196"/>
      <c r="AR1327" s="196"/>
      <c r="AS1327" s="196"/>
      <c r="AT1327" s="196"/>
      <c r="AU1327" s="196"/>
      <c r="AV1327" s="198"/>
      <c r="AW1327" s="197"/>
      <c r="AY1327" s="196"/>
      <c r="BC1327" s="196"/>
      <c r="BD1327" s="196"/>
      <c r="BE1327" s="196"/>
      <c r="BF1327" s="196"/>
      <c r="BG1327" s="196"/>
      <c r="BH1327" s="196"/>
      <c r="BI1327" s="196"/>
      <c r="BJ1327" s="196"/>
      <c r="BK1327" s="196"/>
    </row>
    <row r="1328" spans="1:63" x14ac:dyDescent="0.25">
      <c r="A1328" s="198"/>
      <c r="B1328" s="193"/>
      <c r="C1328" s="196"/>
      <c r="D1328" s="196"/>
      <c r="E1328" s="196"/>
      <c r="I1328" s="197"/>
      <c r="Q1328" s="198"/>
      <c r="S1328" s="198"/>
      <c r="T1328" s="196"/>
      <c r="U1328" s="199"/>
      <c r="V1328" s="193"/>
      <c r="W1328" s="198"/>
      <c r="X1328" s="198"/>
      <c r="Y1328" s="196"/>
      <c r="Z1328" s="200"/>
      <c r="AA1328" s="196"/>
      <c r="AB1328" s="198"/>
      <c r="AC1328" s="196"/>
      <c r="AD1328" s="199"/>
      <c r="AG1328" s="196"/>
      <c r="AH1328" s="196"/>
      <c r="AI1328" s="198"/>
      <c r="AL1328" s="196"/>
      <c r="AN1328" s="196"/>
      <c r="AO1328" s="198"/>
      <c r="AP1328" s="196"/>
      <c r="AQ1328" s="196"/>
      <c r="AR1328" s="196"/>
      <c r="AS1328" s="196"/>
      <c r="AT1328" s="196"/>
      <c r="AU1328" s="196"/>
      <c r="AV1328" s="198"/>
      <c r="AW1328" s="197"/>
      <c r="AY1328" s="196"/>
      <c r="BC1328" s="196"/>
      <c r="BD1328" s="196"/>
      <c r="BE1328" s="196"/>
      <c r="BF1328" s="196"/>
      <c r="BG1328" s="196"/>
      <c r="BH1328" s="196"/>
      <c r="BI1328" s="196"/>
      <c r="BJ1328" s="196"/>
      <c r="BK1328" s="196"/>
    </row>
    <row r="1329" spans="1:63" x14ac:dyDescent="0.25">
      <c r="A1329" s="198"/>
      <c r="B1329" s="193"/>
      <c r="C1329" s="196"/>
      <c r="D1329" s="196"/>
      <c r="E1329" s="196"/>
      <c r="I1329" s="197"/>
      <c r="Q1329" s="198"/>
      <c r="S1329" s="198"/>
      <c r="T1329" s="196"/>
      <c r="U1329" s="199"/>
      <c r="V1329" s="193"/>
      <c r="W1329" s="198"/>
      <c r="X1329" s="198"/>
      <c r="Y1329" s="196"/>
      <c r="Z1329" s="200"/>
      <c r="AA1329" s="196"/>
      <c r="AB1329" s="198"/>
      <c r="AC1329" s="196"/>
      <c r="AD1329" s="199"/>
      <c r="AG1329" s="196"/>
      <c r="AH1329" s="196"/>
      <c r="AI1329" s="198"/>
      <c r="AL1329" s="196"/>
      <c r="AN1329" s="196"/>
      <c r="AO1329" s="198"/>
      <c r="AP1329" s="196"/>
      <c r="AQ1329" s="196"/>
      <c r="AR1329" s="196"/>
      <c r="AS1329" s="196"/>
      <c r="AT1329" s="196"/>
      <c r="AU1329" s="196"/>
      <c r="AV1329" s="198"/>
      <c r="AW1329" s="197"/>
      <c r="AY1329" s="196"/>
      <c r="BC1329" s="196"/>
      <c r="BD1329" s="196"/>
      <c r="BE1329" s="196"/>
      <c r="BF1329" s="196"/>
      <c r="BG1329" s="196"/>
      <c r="BH1329" s="196"/>
      <c r="BI1329" s="196"/>
      <c r="BJ1329" s="196"/>
      <c r="BK1329" s="196"/>
    </row>
    <row r="1330" spans="1:63" x14ac:dyDescent="0.25">
      <c r="A1330" s="198"/>
      <c r="B1330" s="193"/>
      <c r="C1330" s="196"/>
      <c r="D1330" s="196"/>
      <c r="E1330" s="196"/>
      <c r="I1330" s="197"/>
      <c r="Q1330" s="198"/>
      <c r="S1330" s="198"/>
      <c r="T1330" s="196"/>
      <c r="U1330" s="199"/>
      <c r="V1330" s="193"/>
      <c r="W1330" s="198"/>
      <c r="X1330" s="198"/>
      <c r="Y1330" s="196"/>
      <c r="Z1330" s="200"/>
      <c r="AA1330" s="196"/>
      <c r="AB1330" s="198"/>
      <c r="AC1330" s="196"/>
      <c r="AD1330" s="199"/>
      <c r="AG1330" s="196"/>
      <c r="AH1330" s="196"/>
      <c r="AI1330" s="198"/>
      <c r="AL1330" s="196"/>
      <c r="AN1330" s="196"/>
      <c r="AO1330" s="198"/>
      <c r="AP1330" s="196"/>
      <c r="AQ1330" s="196"/>
      <c r="AR1330" s="196"/>
      <c r="AS1330" s="196"/>
      <c r="AT1330" s="196"/>
      <c r="AU1330" s="196"/>
      <c r="AV1330" s="198"/>
      <c r="AW1330" s="197"/>
      <c r="AY1330" s="196"/>
      <c r="BC1330" s="196"/>
      <c r="BD1330" s="196"/>
      <c r="BE1330" s="196"/>
      <c r="BF1330" s="196"/>
      <c r="BG1330" s="196"/>
      <c r="BH1330" s="196"/>
      <c r="BI1330" s="196"/>
      <c r="BJ1330" s="196"/>
      <c r="BK1330" s="196"/>
    </row>
    <row r="1331" spans="1:63" x14ac:dyDescent="0.25">
      <c r="A1331" s="198"/>
      <c r="B1331" s="193"/>
      <c r="C1331" s="196"/>
      <c r="D1331" s="196"/>
      <c r="E1331" s="196"/>
      <c r="I1331" s="197"/>
      <c r="Q1331" s="198"/>
      <c r="S1331" s="198"/>
      <c r="T1331" s="196"/>
      <c r="U1331" s="199"/>
      <c r="V1331" s="193"/>
      <c r="W1331" s="198"/>
      <c r="X1331" s="198"/>
      <c r="Y1331" s="196"/>
      <c r="Z1331" s="200"/>
      <c r="AA1331" s="196"/>
      <c r="AB1331" s="198"/>
      <c r="AC1331" s="196"/>
      <c r="AD1331" s="199"/>
      <c r="AG1331" s="196"/>
      <c r="AH1331" s="196"/>
      <c r="AI1331" s="198"/>
      <c r="AL1331" s="196"/>
      <c r="AN1331" s="196"/>
      <c r="AO1331" s="198"/>
      <c r="AP1331" s="196"/>
      <c r="AQ1331" s="196"/>
      <c r="AR1331" s="196"/>
      <c r="AS1331" s="196"/>
      <c r="AT1331" s="196"/>
      <c r="AU1331" s="196"/>
      <c r="AV1331" s="198"/>
      <c r="AW1331" s="197"/>
      <c r="AY1331" s="196"/>
      <c r="BC1331" s="196"/>
      <c r="BD1331" s="196"/>
      <c r="BE1331" s="196"/>
      <c r="BF1331" s="196"/>
      <c r="BG1331" s="196"/>
      <c r="BH1331" s="196"/>
      <c r="BI1331" s="196"/>
      <c r="BJ1331" s="196"/>
      <c r="BK1331" s="196"/>
    </row>
    <row r="1332" spans="1:63" x14ac:dyDescent="0.25">
      <c r="A1332" s="198"/>
      <c r="B1332" s="193"/>
      <c r="C1332" s="196"/>
      <c r="D1332" s="196"/>
      <c r="E1332" s="196"/>
      <c r="I1332" s="197"/>
      <c r="Q1332" s="198"/>
      <c r="S1332" s="198"/>
      <c r="T1332" s="196"/>
      <c r="U1332" s="199"/>
      <c r="V1332" s="193"/>
      <c r="W1332" s="198"/>
      <c r="X1332" s="198"/>
      <c r="Y1332" s="196"/>
      <c r="Z1332" s="200"/>
      <c r="AA1332" s="196"/>
      <c r="AB1332" s="198"/>
      <c r="AC1332" s="196"/>
      <c r="AD1332" s="199"/>
      <c r="AG1332" s="196"/>
      <c r="AH1332" s="196"/>
      <c r="AI1332" s="198"/>
      <c r="AL1332" s="196"/>
      <c r="AN1332" s="196"/>
      <c r="AO1332" s="198"/>
      <c r="AP1332" s="196"/>
      <c r="AQ1332" s="196"/>
      <c r="AR1332" s="196"/>
      <c r="AS1332" s="196"/>
      <c r="AT1332" s="196"/>
      <c r="AU1332" s="196"/>
      <c r="AV1332" s="198"/>
      <c r="AW1332" s="197"/>
      <c r="AY1332" s="196"/>
      <c r="BC1332" s="196"/>
      <c r="BD1332" s="196"/>
      <c r="BE1332" s="196"/>
      <c r="BF1332" s="196"/>
      <c r="BG1332" s="196"/>
      <c r="BH1332" s="196"/>
      <c r="BI1332" s="196"/>
      <c r="BJ1332" s="196"/>
      <c r="BK1332" s="196"/>
    </row>
    <row r="1333" spans="1:63" x14ac:dyDescent="0.25">
      <c r="A1333" s="198"/>
      <c r="B1333" s="193"/>
      <c r="C1333" s="196"/>
      <c r="D1333" s="196"/>
      <c r="E1333" s="196"/>
      <c r="I1333" s="197"/>
      <c r="Q1333" s="198"/>
      <c r="S1333" s="198"/>
      <c r="T1333" s="196"/>
      <c r="U1333" s="199"/>
      <c r="V1333" s="193"/>
      <c r="W1333" s="198"/>
      <c r="X1333" s="198"/>
      <c r="Y1333" s="196"/>
      <c r="Z1333" s="200"/>
      <c r="AA1333" s="196"/>
      <c r="AB1333" s="198"/>
      <c r="AC1333" s="196"/>
      <c r="AD1333" s="199"/>
      <c r="AG1333" s="196"/>
      <c r="AH1333" s="196"/>
      <c r="AI1333" s="198"/>
      <c r="AL1333" s="196"/>
      <c r="AN1333" s="196"/>
      <c r="AO1333" s="198"/>
      <c r="AP1333" s="196"/>
      <c r="AQ1333" s="196"/>
      <c r="AR1333" s="196"/>
      <c r="AS1333" s="196"/>
      <c r="AT1333" s="196"/>
      <c r="AU1333" s="196"/>
      <c r="AV1333" s="198"/>
      <c r="AW1333" s="197"/>
      <c r="AY1333" s="196"/>
      <c r="BC1333" s="196"/>
      <c r="BD1333" s="196"/>
      <c r="BE1333" s="196"/>
      <c r="BF1333" s="196"/>
      <c r="BG1333" s="196"/>
      <c r="BH1333" s="196"/>
      <c r="BI1333" s="196"/>
      <c r="BJ1333" s="196"/>
      <c r="BK1333" s="196"/>
    </row>
    <row r="1334" spans="1:63" x14ac:dyDescent="0.25">
      <c r="A1334" s="198"/>
      <c r="B1334" s="193"/>
      <c r="C1334" s="196"/>
      <c r="D1334" s="196"/>
      <c r="E1334" s="196"/>
      <c r="I1334" s="197"/>
      <c r="Q1334" s="198"/>
      <c r="S1334" s="198"/>
      <c r="T1334" s="196"/>
      <c r="U1334" s="199"/>
      <c r="V1334" s="193"/>
      <c r="W1334" s="198"/>
      <c r="X1334" s="198"/>
      <c r="Y1334" s="196"/>
      <c r="Z1334" s="200"/>
      <c r="AA1334" s="196"/>
      <c r="AB1334" s="198"/>
      <c r="AC1334" s="196"/>
      <c r="AD1334" s="199"/>
      <c r="AG1334" s="196"/>
      <c r="AH1334" s="196"/>
      <c r="AI1334" s="198"/>
      <c r="AL1334" s="196"/>
      <c r="AN1334" s="196"/>
      <c r="AO1334" s="198"/>
      <c r="AP1334" s="196"/>
      <c r="AQ1334" s="196"/>
      <c r="AR1334" s="196"/>
      <c r="AS1334" s="196"/>
      <c r="AT1334" s="196"/>
      <c r="AU1334" s="196"/>
      <c r="AV1334" s="198"/>
      <c r="AW1334" s="197"/>
      <c r="AY1334" s="196"/>
      <c r="BC1334" s="196"/>
      <c r="BD1334" s="196"/>
      <c r="BE1334" s="196"/>
      <c r="BF1334" s="196"/>
      <c r="BG1334" s="196"/>
      <c r="BH1334" s="196"/>
      <c r="BI1334" s="196"/>
      <c r="BJ1334" s="196"/>
      <c r="BK1334" s="196"/>
    </row>
    <row r="1335" spans="1:63" x14ac:dyDescent="0.25">
      <c r="A1335" s="198"/>
      <c r="B1335" s="193"/>
      <c r="C1335" s="196"/>
      <c r="D1335" s="196"/>
      <c r="E1335" s="196"/>
      <c r="I1335" s="197"/>
      <c r="Q1335" s="198"/>
      <c r="S1335" s="198"/>
      <c r="T1335" s="196"/>
      <c r="U1335" s="199"/>
      <c r="V1335" s="193"/>
      <c r="W1335" s="198"/>
      <c r="X1335" s="198"/>
      <c r="Y1335" s="196"/>
      <c r="Z1335" s="200"/>
      <c r="AA1335" s="196"/>
      <c r="AB1335" s="198"/>
      <c r="AC1335" s="196"/>
      <c r="AD1335" s="199"/>
      <c r="AG1335" s="196"/>
      <c r="AH1335" s="196"/>
      <c r="AI1335" s="198"/>
      <c r="AL1335" s="196"/>
      <c r="AN1335" s="196"/>
      <c r="AO1335" s="198"/>
      <c r="AP1335" s="196"/>
      <c r="AQ1335" s="196"/>
      <c r="AR1335" s="196"/>
      <c r="AS1335" s="196"/>
      <c r="AT1335" s="196"/>
      <c r="AU1335" s="196"/>
      <c r="AV1335" s="198"/>
      <c r="AW1335" s="197"/>
      <c r="AY1335" s="196"/>
      <c r="BC1335" s="196"/>
      <c r="BD1335" s="196"/>
      <c r="BE1335" s="196"/>
      <c r="BF1335" s="196"/>
      <c r="BG1335" s="196"/>
      <c r="BH1335" s="196"/>
      <c r="BI1335" s="196"/>
      <c r="BJ1335" s="196"/>
      <c r="BK1335" s="196"/>
    </row>
    <row r="1336" spans="1:63" x14ac:dyDescent="0.25">
      <c r="A1336" s="198"/>
      <c r="B1336" s="193"/>
      <c r="C1336" s="196"/>
      <c r="D1336" s="196"/>
      <c r="E1336" s="196"/>
      <c r="I1336" s="197"/>
      <c r="Q1336" s="198"/>
      <c r="S1336" s="198"/>
      <c r="T1336" s="196"/>
      <c r="U1336" s="199"/>
      <c r="V1336" s="193"/>
      <c r="W1336" s="198"/>
      <c r="X1336" s="198"/>
      <c r="Y1336" s="196"/>
      <c r="Z1336" s="200"/>
      <c r="AA1336" s="196"/>
      <c r="AB1336" s="198"/>
      <c r="AC1336" s="196"/>
      <c r="AD1336" s="199"/>
      <c r="AG1336" s="196"/>
      <c r="AH1336" s="196"/>
      <c r="AI1336" s="198"/>
      <c r="AL1336" s="196"/>
      <c r="AN1336" s="196"/>
      <c r="AO1336" s="198"/>
      <c r="AP1336" s="196"/>
      <c r="AQ1336" s="196"/>
      <c r="AR1336" s="196"/>
      <c r="AS1336" s="196"/>
      <c r="AT1336" s="196"/>
      <c r="AU1336" s="196"/>
      <c r="AV1336" s="198"/>
      <c r="AW1336" s="197"/>
      <c r="AY1336" s="196"/>
      <c r="BC1336" s="196"/>
      <c r="BD1336" s="196"/>
      <c r="BE1336" s="196"/>
      <c r="BF1336" s="196"/>
      <c r="BG1336" s="196"/>
      <c r="BH1336" s="196"/>
      <c r="BI1336" s="196"/>
      <c r="BJ1336" s="196"/>
      <c r="BK1336" s="196"/>
    </row>
    <row r="1337" spans="1:63" x14ac:dyDescent="0.25">
      <c r="A1337" s="198"/>
      <c r="B1337" s="193"/>
      <c r="C1337" s="196"/>
      <c r="D1337" s="196"/>
      <c r="E1337" s="196"/>
      <c r="I1337" s="197"/>
      <c r="Q1337" s="198"/>
      <c r="S1337" s="198"/>
      <c r="T1337" s="196"/>
      <c r="U1337" s="199"/>
      <c r="V1337" s="193"/>
      <c r="W1337" s="198"/>
      <c r="X1337" s="198"/>
      <c r="Y1337" s="196"/>
      <c r="Z1337" s="200"/>
      <c r="AA1337" s="196"/>
      <c r="AB1337" s="198"/>
      <c r="AC1337" s="196"/>
      <c r="AD1337" s="199"/>
      <c r="AG1337" s="196"/>
      <c r="AH1337" s="196"/>
      <c r="AI1337" s="198"/>
      <c r="AL1337" s="196"/>
      <c r="AN1337" s="196"/>
      <c r="AO1337" s="198"/>
      <c r="AP1337" s="196"/>
      <c r="AQ1337" s="196"/>
      <c r="AR1337" s="196"/>
      <c r="AS1337" s="196"/>
      <c r="AT1337" s="196"/>
      <c r="AU1337" s="196"/>
      <c r="AV1337" s="198"/>
      <c r="AW1337" s="197"/>
      <c r="AY1337" s="196"/>
      <c r="BC1337" s="196"/>
      <c r="BD1337" s="196"/>
      <c r="BE1337" s="196"/>
      <c r="BF1337" s="196"/>
      <c r="BG1337" s="196"/>
      <c r="BH1337" s="196"/>
      <c r="BI1337" s="196"/>
      <c r="BJ1337" s="196"/>
      <c r="BK1337" s="196"/>
    </row>
    <row r="1338" spans="1:63" x14ac:dyDescent="0.25">
      <c r="A1338" s="198"/>
      <c r="B1338" s="193"/>
      <c r="C1338" s="196"/>
      <c r="D1338" s="196"/>
      <c r="E1338" s="196"/>
      <c r="I1338" s="197"/>
      <c r="Q1338" s="198"/>
      <c r="S1338" s="198"/>
      <c r="T1338" s="196"/>
      <c r="U1338" s="199"/>
      <c r="V1338" s="193"/>
      <c r="W1338" s="198"/>
      <c r="X1338" s="198"/>
      <c r="Y1338" s="196"/>
      <c r="Z1338" s="200"/>
      <c r="AA1338" s="196"/>
      <c r="AB1338" s="198"/>
      <c r="AC1338" s="196"/>
      <c r="AD1338" s="199"/>
      <c r="AG1338" s="196"/>
      <c r="AH1338" s="196"/>
      <c r="AI1338" s="198"/>
      <c r="AL1338" s="196"/>
      <c r="AN1338" s="196"/>
      <c r="AO1338" s="198"/>
      <c r="AP1338" s="196"/>
      <c r="AQ1338" s="196"/>
      <c r="AR1338" s="196"/>
      <c r="AS1338" s="196"/>
      <c r="AT1338" s="196"/>
      <c r="AU1338" s="196"/>
      <c r="AV1338" s="198"/>
      <c r="AW1338" s="197"/>
      <c r="AY1338" s="196"/>
      <c r="BC1338" s="196"/>
      <c r="BD1338" s="196"/>
      <c r="BE1338" s="196"/>
      <c r="BF1338" s="196"/>
      <c r="BG1338" s="196"/>
      <c r="BH1338" s="196"/>
      <c r="BI1338" s="196"/>
      <c r="BJ1338" s="196"/>
      <c r="BK1338" s="196"/>
    </row>
    <row r="1339" spans="1:63" x14ac:dyDescent="0.25">
      <c r="A1339" s="198"/>
      <c r="B1339" s="193"/>
      <c r="C1339" s="196"/>
      <c r="D1339" s="196"/>
      <c r="E1339" s="196"/>
      <c r="I1339" s="197"/>
      <c r="Q1339" s="198"/>
      <c r="S1339" s="198"/>
      <c r="T1339" s="196"/>
      <c r="U1339" s="199"/>
      <c r="V1339" s="193"/>
      <c r="W1339" s="198"/>
      <c r="X1339" s="198"/>
      <c r="Y1339" s="196"/>
      <c r="Z1339" s="200"/>
      <c r="AA1339" s="196"/>
      <c r="AB1339" s="198"/>
      <c r="AC1339" s="196"/>
      <c r="AD1339" s="199"/>
      <c r="AG1339" s="196"/>
      <c r="AH1339" s="196"/>
      <c r="AI1339" s="198"/>
      <c r="AL1339" s="196"/>
      <c r="AN1339" s="196"/>
      <c r="AO1339" s="198"/>
      <c r="AP1339" s="196"/>
      <c r="AQ1339" s="196"/>
      <c r="AR1339" s="196"/>
      <c r="AS1339" s="196"/>
      <c r="AT1339" s="196"/>
      <c r="AU1339" s="196"/>
      <c r="AV1339" s="198"/>
      <c r="AW1339" s="197"/>
      <c r="AY1339" s="196"/>
      <c r="BC1339" s="196"/>
      <c r="BD1339" s="196"/>
      <c r="BE1339" s="196"/>
      <c r="BF1339" s="196"/>
      <c r="BG1339" s="196"/>
      <c r="BH1339" s="196"/>
      <c r="BI1339" s="196"/>
      <c r="BJ1339" s="196"/>
      <c r="BK1339" s="196"/>
    </row>
    <row r="1340" spans="1:63" x14ac:dyDescent="0.25">
      <c r="A1340" s="198"/>
      <c r="B1340" s="193"/>
      <c r="C1340" s="196"/>
      <c r="D1340" s="196"/>
      <c r="E1340" s="196"/>
      <c r="I1340" s="197"/>
      <c r="Q1340" s="198"/>
      <c r="S1340" s="198"/>
      <c r="T1340" s="196"/>
      <c r="U1340" s="199"/>
      <c r="V1340" s="193"/>
      <c r="W1340" s="198"/>
      <c r="X1340" s="198"/>
      <c r="Y1340" s="196"/>
      <c r="Z1340" s="200"/>
      <c r="AA1340" s="196"/>
      <c r="AB1340" s="198"/>
      <c r="AC1340" s="196"/>
      <c r="AD1340" s="199"/>
      <c r="AG1340" s="196"/>
      <c r="AH1340" s="196"/>
      <c r="AI1340" s="198"/>
      <c r="AL1340" s="196"/>
      <c r="AN1340" s="196"/>
      <c r="AO1340" s="198"/>
      <c r="AP1340" s="196"/>
      <c r="AQ1340" s="196"/>
      <c r="AR1340" s="196"/>
      <c r="AS1340" s="196"/>
      <c r="AT1340" s="196"/>
      <c r="AU1340" s="196"/>
      <c r="AV1340" s="198"/>
      <c r="AW1340" s="197"/>
      <c r="AY1340" s="196"/>
      <c r="BC1340" s="196"/>
      <c r="BD1340" s="196"/>
      <c r="BE1340" s="196"/>
      <c r="BF1340" s="196"/>
      <c r="BG1340" s="196"/>
      <c r="BH1340" s="196"/>
      <c r="BI1340" s="196"/>
      <c r="BJ1340" s="196"/>
      <c r="BK1340" s="196"/>
    </row>
    <row r="1341" spans="1:63" x14ac:dyDescent="0.25">
      <c r="A1341" s="198"/>
      <c r="B1341" s="193"/>
      <c r="C1341" s="196"/>
      <c r="D1341" s="196"/>
      <c r="E1341" s="196"/>
      <c r="I1341" s="197"/>
      <c r="Q1341" s="198"/>
      <c r="S1341" s="198"/>
      <c r="T1341" s="196"/>
      <c r="U1341" s="199"/>
      <c r="V1341" s="193"/>
      <c r="W1341" s="198"/>
      <c r="X1341" s="198"/>
      <c r="Y1341" s="196"/>
      <c r="Z1341" s="200"/>
      <c r="AA1341" s="196"/>
      <c r="AB1341" s="198"/>
      <c r="AC1341" s="196"/>
      <c r="AD1341" s="199"/>
      <c r="AG1341" s="196"/>
      <c r="AH1341" s="196"/>
      <c r="AI1341" s="198"/>
      <c r="AL1341" s="196"/>
      <c r="AN1341" s="196"/>
      <c r="AO1341" s="198"/>
      <c r="AP1341" s="196"/>
      <c r="AQ1341" s="196"/>
      <c r="AR1341" s="196"/>
      <c r="AS1341" s="196"/>
      <c r="AT1341" s="196"/>
      <c r="AU1341" s="196"/>
      <c r="AV1341" s="198"/>
      <c r="AW1341" s="197"/>
      <c r="AY1341" s="196"/>
      <c r="BC1341" s="196"/>
      <c r="BD1341" s="196"/>
      <c r="BE1341" s="196"/>
      <c r="BF1341" s="196"/>
      <c r="BG1341" s="196"/>
      <c r="BH1341" s="196"/>
      <c r="BI1341" s="196"/>
      <c r="BJ1341" s="196"/>
      <c r="BK1341" s="196"/>
    </row>
    <row r="1342" spans="1:63" x14ac:dyDescent="0.25">
      <c r="A1342" s="198"/>
      <c r="B1342" s="193"/>
      <c r="C1342" s="196"/>
      <c r="D1342" s="196"/>
      <c r="E1342" s="196"/>
      <c r="I1342" s="197"/>
      <c r="Q1342" s="198"/>
      <c r="S1342" s="198"/>
      <c r="T1342" s="196"/>
      <c r="U1342" s="199"/>
      <c r="V1342" s="193"/>
      <c r="W1342" s="198"/>
      <c r="X1342" s="198"/>
      <c r="Y1342" s="196"/>
      <c r="Z1342" s="200"/>
      <c r="AA1342" s="196"/>
      <c r="AB1342" s="198"/>
      <c r="AC1342" s="196"/>
      <c r="AD1342" s="199"/>
      <c r="AG1342" s="196"/>
      <c r="AH1342" s="196"/>
      <c r="AI1342" s="198"/>
      <c r="AL1342" s="196"/>
      <c r="AN1342" s="196"/>
      <c r="AO1342" s="198"/>
      <c r="AP1342" s="196"/>
      <c r="AQ1342" s="196"/>
      <c r="AR1342" s="196"/>
      <c r="AS1342" s="196"/>
      <c r="AT1342" s="196"/>
      <c r="AU1342" s="196"/>
      <c r="AV1342" s="198"/>
      <c r="AW1342" s="197"/>
      <c r="AY1342" s="196"/>
      <c r="BC1342" s="196"/>
      <c r="BD1342" s="196"/>
      <c r="BE1342" s="196"/>
      <c r="BF1342" s="196"/>
      <c r="BG1342" s="196"/>
      <c r="BH1342" s="196"/>
      <c r="BI1342" s="196"/>
      <c r="BJ1342" s="196"/>
      <c r="BK1342" s="196"/>
    </row>
    <row r="1343" spans="1:63" x14ac:dyDescent="0.25">
      <c r="A1343" s="198"/>
      <c r="B1343" s="193"/>
      <c r="C1343" s="196"/>
      <c r="D1343" s="196"/>
      <c r="E1343" s="196"/>
      <c r="I1343" s="197"/>
      <c r="Q1343" s="198"/>
      <c r="S1343" s="198"/>
      <c r="T1343" s="196"/>
      <c r="U1343" s="199"/>
      <c r="V1343" s="193"/>
      <c r="W1343" s="198"/>
      <c r="X1343" s="198"/>
      <c r="Y1343" s="196"/>
      <c r="Z1343" s="200"/>
      <c r="AA1343" s="196"/>
      <c r="AB1343" s="198"/>
      <c r="AC1343" s="196"/>
      <c r="AD1343" s="199"/>
      <c r="AG1343" s="196"/>
      <c r="AH1343" s="196"/>
      <c r="AI1343" s="198"/>
      <c r="AL1343" s="196"/>
      <c r="AN1343" s="196"/>
      <c r="AO1343" s="198"/>
      <c r="AP1343" s="196"/>
      <c r="AQ1343" s="196"/>
      <c r="AR1343" s="196"/>
      <c r="AS1343" s="196"/>
      <c r="AT1343" s="196"/>
      <c r="AU1343" s="196"/>
      <c r="AV1343" s="198"/>
      <c r="AW1343" s="197"/>
      <c r="AY1343" s="196"/>
      <c r="BC1343" s="196"/>
      <c r="BD1343" s="196"/>
      <c r="BE1343" s="196"/>
      <c r="BF1343" s="196"/>
      <c r="BG1343" s="196"/>
      <c r="BH1343" s="196"/>
      <c r="BI1343" s="196"/>
      <c r="BJ1343" s="196"/>
      <c r="BK1343" s="196"/>
    </row>
    <row r="1344" spans="1:63" x14ac:dyDescent="0.25">
      <c r="A1344" s="198"/>
      <c r="B1344" s="193"/>
      <c r="C1344" s="196"/>
      <c r="D1344" s="196"/>
      <c r="E1344" s="196"/>
      <c r="I1344" s="197"/>
      <c r="Q1344" s="198"/>
      <c r="S1344" s="198"/>
      <c r="T1344" s="196"/>
      <c r="U1344" s="199"/>
      <c r="V1344" s="193"/>
      <c r="W1344" s="198"/>
      <c r="X1344" s="198"/>
      <c r="Y1344" s="196"/>
      <c r="Z1344" s="200"/>
      <c r="AA1344" s="196"/>
      <c r="AB1344" s="198"/>
      <c r="AC1344" s="196"/>
      <c r="AD1344" s="199"/>
      <c r="AG1344" s="196"/>
      <c r="AH1344" s="196"/>
      <c r="AI1344" s="198"/>
      <c r="AL1344" s="196"/>
      <c r="AN1344" s="196"/>
      <c r="AO1344" s="198"/>
      <c r="AP1344" s="196"/>
      <c r="AQ1344" s="196"/>
      <c r="AR1344" s="196"/>
      <c r="AS1344" s="196"/>
      <c r="AT1344" s="196"/>
      <c r="AU1344" s="196"/>
      <c r="AV1344" s="198"/>
      <c r="AW1344" s="197"/>
      <c r="AY1344" s="196"/>
      <c r="BC1344" s="196"/>
      <c r="BD1344" s="196"/>
      <c r="BE1344" s="196"/>
      <c r="BF1344" s="196"/>
      <c r="BG1344" s="196"/>
      <c r="BH1344" s="196"/>
      <c r="BI1344" s="196"/>
      <c r="BJ1344" s="196"/>
      <c r="BK1344" s="196"/>
    </row>
    <row r="1345" spans="1:63" x14ac:dyDescent="0.25">
      <c r="A1345" s="198"/>
      <c r="B1345" s="193"/>
      <c r="C1345" s="196"/>
      <c r="D1345" s="196"/>
      <c r="E1345" s="196"/>
      <c r="I1345" s="197"/>
      <c r="Q1345" s="198"/>
      <c r="S1345" s="198"/>
      <c r="T1345" s="196"/>
      <c r="U1345" s="199"/>
      <c r="V1345" s="193"/>
      <c r="W1345" s="198"/>
      <c r="X1345" s="198"/>
      <c r="Y1345" s="196"/>
      <c r="Z1345" s="200"/>
      <c r="AA1345" s="196"/>
      <c r="AB1345" s="198"/>
      <c r="AC1345" s="196"/>
      <c r="AD1345" s="199"/>
      <c r="AG1345" s="196"/>
      <c r="AH1345" s="196"/>
      <c r="AI1345" s="198"/>
      <c r="AL1345" s="196"/>
      <c r="AN1345" s="196"/>
      <c r="AO1345" s="198"/>
      <c r="AP1345" s="196"/>
      <c r="AQ1345" s="196"/>
      <c r="AR1345" s="196"/>
      <c r="AS1345" s="196"/>
      <c r="AT1345" s="196"/>
      <c r="AU1345" s="196"/>
      <c r="AV1345" s="198"/>
      <c r="AW1345" s="197"/>
      <c r="AY1345" s="196"/>
      <c r="BC1345" s="196"/>
      <c r="BD1345" s="196"/>
      <c r="BE1345" s="196"/>
      <c r="BF1345" s="196"/>
      <c r="BG1345" s="196"/>
      <c r="BH1345" s="196"/>
      <c r="BI1345" s="196"/>
      <c r="BJ1345" s="196"/>
      <c r="BK1345" s="196"/>
    </row>
    <row r="1346" spans="1:63" x14ac:dyDescent="0.25">
      <c r="A1346" s="198"/>
      <c r="B1346" s="193"/>
      <c r="C1346" s="196"/>
      <c r="D1346" s="196"/>
      <c r="E1346" s="196"/>
      <c r="I1346" s="197"/>
      <c r="Q1346" s="198"/>
      <c r="S1346" s="198"/>
      <c r="T1346" s="196"/>
      <c r="U1346" s="199"/>
      <c r="V1346" s="193"/>
      <c r="W1346" s="198"/>
      <c r="X1346" s="198"/>
      <c r="Y1346" s="196"/>
      <c r="Z1346" s="200"/>
      <c r="AA1346" s="196"/>
      <c r="AB1346" s="198"/>
      <c r="AC1346" s="196"/>
      <c r="AD1346" s="199"/>
      <c r="AG1346" s="196"/>
      <c r="AH1346" s="196"/>
      <c r="AI1346" s="198"/>
      <c r="AL1346" s="196"/>
      <c r="AN1346" s="196"/>
      <c r="AO1346" s="198"/>
      <c r="AP1346" s="196"/>
      <c r="AQ1346" s="196"/>
      <c r="AR1346" s="196"/>
      <c r="AS1346" s="196"/>
      <c r="AT1346" s="196"/>
      <c r="AU1346" s="196"/>
      <c r="AV1346" s="198"/>
      <c r="AW1346" s="197"/>
      <c r="AY1346" s="196"/>
      <c r="BC1346" s="196"/>
      <c r="BD1346" s="196"/>
      <c r="BE1346" s="196"/>
      <c r="BF1346" s="196"/>
      <c r="BG1346" s="196"/>
      <c r="BH1346" s="196"/>
      <c r="BI1346" s="196"/>
      <c r="BJ1346" s="196"/>
      <c r="BK1346" s="196"/>
    </row>
    <row r="1347" spans="1:63" x14ac:dyDescent="0.25">
      <c r="A1347" s="198"/>
      <c r="B1347" s="193"/>
      <c r="C1347" s="196"/>
      <c r="D1347" s="196"/>
      <c r="E1347" s="196"/>
      <c r="I1347" s="197"/>
      <c r="Q1347" s="198"/>
      <c r="S1347" s="198"/>
      <c r="T1347" s="196"/>
      <c r="U1347" s="199"/>
      <c r="V1347" s="193"/>
      <c r="W1347" s="198"/>
      <c r="X1347" s="198"/>
      <c r="Y1347" s="196"/>
      <c r="Z1347" s="200"/>
      <c r="AA1347" s="196"/>
      <c r="AB1347" s="198"/>
      <c r="AC1347" s="196"/>
      <c r="AD1347" s="199"/>
      <c r="AG1347" s="196"/>
      <c r="AH1347" s="196"/>
      <c r="AI1347" s="198"/>
      <c r="AL1347" s="196"/>
      <c r="AN1347" s="196"/>
      <c r="AO1347" s="198"/>
      <c r="AP1347" s="196"/>
      <c r="AQ1347" s="196"/>
      <c r="AR1347" s="196"/>
      <c r="AS1347" s="196"/>
      <c r="AT1347" s="196"/>
      <c r="AU1347" s="196"/>
      <c r="AV1347" s="198"/>
      <c r="AW1347" s="197"/>
      <c r="AY1347" s="196"/>
      <c r="BC1347" s="196"/>
      <c r="BD1347" s="196"/>
      <c r="BE1347" s="196"/>
      <c r="BF1347" s="196"/>
      <c r="BG1347" s="196"/>
      <c r="BH1347" s="196"/>
      <c r="BI1347" s="196"/>
      <c r="BJ1347" s="196"/>
      <c r="BK1347" s="196"/>
    </row>
    <row r="1348" spans="1:63" x14ac:dyDescent="0.25">
      <c r="A1348" s="198"/>
      <c r="B1348" s="193"/>
      <c r="C1348" s="196"/>
      <c r="D1348" s="196"/>
      <c r="E1348" s="196"/>
      <c r="I1348" s="197"/>
      <c r="Q1348" s="198"/>
      <c r="S1348" s="198"/>
      <c r="T1348" s="196"/>
      <c r="U1348" s="199"/>
      <c r="V1348" s="193"/>
      <c r="W1348" s="198"/>
      <c r="X1348" s="198"/>
      <c r="Y1348" s="196"/>
      <c r="Z1348" s="200"/>
      <c r="AA1348" s="196"/>
      <c r="AB1348" s="198"/>
      <c r="AC1348" s="196"/>
      <c r="AD1348" s="199"/>
      <c r="AG1348" s="196"/>
      <c r="AH1348" s="196"/>
      <c r="AI1348" s="198"/>
      <c r="AL1348" s="196"/>
      <c r="AN1348" s="196"/>
      <c r="AO1348" s="198"/>
      <c r="AP1348" s="196"/>
      <c r="AQ1348" s="196"/>
      <c r="AR1348" s="196"/>
      <c r="AS1348" s="196"/>
      <c r="AT1348" s="196"/>
      <c r="AU1348" s="196"/>
      <c r="AV1348" s="198"/>
      <c r="AW1348" s="197"/>
      <c r="AY1348" s="196"/>
      <c r="BC1348" s="196"/>
      <c r="BD1348" s="196"/>
      <c r="BE1348" s="196"/>
      <c r="BF1348" s="196"/>
      <c r="BG1348" s="196"/>
      <c r="BH1348" s="196"/>
      <c r="BI1348" s="196"/>
      <c r="BJ1348" s="196"/>
      <c r="BK1348" s="196"/>
    </row>
    <row r="1349" spans="1:63" x14ac:dyDescent="0.25">
      <c r="A1349" s="198"/>
      <c r="B1349" s="193"/>
      <c r="C1349" s="196"/>
      <c r="D1349" s="196"/>
      <c r="E1349" s="196"/>
      <c r="I1349" s="197"/>
      <c r="Q1349" s="198"/>
      <c r="S1349" s="198"/>
      <c r="T1349" s="196"/>
      <c r="U1349" s="199"/>
      <c r="V1349" s="193"/>
      <c r="W1349" s="198"/>
      <c r="X1349" s="198"/>
      <c r="Y1349" s="196"/>
      <c r="Z1349" s="200"/>
      <c r="AA1349" s="196"/>
      <c r="AB1349" s="198"/>
      <c r="AC1349" s="196"/>
      <c r="AD1349" s="199"/>
      <c r="AG1349" s="196"/>
      <c r="AH1349" s="196"/>
      <c r="AI1349" s="198"/>
      <c r="AL1349" s="196"/>
      <c r="AN1349" s="196"/>
      <c r="AO1349" s="198"/>
      <c r="AP1349" s="196"/>
      <c r="AQ1349" s="196"/>
      <c r="AR1349" s="196"/>
      <c r="AS1349" s="196"/>
      <c r="AT1349" s="196"/>
      <c r="AU1349" s="196"/>
      <c r="AV1349" s="198"/>
      <c r="AW1349" s="197"/>
      <c r="AY1349" s="196"/>
      <c r="BC1349" s="196"/>
      <c r="BD1349" s="196"/>
      <c r="BE1349" s="196"/>
      <c r="BF1349" s="196"/>
      <c r="BG1349" s="196"/>
      <c r="BH1349" s="196"/>
      <c r="BI1349" s="196"/>
      <c r="BJ1349" s="196"/>
      <c r="BK1349" s="196"/>
    </row>
    <row r="1350" spans="1:63" x14ac:dyDescent="0.25">
      <c r="A1350" s="198"/>
      <c r="B1350" s="193"/>
      <c r="C1350" s="196"/>
      <c r="D1350" s="196"/>
      <c r="E1350" s="196"/>
      <c r="I1350" s="197"/>
      <c r="Q1350" s="198"/>
      <c r="S1350" s="198"/>
      <c r="T1350" s="196"/>
      <c r="U1350" s="199"/>
      <c r="V1350" s="193"/>
      <c r="W1350" s="198"/>
      <c r="X1350" s="198"/>
      <c r="Y1350" s="196"/>
      <c r="Z1350" s="200"/>
      <c r="AA1350" s="196"/>
      <c r="AB1350" s="198"/>
      <c r="AC1350" s="196"/>
      <c r="AD1350" s="199"/>
      <c r="AG1350" s="196"/>
      <c r="AH1350" s="196"/>
      <c r="AI1350" s="198"/>
      <c r="AL1350" s="196"/>
      <c r="AN1350" s="196"/>
      <c r="AO1350" s="198"/>
      <c r="AP1350" s="196"/>
      <c r="AQ1350" s="196"/>
      <c r="AR1350" s="196"/>
      <c r="AS1350" s="196"/>
      <c r="AT1350" s="196"/>
      <c r="AU1350" s="196"/>
      <c r="AV1350" s="198"/>
      <c r="AW1350" s="197"/>
      <c r="AY1350" s="196"/>
      <c r="BC1350" s="196"/>
      <c r="BD1350" s="196"/>
      <c r="BE1350" s="196"/>
      <c r="BF1350" s="196"/>
      <c r="BG1350" s="196"/>
      <c r="BH1350" s="196"/>
      <c r="BI1350" s="196"/>
      <c r="BJ1350" s="196"/>
      <c r="BK1350" s="196"/>
    </row>
    <row r="1351" spans="1:63" x14ac:dyDescent="0.25">
      <c r="A1351" s="198"/>
      <c r="B1351" s="193"/>
      <c r="C1351" s="196"/>
      <c r="D1351" s="196"/>
      <c r="E1351" s="196"/>
      <c r="I1351" s="197"/>
      <c r="Q1351" s="198"/>
      <c r="S1351" s="198"/>
      <c r="T1351" s="196"/>
      <c r="U1351" s="199"/>
      <c r="V1351" s="193"/>
      <c r="W1351" s="198"/>
      <c r="X1351" s="198"/>
      <c r="Y1351" s="196"/>
      <c r="Z1351" s="200"/>
      <c r="AA1351" s="196"/>
      <c r="AB1351" s="198"/>
      <c r="AC1351" s="196"/>
      <c r="AD1351" s="199"/>
      <c r="AG1351" s="196"/>
      <c r="AH1351" s="196"/>
      <c r="AI1351" s="198"/>
      <c r="AL1351" s="196"/>
      <c r="AN1351" s="196"/>
      <c r="AO1351" s="198"/>
      <c r="AP1351" s="196"/>
      <c r="AQ1351" s="196"/>
      <c r="AR1351" s="196"/>
      <c r="AS1351" s="196"/>
      <c r="AT1351" s="196"/>
      <c r="AU1351" s="196"/>
      <c r="AV1351" s="198"/>
      <c r="AW1351" s="197"/>
      <c r="AY1351" s="196"/>
      <c r="BC1351" s="196"/>
      <c r="BD1351" s="196"/>
      <c r="BE1351" s="196"/>
      <c r="BF1351" s="196"/>
      <c r="BG1351" s="196"/>
      <c r="BH1351" s="196"/>
      <c r="BI1351" s="196"/>
      <c r="BJ1351" s="196"/>
      <c r="BK1351" s="196"/>
    </row>
    <row r="1352" spans="1:63" x14ac:dyDescent="0.25">
      <c r="A1352" s="198"/>
      <c r="B1352" s="193"/>
      <c r="C1352" s="196"/>
      <c r="D1352" s="196"/>
      <c r="E1352" s="196"/>
      <c r="I1352" s="197"/>
      <c r="Q1352" s="198"/>
      <c r="S1352" s="198"/>
      <c r="T1352" s="196"/>
      <c r="U1352" s="199"/>
      <c r="V1352" s="193"/>
      <c r="W1352" s="198"/>
      <c r="X1352" s="198"/>
      <c r="Y1352" s="196"/>
      <c r="Z1352" s="200"/>
      <c r="AA1352" s="196"/>
      <c r="AB1352" s="198"/>
      <c r="AC1352" s="196"/>
      <c r="AD1352" s="199"/>
      <c r="AG1352" s="196"/>
      <c r="AH1352" s="196"/>
      <c r="AI1352" s="198"/>
      <c r="AL1352" s="196"/>
      <c r="AN1352" s="196"/>
      <c r="AO1352" s="198"/>
      <c r="AP1352" s="196"/>
      <c r="AQ1352" s="196"/>
      <c r="AR1352" s="196"/>
      <c r="AS1352" s="196"/>
      <c r="AT1352" s="196"/>
      <c r="AU1352" s="196"/>
      <c r="AV1352" s="198"/>
      <c r="AW1352" s="197"/>
      <c r="AY1352" s="196"/>
      <c r="BC1352" s="196"/>
      <c r="BD1352" s="196"/>
      <c r="BE1352" s="196"/>
      <c r="BF1352" s="196"/>
      <c r="BG1352" s="196"/>
      <c r="BH1352" s="196"/>
      <c r="BI1352" s="196"/>
      <c r="BJ1352" s="196"/>
      <c r="BK1352" s="196"/>
    </row>
    <row r="1353" spans="1:63" x14ac:dyDescent="0.25">
      <c r="A1353" s="198"/>
      <c r="B1353" s="193"/>
      <c r="C1353" s="196"/>
      <c r="D1353" s="196"/>
      <c r="E1353" s="196"/>
      <c r="I1353" s="197"/>
      <c r="Q1353" s="198"/>
      <c r="S1353" s="198"/>
      <c r="T1353" s="196"/>
      <c r="U1353" s="199"/>
      <c r="V1353" s="193"/>
      <c r="W1353" s="198"/>
      <c r="X1353" s="198"/>
      <c r="Y1353" s="196"/>
      <c r="Z1353" s="200"/>
      <c r="AA1353" s="196"/>
      <c r="AB1353" s="198"/>
      <c r="AC1353" s="196"/>
      <c r="AD1353" s="199"/>
      <c r="AG1353" s="196"/>
      <c r="AH1353" s="196"/>
      <c r="AI1353" s="198"/>
      <c r="AL1353" s="196"/>
      <c r="AN1353" s="196"/>
      <c r="AO1353" s="198"/>
      <c r="AP1353" s="196"/>
      <c r="AQ1353" s="196"/>
      <c r="AR1353" s="196"/>
      <c r="AS1353" s="196"/>
      <c r="AT1353" s="196"/>
      <c r="AU1353" s="196"/>
      <c r="AV1353" s="198"/>
      <c r="AW1353" s="197"/>
      <c r="AY1353" s="196"/>
      <c r="BC1353" s="196"/>
      <c r="BD1353" s="196"/>
      <c r="BE1353" s="196"/>
      <c r="BF1353" s="196"/>
      <c r="BG1353" s="196"/>
      <c r="BH1353" s="196"/>
      <c r="BI1353" s="196"/>
      <c r="BJ1353" s="196"/>
      <c r="BK1353" s="196"/>
    </row>
    <row r="1354" spans="1:63" x14ac:dyDescent="0.25">
      <c r="A1354" s="198"/>
      <c r="B1354" s="193"/>
      <c r="C1354" s="196"/>
      <c r="D1354" s="196"/>
      <c r="E1354" s="196"/>
      <c r="I1354" s="197"/>
      <c r="Q1354" s="198"/>
      <c r="S1354" s="198"/>
      <c r="T1354" s="196"/>
      <c r="U1354" s="199"/>
      <c r="V1354" s="193"/>
      <c r="W1354" s="198"/>
      <c r="X1354" s="198"/>
      <c r="Y1354" s="196"/>
      <c r="Z1354" s="200"/>
      <c r="AA1354" s="196"/>
      <c r="AB1354" s="198"/>
      <c r="AC1354" s="196"/>
      <c r="AD1354" s="199"/>
      <c r="AG1354" s="196"/>
      <c r="AH1354" s="196"/>
      <c r="AI1354" s="198"/>
      <c r="AL1354" s="196"/>
      <c r="AN1354" s="196"/>
      <c r="AO1354" s="198"/>
      <c r="AP1354" s="196"/>
      <c r="AQ1354" s="196"/>
      <c r="AR1354" s="196"/>
      <c r="AS1354" s="196"/>
      <c r="AT1354" s="196"/>
      <c r="AU1354" s="196"/>
      <c r="AV1354" s="198"/>
      <c r="AW1354" s="197"/>
      <c r="AY1354" s="196"/>
      <c r="BC1354" s="196"/>
      <c r="BD1354" s="196"/>
      <c r="BE1354" s="196"/>
      <c r="BF1354" s="196"/>
      <c r="BG1354" s="196"/>
      <c r="BH1354" s="196"/>
      <c r="BI1354" s="196"/>
      <c r="BJ1354" s="196"/>
      <c r="BK1354" s="196"/>
    </row>
    <row r="1355" spans="1:63" x14ac:dyDescent="0.25">
      <c r="A1355" s="198"/>
      <c r="B1355" s="193"/>
      <c r="C1355" s="196"/>
      <c r="D1355" s="196"/>
      <c r="E1355" s="196"/>
      <c r="I1355" s="197"/>
      <c r="Q1355" s="198"/>
      <c r="S1355" s="198"/>
      <c r="T1355" s="196"/>
      <c r="U1355" s="199"/>
      <c r="V1355" s="193"/>
      <c r="W1355" s="198"/>
      <c r="X1355" s="198"/>
      <c r="Y1355" s="196"/>
      <c r="Z1355" s="200"/>
      <c r="AA1355" s="196"/>
      <c r="AB1355" s="198"/>
      <c r="AC1355" s="196"/>
      <c r="AD1355" s="199"/>
      <c r="AG1355" s="196"/>
      <c r="AH1355" s="196"/>
      <c r="AI1355" s="198"/>
      <c r="AL1355" s="196"/>
      <c r="AN1355" s="196"/>
      <c r="AO1355" s="198"/>
      <c r="AP1355" s="196"/>
      <c r="AQ1355" s="196"/>
      <c r="AR1355" s="196"/>
      <c r="AS1355" s="196"/>
      <c r="AT1355" s="196"/>
      <c r="AU1355" s="196"/>
      <c r="AV1355" s="198"/>
      <c r="AW1355" s="197"/>
      <c r="AY1355" s="196"/>
      <c r="BC1355" s="196"/>
      <c r="BD1355" s="196"/>
      <c r="BE1355" s="196"/>
      <c r="BF1355" s="196"/>
      <c r="BG1355" s="196"/>
      <c r="BH1355" s="196"/>
      <c r="BI1355" s="196"/>
      <c r="BJ1355" s="196"/>
      <c r="BK1355" s="196"/>
    </row>
    <row r="1356" spans="1:63" x14ac:dyDescent="0.25">
      <c r="A1356" s="198"/>
      <c r="B1356" s="193"/>
      <c r="C1356" s="196"/>
      <c r="D1356" s="196"/>
      <c r="E1356" s="196"/>
      <c r="I1356" s="197"/>
      <c r="Q1356" s="198"/>
      <c r="S1356" s="198"/>
      <c r="T1356" s="196"/>
      <c r="U1356" s="199"/>
      <c r="V1356" s="193"/>
      <c r="W1356" s="198"/>
      <c r="X1356" s="198"/>
      <c r="Y1356" s="196"/>
      <c r="Z1356" s="200"/>
      <c r="AA1356" s="196"/>
      <c r="AB1356" s="198"/>
      <c r="AC1356" s="196"/>
      <c r="AD1356" s="199"/>
      <c r="AG1356" s="196"/>
      <c r="AH1356" s="196"/>
      <c r="AI1356" s="198"/>
      <c r="AL1356" s="196"/>
      <c r="AN1356" s="196"/>
      <c r="AO1356" s="198"/>
      <c r="AP1356" s="196"/>
      <c r="AQ1356" s="196"/>
      <c r="AR1356" s="196"/>
      <c r="AS1356" s="196"/>
      <c r="AT1356" s="196"/>
      <c r="AU1356" s="196"/>
      <c r="AV1356" s="198"/>
      <c r="AW1356" s="197"/>
      <c r="AY1356" s="196"/>
      <c r="BC1356" s="196"/>
      <c r="BD1356" s="196"/>
      <c r="BE1356" s="196"/>
      <c r="BF1356" s="196"/>
      <c r="BG1356" s="196"/>
      <c r="BH1356" s="196"/>
      <c r="BI1356" s="196"/>
      <c r="BJ1356" s="196"/>
      <c r="BK1356" s="196"/>
    </row>
    <row r="1357" spans="1:63" x14ac:dyDescent="0.25">
      <c r="A1357" s="198"/>
      <c r="B1357" s="193"/>
      <c r="C1357" s="196"/>
      <c r="D1357" s="196"/>
      <c r="E1357" s="196"/>
      <c r="I1357" s="197"/>
      <c r="Q1357" s="198"/>
      <c r="S1357" s="198"/>
      <c r="T1357" s="196"/>
      <c r="U1357" s="199"/>
      <c r="V1357" s="193"/>
      <c r="W1357" s="198"/>
      <c r="X1357" s="198"/>
      <c r="Y1357" s="196"/>
      <c r="Z1357" s="200"/>
      <c r="AA1357" s="196"/>
      <c r="AB1357" s="198"/>
      <c r="AC1357" s="196"/>
      <c r="AD1357" s="199"/>
      <c r="AG1357" s="196"/>
      <c r="AH1357" s="196"/>
      <c r="AI1357" s="198"/>
      <c r="AL1357" s="196"/>
      <c r="AN1357" s="196"/>
      <c r="AO1357" s="198"/>
      <c r="AP1357" s="196"/>
      <c r="AQ1357" s="196"/>
      <c r="AR1357" s="196"/>
      <c r="AS1357" s="196"/>
      <c r="AT1357" s="196"/>
      <c r="AU1357" s="196"/>
      <c r="AV1357" s="198"/>
      <c r="AW1357" s="197"/>
      <c r="AY1357" s="196"/>
      <c r="BC1357" s="196"/>
      <c r="BD1357" s="196"/>
      <c r="BE1357" s="196"/>
      <c r="BF1357" s="196"/>
      <c r="BG1357" s="196"/>
      <c r="BH1357" s="196"/>
      <c r="BI1357" s="196"/>
      <c r="BJ1357" s="196"/>
      <c r="BK1357" s="196"/>
    </row>
    <row r="1358" spans="1:63" x14ac:dyDescent="0.25">
      <c r="A1358" s="198"/>
      <c r="B1358" s="193"/>
      <c r="C1358" s="196"/>
      <c r="D1358" s="196"/>
      <c r="E1358" s="196"/>
      <c r="I1358" s="197"/>
      <c r="Q1358" s="198"/>
      <c r="S1358" s="198"/>
      <c r="T1358" s="196"/>
      <c r="U1358" s="199"/>
      <c r="V1358" s="193"/>
      <c r="W1358" s="198"/>
      <c r="X1358" s="198"/>
      <c r="Y1358" s="196"/>
      <c r="Z1358" s="200"/>
      <c r="AA1358" s="196"/>
      <c r="AB1358" s="198"/>
      <c r="AC1358" s="196"/>
      <c r="AD1358" s="199"/>
      <c r="AG1358" s="196"/>
      <c r="AH1358" s="196"/>
      <c r="AI1358" s="198"/>
      <c r="AL1358" s="196"/>
      <c r="AN1358" s="196"/>
      <c r="AO1358" s="198"/>
      <c r="AP1358" s="196"/>
      <c r="AQ1358" s="196"/>
      <c r="AR1358" s="196"/>
      <c r="AS1358" s="196"/>
      <c r="AT1358" s="196"/>
      <c r="AU1358" s="196"/>
      <c r="AV1358" s="198"/>
      <c r="AW1358" s="197"/>
      <c r="AY1358" s="196"/>
      <c r="BC1358" s="196"/>
      <c r="BD1358" s="196"/>
      <c r="BE1358" s="196"/>
      <c r="BF1358" s="196"/>
      <c r="BG1358" s="196"/>
      <c r="BH1358" s="196"/>
      <c r="BI1358" s="196"/>
      <c r="BJ1358" s="196"/>
      <c r="BK1358" s="196"/>
    </row>
    <row r="1359" spans="1:63" x14ac:dyDescent="0.25">
      <c r="A1359" s="198"/>
      <c r="B1359" s="193"/>
      <c r="C1359" s="196"/>
      <c r="D1359" s="196"/>
      <c r="E1359" s="196"/>
      <c r="I1359" s="197"/>
      <c r="Q1359" s="198"/>
      <c r="S1359" s="198"/>
      <c r="T1359" s="196"/>
      <c r="U1359" s="199"/>
      <c r="V1359" s="193"/>
      <c r="W1359" s="198"/>
      <c r="X1359" s="198"/>
      <c r="Y1359" s="196"/>
      <c r="Z1359" s="200"/>
      <c r="AA1359" s="196"/>
      <c r="AB1359" s="198"/>
      <c r="AC1359" s="196"/>
      <c r="AD1359" s="199"/>
      <c r="AG1359" s="196"/>
      <c r="AH1359" s="196"/>
      <c r="AI1359" s="198"/>
      <c r="AL1359" s="196"/>
      <c r="AN1359" s="196"/>
      <c r="AO1359" s="198"/>
      <c r="AP1359" s="196"/>
      <c r="AQ1359" s="196"/>
      <c r="AR1359" s="196"/>
      <c r="AS1359" s="196"/>
      <c r="AT1359" s="196"/>
      <c r="AU1359" s="196"/>
      <c r="AV1359" s="198"/>
      <c r="AW1359" s="197"/>
      <c r="AY1359" s="196"/>
      <c r="BC1359" s="196"/>
      <c r="BD1359" s="196"/>
      <c r="BE1359" s="196"/>
      <c r="BF1359" s="196"/>
      <c r="BG1359" s="196"/>
      <c r="BH1359" s="196"/>
      <c r="BI1359" s="196"/>
      <c r="BJ1359" s="196"/>
      <c r="BK1359" s="196"/>
    </row>
    <row r="1360" spans="1:63" x14ac:dyDescent="0.25">
      <c r="A1360" s="198"/>
      <c r="B1360" s="193"/>
      <c r="C1360" s="196"/>
      <c r="D1360" s="196"/>
      <c r="E1360" s="196"/>
      <c r="I1360" s="197"/>
      <c r="Q1360" s="198"/>
      <c r="S1360" s="198"/>
      <c r="T1360" s="196"/>
      <c r="U1360" s="199"/>
      <c r="V1360" s="193"/>
      <c r="W1360" s="198"/>
      <c r="X1360" s="198"/>
      <c r="Y1360" s="196"/>
      <c r="Z1360" s="200"/>
      <c r="AA1360" s="196"/>
      <c r="AB1360" s="198"/>
      <c r="AC1360" s="196"/>
      <c r="AD1360" s="199"/>
      <c r="AG1360" s="196"/>
      <c r="AH1360" s="196"/>
      <c r="AI1360" s="198"/>
      <c r="AL1360" s="196"/>
      <c r="AN1360" s="196"/>
      <c r="AO1360" s="198"/>
      <c r="AP1360" s="196"/>
      <c r="AQ1360" s="196"/>
      <c r="AR1360" s="196"/>
      <c r="AS1360" s="196"/>
      <c r="AT1360" s="196"/>
      <c r="AU1360" s="196"/>
      <c r="AV1360" s="198"/>
      <c r="AW1360" s="197"/>
      <c r="AY1360" s="196"/>
      <c r="BC1360" s="196"/>
      <c r="BD1360" s="196"/>
      <c r="BE1360" s="196"/>
      <c r="BF1360" s="196"/>
      <c r="BG1360" s="196"/>
      <c r="BH1360" s="196"/>
      <c r="BI1360" s="196"/>
      <c r="BJ1360" s="196"/>
      <c r="BK1360" s="196"/>
    </row>
    <row r="1361" spans="1:63" x14ac:dyDescent="0.25">
      <c r="A1361" s="198"/>
      <c r="B1361" s="193"/>
      <c r="C1361" s="196"/>
      <c r="D1361" s="196"/>
      <c r="E1361" s="196"/>
      <c r="I1361" s="197"/>
      <c r="Q1361" s="198"/>
      <c r="S1361" s="198"/>
      <c r="T1361" s="196"/>
      <c r="U1361" s="199"/>
      <c r="V1361" s="193"/>
      <c r="W1361" s="198"/>
      <c r="X1361" s="198"/>
      <c r="Y1361" s="196"/>
      <c r="Z1361" s="200"/>
      <c r="AA1361" s="196"/>
      <c r="AB1361" s="198"/>
      <c r="AC1361" s="196"/>
      <c r="AD1361" s="199"/>
      <c r="AG1361" s="196"/>
      <c r="AH1361" s="196"/>
      <c r="AI1361" s="198"/>
      <c r="AL1361" s="196"/>
      <c r="AN1361" s="196"/>
      <c r="AO1361" s="198"/>
      <c r="AP1361" s="196"/>
      <c r="AQ1361" s="196"/>
      <c r="AR1361" s="196"/>
      <c r="AS1361" s="196"/>
      <c r="AT1361" s="196"/>
      <c r="AU1361" s="196"/>
      <c r="AV1361" s="198"/>
      <c r="AW1361" s="197"/>
      <c r="AY1361" s="196"/>
      <c r="BC1361" s="196"/>
      <c r="BD1361" s="196"/>
      <c r="BE1361" s="196"/>
      <c r="BF1361" s="196"/>
      <c r="BG1361" s="196"/>
      <c r="BH1361" s="196"/>
      <c r="BI1361" s="196"/>
      <c r="BJ1361" s="196"/>
      <c r="BK1361" s="196"/>
    </row>
    <row r="1362" spans="1:63" x14ac:dyDescent="0.25">
      <c r="A1362" s="198"/>
      <c r="B1362" s="193"/>
      <c r="C1362" s="196"/>
      <c r="D1362" s="196"/>
      <c r="E1362" s="196"/>
      <c r="I1362" s="197"/>
      <c r="Q1362" s="198"/>
      <c r="S1362" s="198"/>
      <c r="T1362" s="196"/>
      <c r="U1362" s="199"/>
      <c r="V1362" s="193"/>
      <c r="W1362" s="198"/>
      <c r="X1362" s="198"/>
      <c r="Y1362" s="196"/>
      <c r="Z1362" s="200"/>
      <c r="AA1362" s="196"/>
      <c r="AB1362" s="198"/>
      <c r="AC1362" s="196"/>
      <c r="AD1362" s="199"/>
      <c r="AG1362" s="196"/>
      <c r="AH1362" s="196"/>
      <c r="AI1362" s="198"/>
      <c r="AL1362" s="196"/>
      <c r="AN1362" s="196"/>
      <c r="AO1362" s="198"/>
      <c r="AP1362" s="196"/>
      <c r="AQ1362" s="196"/>
      <c r="AR1362" s="196"/>
      <c r="AS1362" s="196"/>
      <c r="AT1362" s="196"/>
      <c r="AU1362" s="196"/>
      <c r="AV1362" s="198"/>
      <c r="AW1362" s="197"/>
      <c r="AY1362" s="196"/>
      <c r="BC1362" s="196"/>
      <c r="BD1362" s="196"/>
      <c r="BE1362" s="196"/>
      <c r="BF1362" s="196"/>
      <c r="BG1362" s="196"/>
      <c r="BH1362" s="196"/>
      <c r="BI1362" s="196"/>
      <c r="BJ1362" s="196"/>
      <c r="BK1362" s="196"/>
    </row>
    <row r="1363" spans="1:63" x14ac:dyDescent="0.25">
      <c r="A1363" s="198"/>
      <c r="B1363" s="193"/>
      <c r="C1363" s="196"/>
      <c r="D1363" s="196"/>
      <c r="E1363" s="196"/>
      <c r="I1363" s="197"/>
      <c r="Q1363" s="198"/>
      <c r="S1363" s="198"/>
      <c r="T1363" s="196"/>
      <c r="U1363" s="199"/>
      <c r="V1363" s="193"/>
      <c r="W1363" s="198"/>
      <c r="X1363" s="198"/>
      <c r="Y1363" s="196"/>
      <c r="Z1363" s="200"/>
      <c r="AA1363" s="196"/>
      <c r="AB1363" s="198"/>
      <c r="AC1363" s="196"/>
      <c r="AD1363" s="199"/>
      <c r="AG1363" s="196"/>
      <c r="AH1363" s="196"/>
      <c r="AI1363" s="198"/>
      <c r="AL1363" s="196"/>
      <c r="AN1363" s="196"/>
      <c r="AO1363" s="198"/>
      <c r="AP1363" s="196"/>
      <c r="AQ1363" s="196"/>
      <c r="AR1363" s="196"/>
      <c r="AS1363" s="196"/>
      <c r="AT1363" s="196"/>
      <c r="AU1363" s="196"/>
      <c r="AV1363" s="198"/>
      <c r="AW1363" s="197"/>
      <c r="AY1363" s="196"/>
      <c r="BC1363" s="196"/>
      <c r="BD1363" s="196"/>
      <c r="BE1363" s="196"/>
      <c r="BF1363" s="196"/>
      <c r="BG1363" s="196"/>
      <c r="BH1363" s="196"/>
      <c r="BI1363" s="196"/>
      <c r="BJ1363" s="196"/>
      <c r="BK1363" s="196"/>
    </row>
    <row r="1364" spans="1:63" x14ac:dyDescent="0.25">
      <c r="A1364" s="198"/>
      <c r="B1364" s="193"/>
      <c r="C1364" s="196"/>
      <c r="D1364" s="196"/>
      <c r="E1364" s="196"/>
      <c r="I1364" s="197"/>
      <c r="Q1364" s="198"/>
      <c r="S1364" s="198"/>
      <c r="T1364" s="196"/>
      <c r="U1364" s="199"/>
      <c r="V1364" s="193"/>
      <c r="W1364" s="198"/>
      <c r="X1364" s="198"/>
      <c r="Y1364" s="196"/>
      <c r="Z1364" s="200"/>
      <c r="AA1364" s="196"/>
      <c r="AB1364" s="198"/>
      <c r="AC1364" s="196"/>
      <c r="AD1364" s="199"/>
      <c r="AG1364" s="196"/>
      <c r="AH1364" s="196"/>
      <c r="AI1364" s="198"/>
      <c r="AL1364" s="196"/>
      <c r="AN1364" s="196"/>
      <c r="AO1364" s="198"/>
      <c r="AP1364" s="196"/>
      <c r="AQ1364" s="196"/>
      <c r="AR1364" s="196"/>
      <c r="AS1364" s="196"/>
      <c r="AT1364" s="196"/>
      <c r="AU1364" s="196"/>
      <c r="AV1364" s="198"/>
      <c r="AW1364" s="197"/>
      <c r="AY1364" s="196"/>
      <c r="BC1364" s="196"/>
      <c r="BD1364" s="196"/>
      <c r="BE1364" s="196"/>
      <c r="BF1364" s="196"/>
      <c r="BG1364" s="196"/>
      <c r="BH1364" s="196"/>
      <c r="BI1364" s="196"/>
      <c r="BJ1364" s="196"/>
      <c r="BK1364" s="196"/>
    </row>
    <row r="1365" spans="1:63" x14ac:dyDescent="0.25">
      <c r="A1365" s="198"/>
      <c r="B1365" s="193"/>
      <c r="C1365" s="196"/>
      <c r="D1365" s="196"/>
      <c r="E1365" s="196"/>
      <c r="I1365" s="197"/>
      <c r="Q1365" s="198"/>
      <c r="S1365" s="198"/>
      <c r="T1365" s="196"/>
      <c r="U1365" s="199"/>
      <c r="V1365" s="193"/>
      <c r="W1365" s="198"/>
      <c r="X1365" s="198"/>
      <c r="Y1365" s="196"/>
      <c r="Z1365" s="200"/>
      <c r="AA1365" s="196"/>
      <c r="AB1365" s="198"/>
      <c r="AC1365" s="196"/>
      <c r="AD1365" s="199"/>
      <c r="AG1365" s="196"/>
      <c r="AH1365" s="196"/>
      <c r="AI1365" s="198"/>
      <c r="AL1365" s="196"/>
      <c r="AN1365" s="196"/>
      <c r="AO1365" s="198"/>
      <c r="AP1365" s="196"/>
      <c r="AQ1365" s="196"/>
      <c r="AR1365" s="196"/>
      <c r="AS1365" s="196"/>
      <c r="AT1365" s="196"/>
      <c r="AU1365" s="196"/>
      <c r="AV1365" s="198"/>
      <c r="AW1365" s="197"/>
      <c r="AY1365" s="196"/>
      <c r="BC1365" s="196"/>
      <c r="BD1365" s="196"/>
      <c r="BE1365" s="196"/>
      <c r="BF1365" s="196"/>
      <c r="BG1365" s="196"/>
      <c r="BH1365" s="196"/>
      <c r="BI1365" s="196"/>
      <c r="BJ1365" s="196"/>
      <c r="BK1365" s="196"/>
    </row>
    <row r="1366" spans="1:63" x14ac:dyDescent="0.25">
      <c r="A1366" s="198"/>
      <c r="B1366" s="193"/>
      <c r="C1366" s="196"/>
      <c r="D1366" s="196"/>
      <c r="E1366" s="196"/>
      <c r="I1366" s="197"/>
      <c r="Q1366" s="198"/>
      <c r="S1366" s="198"/>
      <c r="T1366" s="196"/>
      <c r="U1366" s="199"/>
      <c r="V1366" s="193"/>
      <c r="W1366" s="198"/>
      <c r="X1366" s="198"/>
      <c r="Y1366" s="196"/>
      <c r="Z1366" s="200"/>
      <c r="AA1366" s="196"/>
      <c r="AB1366" s="198"/>
      <c r="AC1366" s="196"/>
      <c r="AD1366" s="199"/>
      <c r="AG1366" s="196"/>
      <c r="AH1366" s="196"/>
      <c r="AI1366" s="198"/>
      <c r="AL1366" s="196"/>
      <c r="AN1366" s="196"/>
      <c r="AO1366" s="198"/>
      <c r="AP1366" s="196"/>
      <c r="AQ1366" s="196"/>
      <c r="AR1366" s="196"/>
      <c r="AS1366" s="196"/>
      <c r="AT1366" s="196"/>
      <c r="AU1366" s="196"/>
      <c r="AV1366" s="198"/>
      <c r="AW1366" s="197"/>
      <c r="AY1366" s="196"/>
      <c r="BC1366" s="196"/>
      <c r="BD1366" s="196"/>
      <c r="BE1366" s="196"/>
      <c r="BF1366" s="196"/>
      <c r="BG1366" s="196"/>
      <c r="BH1366" s="196"/>
      <c r="BI1366" s="196"/>
      <c r="BJ1366" s="196"/>
      <c r="BK1366" s="196"/>
    </row>
    <row r="1367" spans="1:63" x14ac:dyDescent="0.25">
      <c r="A1367" s="198"/>
      <c r="B1367" s="193"/>
      <c r="C1367" s="196"/>
      <c r="D1367" s="196"/>
      <c r="E1367" s="196"/>
      <c r="I1367" s="197"/>
      <c r="Q1367" s="198"/>
      <c r="S1367" s="198"/>
      <c r="T1367" s="196"/>
      <c r="U1367" s="199"/>
      <c r="V1367" s="193"/>
      <c r="W1367" s="198"/>
      <c r="X1367" s="198"/>
      <c r="Y1367" s="196"/>
      <c r="Z1367" s="200"/>
      <c r="AA1367" s="196"/>
      <c r="AB1367" s="198"/>
      <c r="AC1367" s="196"/>
      <c r="AD1367" s="199"/>
      <c r="AG1367" s="196"/>
      <c r="AH1367" s="196"/>
      <c r="AI1367" s="198"/>
      <c r="AL1367" s="196"/>
      <c r="AN1367" s="196"/>
      <c r="AO1367" s="198"/>
      <c r="AP1367" s="196"/>
      <c r="AQ1367" s="196"/>
      <c r="AR1367" s="196"/>
      <c r="AS1367" s="196"/>
      <c r="AT1367" s="196"/>
      <c r="AU1367" s="196"/>
      <c r="AV1367" s="198"/>
      <c r="AW1367" s="197"/>
      <c r="AY1367" s="196"/>
      <c r="BC1367" s="196"/>
      <c r="BD1367" s="196"/>
      <c r="BE1367" s="196"/>
      <c r="BF1367" s="196"/>
      <c r="BG1367" s="196"/>
      <c r="BH1367" s="196"/>
      <c r="BI1367" s="196"/>
      <c r="BJ1367" s="196"/>
      <c r="BK1367" s="196"/>
    </row>
    <row r="1368" spans="1:63" x14ac:dyDescent="0.25">
      <c r="A1368" s="198"/>
      <c r="B1368" s="193"/>
      <c r="C1368" s="196"/>
      <c r="D1368" s="196"/>
      <c r="E1368" s="196"/>
      <c r="I1368" s="197"/>
      <c r="Q1368" s="198"/>
      <c r="S1368" s="198"/>
      <c r="T1368" s="196"/>
      <c r="U1368" s="199"/>
      <c r="V1368" s="193"/>
      <c r="W1368" s="198"/>
      <c r="X1368" s="198"/>
      <c r="Y1368" s="196"/>
      <c r="Z1368" s="200"/>
      <c r="AA1368" s="196"/>
      <c r="AB1368" s="198"/>
      <c r="AC1368" s="196"/>
      <c r="AD1368" s="199"/>
      <c r="AG1368" s="196"/>
      <c r="AH1368" s="196"/>
      <c r="AI1368" s="198"/>
      <c r="AL1368" s="196"/>
      <c r="AN1368" s="196"/>
      <c r="AO1368" s="198"/>
      <c r="AP1368" s="196"/>
      <c r="AQ1368" s="196"/>
      <c r="AR1368" s="196"/>
      <c r="AS1368" s="196"/>
      <c r="AT1368" s="196"/>
      <c r="AU1368" s="196"/>
      <c r="AV1368" s="198"/>
      <c r="AW1368" s="197"/>
      <c r="AY1368" s="196"/>
      <c r="BC1368" s="196"/>
      <c r="BD1368" s="196"/>
      <c r="BE1368" s="196"/>
      <c r="BF1368" s="196"/>
      <c r="BG1368" s="196"/>
      <c r="BH1368" s="196"/>
      <c r="BI1368" s="196"/>
      <c r="BJ1368" s="196"/>
      <c r="BK1368" s="196"/>
    </row>
    <row r="1369" spans="1:63" x14ac:dyDescent="0.25">
      <c r="A1369" s="198"/>
      <c r="B1369" s="193"/>
      <c r="C1369" s="196"/>
      <c r="D1369" s="196"/>
      <c r="E1369" s="196"/>
      <c r="I1369" s="197"/>
      <c r="Q1369" s="198"/>
      <c r="S1369" s="198"/>
      <c r="T1369" s="196"/>
      <c r="U1369" s="199"/>
      <c r="V1369" s="193"/>
      <c r="W1369" s="198"/>
      <c r="X1369" s="198"/>
      <c r="Y1369" s="196"/>
      <c r="Z1369" s="200"/>
      <c r="AA1369" s="196"/>
      <c r="AB1369" s="198"/>
      <c r="AC1369" s="196"/>
      <c r="AD1369" s="199"/>
      <c r="AG1369" s="196"/>
      <c r="AH1369" s="196"/>
      <c r="AI1369" s="198"/>
      <c r="AL1369" s="196"/>
      <c r="AN1369" s="196"/>
      <c r="AO1369" s="198"/>
      <c r="AP1369" s="196"/>
      <c r="AQ1369" s="196"/>
      <c r="AR1369" s="196"/>
      <c r="AS1369" s="196"/>
      <c r="AT1369" s="196"/>
      <c r="AU1369" s="196"/>
      <c r="AV1369" s="198"/>
      <c r="AW1369" s="197"/>
      <c r="AY1369" s="196"/>
      <c r="BC1369" s="196"/>
      <c r="BD1369" s="196"/>
      <c r="BE1369" s="196"/>
      <c r="BF1369" s="196"/>
      <c r="BG1369" s="196"/>
      <c r="BH1369" s="196"/>
      <c r="BI1369" s="196"/>
      <c r="BJ1369" s="196"/>
      <c r="BK1369" s="196"/>
    </row>
    <row r="1370" spans="1:63" x14ac:dyDescent="0.25">
      <c r="A1370" s="198"/>
      <c r="B1370" s="193"/>
      <c r="C1370" s="196"/>
      <c r="D1370" s="196"/>
      <c r="E1370" s="196"/>
      <c r="I1370" s="197"/>
      <c r="Q1370" s="198"/>
      <c r="S1370" s="198"/>
      <c r="T1370" s="196"/>
      <c r="U1370" s="199"/>
      <c r="V1370" s="193"/>
      <c r="W1370" s="198"/>
      <c r="X1370" s="198"/>
      <c r="Y1370" s="196"/>
      <c r="Z1370" s="200"/>
      <c r="AA1370" s="196"/>
      <c r="AB1370" s="198"/>
      <c r="AC1370" s="196"/>
      <c r="AD1370" s="199"/>
      <c r="AG1370" s="196"/>
      <c r="AH1370" s="196"/>
      <c r="AI1370" s="198"/>
      <c r="AL1370" s="196"/>
      <c r="AN1370" s="196"/>
      <c r="AO1370" s="198"/>
      <c r="AP1370" s="196"/>
      <c r="AQ1370" s="196"/>
      <c r="AR1370" s="196"/>
      <c r="AS1370" s="196"/>
      <c r="AT1370" s="196"/>
      <c r="AU1370" s="196"/>
      <c r="AV1370" s="198"/>
      <c r="AW1370" s="197"/>
      <c r="AY1370" s="196"/>
      <c r="BC1370" s="196"/>
      <c r="BD1370" s="196"/>
      <c r="BE1370" s="196"/>
      <c r="BF1370" s="196"/>
      <c r="BG1370" s="196"/>
      <c r="BH1370" s="196"/>
      <c r="BI1370" s="196"/>
      <c r="BJ1370" s="196"/>
      <c r="BK1370" s="196"/>
    </row>
    <row r="1371" spans="1:63" x14ac:dyDescent="0.25">
      <c r="A1371" s="198"/>
      <c r="B1371" s="193"/>
      <c r="C1371" s="196"/>
      <c r="D1371" s="196"/>
      <c r="E1371" s="196"/>
      <c r="I1371" s="197"/>
      <c r="Q1371" s="198"/>
      <c r="S1371" s="198"/>
      <c r="T1371" s="196"/>
      <c r="U1371" s="199"/>
      <c r="V1371" s="193"/>
      <c r="W1371" s="198"/>
      <c r="X1371" s="198"/>
      <c r="Y1371" s="196"/>
      <c r="Z1371" s="200"/>
      <c r="AA1371" s="196"/>
      <c r="AB1371" s="198"/>
      <c r="AC1371" s="196"/>
      <c r="AD1371" s="199"/>
      <c r="AG1371" s="196"/>
      <c r="AH1371" s="196"/>
      <c r="AI1371" s="198"/>
      <c r="AL1371" s="196"/>
      <c r="AN1371" s="196"/>
      <c r="AO1371" s="198"/>
      <c r="AP1371" s="196"/>
      <c r="AQ1371" s="196"/>
      <c r="AR1371" s="196"/>
      <c r="AS1371" s="196"/>
      <c r="AT1371" s="196"/>
      <c r="AU1371" s="196"/>
      <c r="AV1371" s="198"/>
      <c r="AW1371" s="197"/>
      <c r="AY1371" s="196"/>
      <c r="BC1371" s="196"/>
      <c r="BD1371" s="196"/>
      <c r="BE1371" s="196"/>
      <c r="BF1371" s="196"/>
      <c r="BG1371" s="196"/>
      <c r="BH1371" s="196"/>
      <c r="BI1371" s="196"/>
      <c r="BJ1371" s="196"/>
      <c r="BK1371" s="196"/>
    </row>
    <row r="1372" spans="1:63" x14ac:dyDescent="0.25">
      <c r="A1372" s="198"/>
      <c r="B1372" s="193"/>
      <c r="C1372" s="196"/>
      <c r="D1372" s="196"/>
      <c r="E1372" s="196"/>
      <c r="I1372" s="197"/>
      <c r="Q1372" s="198"/>
      <c r="S1372" s="198"/>
      <c r="T1372" s="196"/>
      <c r="U1372" s="199"/>
      <c r="V1372" s="193"/>
      <c r="W1372" s="198"/>
      <c r="X1372" s="198"/>
      <c r="Y1372" s="196"/>
      <c r="Z1372" s="200"/>
      <c r="AA1372" s="196"/>
      <c r="AB1372" s="198"/>
      <c r="AC1372" s="196"/>
      <c r="AD1372" s="199"/>
      <c r="AG1372" s="196"/>
      <c r="AH1372" s="196"/>
      <c r="AI1372" s="198"/>
      <c r="AL1372" s="196"/>
      <c r="AN1372" s="196"/>
      <c r="AO1372" s="198"/>
      <c r="AP1372" s="196"/>
      <c r="AQ1372" s="196"/>
      <c r="AR1372" s="196"/>
      <c r="AS1372" s="196"/>
      <c r="AT1372" s="196"/>
      <c r="AU1372" s="196"/>
      <c r="AV1372" s="198"/>
      <c r="AW1372" s="197"/>
      <c r="AY1372" s="196"/>
      <c r="BC1372" s="196"/>
      <c r="BD1372" s="196"/>
      <c r="BE1372" s="196"/>
      <c r="BF1372" s="196"/>
      <c r="BG1372" s="196"/>
      <c r="BH1372" s="196"/>
      <c r="BI1372" s="196"/>
      <c r="BJ1372" s="196"/>
      <c r="BK1372" s="196"/>
    </row>
    <row r="1373" spans="1:63" x14ac:dyDescent="0.25">
      <c r="A1373" s="198"/>
      <c r="B1373" s="193"/>
      <c r="C1373" s="196"/>
      <c r="D1373" s="196"/>
      <c r="E1373" s="196"/>
      <c r="I1373" s="197"/>
      <c r="Q1373" s="198"/>
      <c r="S1373" s="198"/>
      <c r="T1373" s="196"/>
      <c r="U1373" s="199"/>
      <c r="V1373" s="193"/>
      <c r="W1373" s="198"/>
      <c r="X1373" s="198"/>
      <c r="Y1373" s="196"/>
      <c r="Z1373" s="200"/>
      <c r="AA1373" s="196"/>
      <c r="AB1373" s="198"/>
      <c r="AC1373" s="196"/>
      <c r="AD1373" s="199"/>
      <c r="AG1373" s="196"/>
      <c r="AH1373" s="196"/>
      <c r="AI1373" s="198"/>
      <c r="AL1373" s="196"/>
      <c r="AN1373" s="196"/>
      <c r="AO1373" s="198"/>
      <c r="AP1373" s="196"/>
      <c r="AQ1373" s="196"/>
      <c r="AR1373" s="196"/>
      <c r="AS1373" s="196"/>
      <c r="AT1373" s="196"/>
      <c r="AU1373" s="196"/>
      <c r="AV1373" s="198"/>
      <c r="AW1373" s="197"/>
      <c r="AY1373" s="196"/>
      <c r="BC1373" s="196"/>
      <c r="BD1373" s="196"/>
      <c r="BE1373" s="196"/>
      <c r="BF1373" s="196"/>
      <c r="BG1373" s="196"/>
      <c r="BH1373" s="196"/>
      <c r="BI1373" s="196"/>
      <c r="BJ1373" s="196"/>
      <c r="BK1373" s="196"/>
    </row>
    <row r="1374" spans="1:63" x14ac:dyDescent="0.25">
      <c r="A1374" s="198"/>
      <c r="B1374" s="193"/>
      <c r="C1374" s="196"/>
      <c r="D1374" s="196"/>
      <c r="E1374" s="196"/>
      <c r="I1374" s="197"/>
      <c r="Q1374" s="198"/>
      <c r="S1374" s="198"/>
      <c r="T1374" s="196"/>
      <c r="U1374" s="199"/>
      <c r="V1374" s="193"/>
      <c r="W1374" s="198"/>
      <c r="X1374" s="198"/>
      <c r="Y1374" s="196"/>
      <c r="Z1374" s="200"/>
      <c r="AA1374" s="196"/>
      <c r="AB1374" s="198"/>
      <c r="AC1374" s="196"/>
      <c r="AD1374" s="199"/>
      <c r="AG1374" s="196"/>
      <c r="AH1374" s="196"/>
      <c r="AI1374" s="198"/>
      <c r="AL1374" s="196"/>
      <c r="AN1374" s="196"/>
      <c r="AO1374" s="198"/>
      <c r="AP1374" s="196"/>
      <c r="AQ1374" s="196"/>
      <c r="AR1374" s="196"/>
      <c r="AS1374" s="196"/>
      <c r="AT1374" s="196"/>
      <c r="AU1374" s="196"/>
      <c r="AV1374" s="198"/>
      <c r="AW1374" s="197"/>
      <c r="AY1374" s="196"/>
      <c r="BC1374" s="196"/>
      <c r="BD1374" s="196"/>
      <c r="BE1374" s="196"/>
      <c r="BF1374" s="196"/>
      <c r="BG1374" s="196"/>
      <c r="BH1374" s="196"/>
      <c r="BI1374" s="196"/>
      <c r="BJ1374" s="196"/>
      <c r="BK1374" s="196"/>
    </row>
    <row r="1375" spans="1:63" x14ac:dyDescent="0.25">
      <c r="A1375" s="198"/>
      <c r="B1375" s="193"/>
      <c r="C1375" s="196"/>
      <c r="D1375" s="196"/>
      <c r="E1375" s="196"/>
      <c r="I1375" s="197"/>
      <c r="Q1375" s="198"/>
      <c r="S1375" s="198"/>
      <c r="T1375" s="196"/>
      <c r="U1375" s="199"/>
      <c r="V1375" s="193"/>
      <c r="W1375" s="198"/>
      <c r="X1375" s="198"/>
      <c r="Y1375" s="196"/>
      <c r="Z1375" s="200"/>
      <c r="AA1375" s="196"/>
      <c r="AB1375" s="198"/>
      <c r="AC1375" s="196"/>
      <c r="AD1375" s="199"/>
      <c r="AG1375" s="196"/>
      <c r="AH1375" s="196"/>
      <c r="AI1375" s="198"/>
      <c r="AL1375" s="196"/>
      <c r="AN1375" s="196"/>
      <c r="AO1375" s="198"/>
      <c r="AP1375" s="196"/>
      <c r="AQ1375" s="196"/>
      <c r="AR1375" s="196"/>
      <c r="AS1375" s="196"/>
      <c r="AT1375" s="196"/>
      <c r="AU1375" s="196"/>
      <c r="AV1375" s="198"/>
      <c r="AW1375" s="197"/>
      <c r="AY1375" s="196"/>
      <c r="BC1375" s="196"/>
      <c r="BD1375" s="196"/>
      <c r="BE1375" s="196"/>
      <c r="BF1375" s="196"/>
      <c r="BG1375" s="196"/>
      <c r="BH1375" s="196"/>
      <c r="BI1375" s="196"/>
      <c r="BJ1375" s="196"/>
      <c r="BK1375" s="196"/>
    </row>
    <row r="1376" spans="1:63" x14ac:dyDescent="0.25">
      <c r="A1376" s="198"/>
      <c r="B1376" s="193"/>
      <c r="C1376" s="196"/>
      <c r="D1376" s="196"/>
      <c r="E1376" s="196"/>
      <c r="I1376" s="197"/>
      <c r="Q1376" s="198"/>
      <c r="S1376" s="198"/>
      <c r="T1376" s="196"/>
      <c r="U1376" s="199"/>
      <c r="V1376" s="193"/>
      <c r="W1376" s="198"/>
      <c r="X1376" s="198"/>
      <c r="Y1376" s="196"/>
      <c r="Z1376" s="200"/>
      <c r="AA1376" s="196"/>
      <c r="AB1376" s="198"/>
      <c r="AC1376" s="196"/>
      <c r="AD1376" s="199"/>
      <c r="AG1376" s="196"/>
      <c r="AH1376" s="196"/>
      <c r="AI1376" s="198"/>
      <c r="AL1376" s="196"/>
      <c r="AN1376" s="196"/>
      <c r="AO1376" s="198"/>
      <c r="AP1376" s="196"/>
      <c r="AQ1376" s="196"/>
      <c r="AR1376" s="196"/>
      <c r="AS1376" s="196"/>
      <c r="AT1376" s="196"/>
      <c r="AU1376" s="196"/>
      <c r="AV1376" s="198"/>
      <c r="AW1376" s="197"/>
      <c r="AY1376" s="196"/>
      <c r="BC1376" s="196"/>
      <c r="BD1376" s="196"/>
      <c r="BE1376" s="196"/>
      <c r="BF1376" s="196"/>
      <c r="BG1376" s="196"/>
      <c r="BH1376" s="196"/>
      <c r="BI1376" s="196"/>
      <c r="BJ1376" s="196"/>
      <c r="BK1376" s="196"/>
    </row>
    <row r="1377" spans="1:63" x14ac:dyDescent="0.25">
      <c r="A1377" s="198"/>
      <c r="B1377" s="193"/>
      <c r="C1377" s="196"/>
      <c r="D1377" s="196"/>
      <c r="E1377" s="196"/>
      <c r="I1377" s="197"/>
      <c r="Q1377" s="198"/>
      <c r="S1377" s="198"/>
      <c r="T1377" s="196"/>
      <c r="U1377" s="199"/>
      <c r="V1377" s="193"/>
      <c r="W1377" s="198"/>
      <c r="X1377" s="198"/>
      <c r="Y1377" s="196"/>
      <c r="Z1377" s="200"/>
      <c r="AA1377" s="196"/>
      <c r="AB1377" s="198"/>
      <c r="AC1377" s="196"/>
      <c r="AD1377" s="199"/>
      <c r="AG1377" s="196"/>
      <c r="AH1377" s="196"/>
      <c r="AI1377" s="198"/>
      <c r="AL1377" s="196"/>
      <c r="AN1377" s="196"/>
      <c r="AO1377" s="198"/>
      <c r="AP1377" s="196"/>
      <c r="AQ1377" s="196"/>
      <c r="AR1377" s="196"/>
      <c r="AS1377" s="196"/>
      <c r="AT1377" s="196"/>
      <c r="AU1377" s="196"/>
      <c r="AV1377" s="198"/>
      <c r="AW1377" s="197"/>
      <c r="AY1377" s="196"/>
      <c r="BC1377" s="196"/>
      <c r="BD1377" s="196"/>
      <c r="BE1377" s="196"/>
      <c r="BF1377" s="196"/>
      <c r="BG1377" s="196"/>
      <c r="BH1377" s="196"/>
      <c r="BI1377" s="196"/>
      <c r="BJ1377" s="196"/>
      <c r="BK1377" s="196"/>
    </row>
    <row r="1378" spans="1:63" x14ac:dyDescent="0.25">
      <c r="A1378" s="198"/>
      <c r="B1378" s="193"/>
      <c r="C1378" s="196"/>
      <c r="D1378" s="196"/>
      <c r="E1378" s="196"/>
      <c r="I1378" s="197"/>
      <c r="Q1378" s="198"/>
      <c r="S1378" s="198"/>
      <c r="T1378" s="196"/>
      <c r="U1378" s="199"/>
      <c r="V1378" s="193"/>
      <c r="W1378" s="198"/>
      <c r="X1378" s="198"/>
      <c r="Y1378" s="196"/>
      <c r="Z1378" s="200"/>
      <c r="AA1378" s="196"/>
      <c r="AB1378" s="198"/>
      <c r="AC1378" s="196"/>
      <c r="AD1378" s="199"/>
      <c r="AG1378" s="196"/>
      <c r="AH1378" s="196"/>
      <c r="AI1378" s="198"/>
      <c r="AL1378" s="196"/>
      <c r="AN1378" s="196"/>
      <c r="AO1378" s="198"/>
      <c r="AP1378" s="196"/>
      <c r="AQ1378" s="196"/>
      <c r="AR1378" s="196"/>
      <c r="AS1378" s="196"/>
      <c r="AT1378" s="196"/>
      <c r="AU1378" s="196"/>
      <c r="AV1378" s="198"/>
      <c r="AW1378" s="197"/>
      <c r="AY1378" s="196"/>
      <c r="BC1378" s="196"/>
      <c r="BD1378" s="196"/>
      <c r="BE1378" s="196"/>
      <c r="BF1378" s="196"/>
      <c r="BG1378" s="196"/>
      <c r="BH1378" s="196"/>
      <c r="BI1378" s="196"/>
      <c r="BJ1378" s="196"/>
      <c r="BK1378" s="196"/>
    </row>
    <row r="1379" spans="1:63" x14ac:dyDescent="0.25">
      <c r="A1379" s="198"/>
      <c r="B1379" s="193"/>
      <c r="C1379" s="196"/>
      <c r="D1379" s="196"/>
      <c r="E1379" s="196"/>
      <c r="I1379" s="197"/>
      <c r="Q1379" s="198"/>
      <c r="S1379" s="198"/>
      <c r="T1379" s="196"/>
      <c r="U1379" s="199"/>
      <c r="V1379" s="193"/>
      <c r="W1379" s="198"/>
      <c r="X1379" s="198"/>
      <c r="Y1379" s="196"/>
      <c r="Z1379" s="200"/>
      <c r="AA1379" s="196"/>
      <c r="AB1379" s="198"/>
      <c r="AC1379" s="196"/>
      <c r="AD1379" s="199"/>
      <c r="AG1379" s="196"/>
      <c r="AH1379" s="196"/>
      <c r="AI1379" s="198"/>
      <c r="AL1379" s="196"/>
      <c r="AN1379" s="196"/>
      <c r="AO1379" s="198"/>
      <c r="AP1379" s="196"/>
      <c r="AQ1379" s="196"/>
      <c r="AR1379" s="196"/>
      <c r="AS1379" s="196"/>
      <c r="AT1379" s="196"/>
      <c r="AU1379" s="196"/>
      <c r="AV1379" s="198"/>
      <c r="AW1379" s="197"/>
      <c r="AY1379" s="196"/>
      <c r="BC1379" s="196"/>
      <c r="BD1379" s="196"/>
      <c r="BE1379" s="196"/>
      <c r="BF1379" s="196"/>
      <c r="BG1379" s="196"/>
      <c r="BH1379" s="196"/>
      <c r="BI1379" s="196"/>
      <c r="BJ1379" s="196"/>
      <c r="BK1379" s="196"/>
    </row>
    <row r="1380" spans="1:63" x14ac:dyDescent="0.25">
      <c r="A1380" s="198"/>
      <c r="B1380" s="193"/>
      <c r="C1380" s="196"/>
      <c r="D1380" s="196"/>
      <c r="E1380" s="196"/>
      <c r="I1380" s="197"/>
      <c r="Q1380" s="198"/>
      <c r="S1380" s="198"/>
      <c r="T1380" s="196"/>
      <c r="U1380" s="199"/>
      <c r="V1380" s="193"/>
      <c r="W1380" s="198"/>
      <c r="X1380" s="198"/>
      <c r="Y1380" s="196"/>
      <c r="Z1380" s="200"/>
      <c r="AA1380" s="196"/>
      <c r="AB1380" s="198"/>
      <c r="AC1380" s="196"/>
      <c r="AD1380" s="199"/>
      <c r="AG1380" s="196"/>
      <c r="AH1380" s="196"/>
      <c r="AI1380" s="198"/>
      <c r="AL1380" s="196"/>
      <c r="AN1380" s="196"/>
      <c r="AO1380" s="198"/>
      <c r="AP1380" s="196"/>
      <c r="AQ1380" s="196"/>
      <c r="AR1380" s="196"/>
      <c r="AS1380" s="196"/>
      <c r="AT1380" s="196"/>
      <c r="AU1380" s="196"/>
      <c r="AV1380" s="198"/>
      <c r="AW1380" s="197"/>
      <c r="AY1380" s="196"/>
      <c r="BC1380" s="196"/>
      <c r="BD1380" s="196"/>
      <c r="BE1380" s="196"/>
      <c r="BF1380" s="196"/>
      <c r="BG1380" s="196"/>
      <c r="BH1380" s="196"/>
      <c r="BI1380" s="196"/>
      <c r="BJ1380" s="196"/>
      <c r="BK1380" s="196"/>
    </row>
    <row r="1381" spans="1:63" x14ac:dyDescent="0.25">
      <c r="A1381" s="198"/>
      <c r="B1381" s="193"/>
      <c r="C1381" s="196"/>
      <c r="D1381" s="196"/>
      <c r="E1381" s="196"/>
      <c r="I1381" s="197"/>
      <c r="Q1381" s="198"/>
      <c r="S1381" s="198"/>
      <c r="T1381" s="196"/>
      <c r="U1381" s="199"/>
      <c r="V1381" s="193"/>
      <c r="W1381" s="198"/>
      <c r="X1381" s="198"/>
      <c r="Y1381" s="196"/>
      <c r="Z1381" s="200"/>
      <c r="AA1381" s="196"/>
      <c r="AB1381" s="198"/>
      <c r="AC1381" s="196"/>
      <c r="AD1381" s="199"/>
      <c r="AG1381" s="196"/>
      <c r="AH1381" s="196"/>
      <c r="AI1381" s="198"/>
      <c r="AL1381" s="196"/>
      <c r="AN1381" s="196"/>
      <c r="AO1381" s="198"/>
      <c r="AP1381" s="196"/>
      <c r="AQ1381" s="196"/>
      <c r="AR1381" s="196"/>
      <c r="AS1381" s="196"/>
      <c r="AT1381" s="196"/>
      <c r="AU1381" s="196"/>
      <c r="AV1381" s="198"/>
      <c r="AW1381" s="197"/>
      <c r="AY1381" s="196"/>
      <c r="BC1381" s="196"/>
      <c r="BD1381" s="196"/>
      <c r="BE1381" s="196"/>
      <c r="BF1381" s="196"/>
      <c r="BG1381" s="196"/>
      <c r="BH1381" s="196"/>
      <c r="BI1381" s="196"/>
      <c r="BJ1381" s="196"/>
      <c r="BK1381" s="196"/>
    </row>
    <row r="1382" spans="1:63" x14ac:dyDescent="0.25">
      <c r="A1382" s="198"/>
      <c r="B1382" s="193"/>
      <c r="C1382" s="196"/>
      <c r="D1382" s="196"/>
      <c r="E1382" s="196"/>
      <c r="I1382" s="197"/>
      <c r="Q1382" s="198"/>
      <c r="S1382" s="198"/>
      <c r="T1382" s="196"/>
      <c r="U1382" s="199"/>
      <c r="V1382" s="193"/>
      <c r="W1382" s="198"/>
      <c r="X1382" s="198"/>
      <c r="Y1382" s="196"/>
      <c r="Z1382" s="200"/>
      <c r="AA1382" s="196"/>
      <c r="AB1382" s="198"/>
      <c r="AC1382" s="196"/>
      <c r="AD1382" s="199"/>
      <c r="AG1382" s="196"/>
      <c r="AH1382" s="196"/>
      <c r="AI1382" s="198"/>
      <c r="AL1382" s="196"/>
      <c r="AN1382" s="196"/>
      <c r="AO1382" s="198"/>
      <c r="AP1382" s="196"/>
      <c r="AQ1382" s="196"/>
      <c r="AR1382" s="196"/>
      <c r="AS1382" s="196"/>
      <c r="AT1382" s="196"/>
      <c r="AU1382" s="196"/>
      <c r="AV1382" s="198"/>
      <c r="AW1382" s="197"/>
      <c r="AY1382" s="196"/>
      <c r="BC1382" s="196"/>
      <c r="BD1382" s="196"/>
      <c r="BE1382" s="196"/>
      <c r="BF1382" s="196"/>
      <c r="BG1382" s="196"/>
      <c r="BH1382" s="196"/>
      <c r="BI1382" s="196"/>
      <c r="BJ1382" s="196"/>
      <c r="BK1382" s="196"/>
    </row>
    <row r="1383" spans="1:63" x14ac:dyDescent="0.25">
      <c r="A1383" s="198"/>
      <c r="B1383" s="193"/>
      <c r="C1383" s="196"/>
      <c r="D1383" s="196"/>
      <c r="E1383" s="196"/>
      <c r="I1383" s="197"/>
      <c r="Q1383" s="198"/>
      <c r="S1383" s="198"/>
      <c r="T1383" s="196"/>
      <c r="U1383" s="199"/>
      <c r="V1383" s="193"/>
      <c r="W1383" s="198"/>
      <c r="X1383" s="198"/>
      <c r="Y1383" s="196"/>
      <c r="Z1383" s="200"/>
      <c r="AA1383" s="196"/>
      <c r="AB1383" s="198"/>
      <c r="AC1383" s="196"/>
      <c r="AD1383" s="199"/>
      <c r="AG1383" s="196"/>
      <c r="AH1383" s="196"/>
      <c r="AI1383" s="198"/>
      <c r="AL1383" s="196"/>
      <c r="AN1383" s="196"/>
      <c r="AO1383" s="198"/>
      <c r="AP1383" s="196"/>
      <c r="AQ1383" s="196"/>
      <c r="AR1383" s="196"/>
      <c r="AS1383" s="196"/>
      <c r="AT1383" s="196"/>
      <c r="AU1383" s="196"/>
      <c r="AV1383" s="198"/>
      <c r="AW1383" s="197"/>
      <c r="AY1383" s="196"/>
      <c r="BC1383" s="196"/>
      <c r="BD1383" s="196"/>
      <c r="BE1383" s="196"/>
      <c r="BF1383" s="196"/>
      <c r="BG1383" s="196"/>
      <c r="BH1383" s="196"/>
      <c r="BI1383" s="196"/>
      <c r="BJ1383" s="196"/>
      <c r="BK1383" s="196"/>
    </row>
    <row r="1384" spans="1:63" x14ac:dyDescent="0.25">
      <c r="A1384" s="198"/>
      <c r="B1384" s="193"/>
      <c r="C1384" s="196"/>
      <c r="D1384" s="196"/>
      <c r="E1384" s="196"/>
      <c r="I1384" s="197"/>
      <c r="Q1384" s="198"/>
      <c r="S1384" s="198"/>
      <c r="T1384" s="196"/>
      <c r="U1384" s="199"/>
      <c r="V1384" s="193"/>
      <c r="W1384" s="198"/>
      <c r="X1384" s="198"/>
      <c r="Y1384" s="196"/>
      <c r="Z1384" s="200"/>
      <c r="AA1384" s="196"/>
      <c r="AB1384" s="198"/>
      <c r="AC1384" s="196"/>
      <c r="AD1384" s="199"/>
      <c r="AG1384" s="196"/>
      <c r="AH1384" s="196"/>
      <c r="AI1384" s="198"/>
      <c r="AL1384" s="196"/>
      <c r="AN1384" s="196"/>
      <c r="AO1384" s="198"/>
      <c r="AP1384" s="196"/>
      <c r="AQ1384" s="196"/>
      <c r="AR1384" s="196"/>
      <c r="AS1384" s="196"/>
      <c r="AT1384" s="196"/>
      <c r="AU1384" s="196"/>
      <c r="AV1384" s="198"/>
      <c r="AW1384" s="197"/>
      <c r="AY1384" s="196"/>
      <c r="BC1384" s="196"/>
      <c r="BD1384" s="196"/>
      <c r="BE1384" s="196"/>
      <c r="BF1384" s="196"/>
      <c r="BG1384" s="196"/>
      <c r="BH1384" s="196"/>
      <c r="BI1384" s="196"/>
      <c r="BJ1384" s="196"/>
      <c r="BK1384" s="196"/>
    </row>
    <row r="1385" spans="1:63" x14ac:dyDescent="0.25">
      <c r="A1385" s="198"/>
      <c r="B1385" s="193"/>
      <c r="C1385" s="196"/>
      <c r="D1385" s="196"/>
      <c r="E1385" s="196"/>
      <c r="I1385" s="197"/>
      <c r="Q1385" s="198"/>
      <c r="S1385" s="198"/>
      <c r="T1385" s="196"/>
      <c r="U1385" s="199"/>
      <c r="V1385" s="193"/>
      <c r="W1385" s="198"/>
      <c r="X1385" s="198"/>
      <c r="Y1385" s="196"/>
      <c r="Z1385" s="200"/>
      <c r="AA1385" s="196"/>
      <c r="AB1385" s="198"/>
      <c r="AC1385" s="196"/>
      <c r="AD1385" s="199"/>
      <c r="AG1385" s="196"/>
      <c r="AH1385" s="196"/>
      <c r="AI1385" s="198"/>
      <c r="AL1385" s="196"/>
      <c r="AN1385" s="196"/>
      <c r="AO1385" s="198"/>
      <c r="AP1385" s="196"/>
      <c r="AQ1385" s="196"/>
      <c r="AR1385" s="196"/>
      <c r="AS1385" s="196"/>
      <c r="AT1385" s="196"/>
      <c r="AU1385" s="196"/>
      <c r="AV1385" s="198"/>
      <c r="AW1385" s="197"/>
      <c r="AY1385" s="196"/>
      <c r="BC1385" s="196"/>
      <c r="BD1385" s="196"/>
      <c r="BE1385" s="196"/>
      <c r="BF1385" s="196"/>
      <c r="BG1385" s="196"/>
      <c r="BH1385" s="196"/>
      <c r="BI1385" s="196"/>
      <c r="BJ1385" s="196"/>
      <c r="BK1385" s="196"/>
    </row>
    <row r="1386" spans="1:63" x14ac:dyDescent="0.25">
      <c r="A1386" s="198"/>
      <c r="B1386" s="193"/>
      <c r="C1386" s="196"/>
      <c r="D1386" s="196"/>
      <c r="E1386" s="196"/>
      <c r="I1386" s="197"/>
      <c r="Q1386" s="198"/>
      <c r="S1386" s="198"/>
      <c r="T1386" s="196"/>
      <c r="U1386" s="199"/>
      <c r="V1386" s="193"/>
      <c r="W1386" s="198"/>
      <c r="X1386" s="198"/>
      <c r="Y1386" s="196"/>
      <c r="Z1386" s="200"/>
      <c r="AA1386" s="196"/>
      <c r="AB1386" s="198"/>
      <c r="AC1386" s="196"/>
      <c r="AD1386" s="199"/>
      <c r="AG1386" s="196"/>
      <c r="AH1386" s="196"/>
      <c r="AI1386" s="198"/>
      <c r="AL1386" s="196"/>
      <c r="AN1386" s="196"/>
      <c r="AO1386" s="198"/>
      <c r="AP1386" s="196"/>
      <c r="AQ1386" s="196"/>
      <c r="AR1386" s="196"/>
      <c r="AS1386" s="196"/>
      <c r="AT1386" s="196"/>
      <c r="AU1386" s="196"/>
      <c r="AV1386" s="198"/>
      <c r="AW1386" s="197"/>
      <c r="AY1386" s="196"/>
      <c r="BC1386" s="196"/>
      <c r="BD1386" s="196"/>
      <c r="BE1386" s="196"/>
      <c r="BF1386" s="196"/>
      <c r="BG1386" s="196"/>
      <c r="BH1386" s="196"/>
      <c r="BI1386" s="196"/>
      <c r="BJ1386" s="196"/>
      <c r="BK1386" s="196"/>
    </row>
    <row r="1387" spans="1:63" x14ac:dyDescent="0.25">
      <c r="A1387" s="198"/>
      <c r="B1387" s="193"/>
      <c r="C1387" s="196"/>
      <c r="D1387" s="196"/>
      <c r="E1387" s="196"/>
      <c r="I1387" s="197"/>
      <c r="Q1387" s="198"/>
      <c r="S1387" s="198"/>
      <c r="T1387" s="196"/>
      <c r="U1387" s="199"/>
      <c r="V1387" s="193"/>
      <c r="W1387" s="198"/>
      <c r="X1387" s="198"/>
      <c r="Y1387" s="196"/>
      <c r="Z1387" s="200"/>
      <c r="AA1387" s="196"/>
      <c r="AB1387" s="198"/>
      <c r="AC1387" s="196"/>
      <c r="AD1387" s="199"/>
      <c r="AG1387" s="196"/>
      <c r="AH1387" s="196"/>
      <c r="AI1387" s="198"/>
      <c r="AL1387" s="196"/>
      <c r="AN1387" s="196"/>
      <c r="AO1387" s="198"/>
      <c r="AP1387" s="196"/>
      <c r="AQ1387" s="196"/>
      <c r="AR1387" s="196"/>
      <c r="AS1387" s="196"/>
      <c r="AT1387" s="196"/>
      <c r="AU1387" s="196"/>
      <c r="AV1387" s="198"/>
      <c r="AW1387" s="197"/>
      <c r="AY1387" s="196"/>
      <c r="BC1387" s="196"/>
      <c r="BD1387" s="196"/>
      <c r="BE1387" s="196"/>
      <c r="BF1387" s="196"/>
      <c r="BG1387" s="196"/>
      <c r="BH1387" s="196"/>
      <c r="BI1387" s="196"/>
      <c r="BJ1387" s="196"/>
      <c r="BK1387" s="196"/>
    </row>
    <row r="1388" spans="1:63" x14ac:dyDescent="0.25">
      <c r="A1388" s="198"/>
      <c r="B1388" s="193"/>
      <c r="C1388" s="196"/>
      <c r="D1388" s="196"/>
      <c r="E1388" s="196"/>
      <c r="I1388" s="197"/>
      <c r="Q1388" s="198"/>
      <c r="S1388" s="198"/>
      <c r="T1388" s="196"/>
      <c r="U1388" s="199"/>
      <c r="V1388" s="193"/>
      <c r="W1388" s="198"/>
      <c r="X1388" s="198"/>
      <c r="Y1388" s="196"/>
      <c r="Z1388" s="200"/>
      <c r="AA1388" s="196"/>
      <c r="AB1388" s="198"/>
      <c r="AC1388" s="196"/>
      <c r="AD1388" s="199"/>
      <c r="AG1388" s="196"/>
      <c r="AH1388" s="196"/>
      <c r="AI1388" s="198"/>
      <c r="AL1388" s="196"/>
      <c r="AN1388" s="196"/>
      <c r="AO1388" s="198"/>
      <c r="AP1388" s="196"/>
      <c r="AQ1388" s="196"/>
      <c r="AR1388" s="196"/>
      <c r="AS1388" s="196"/>
      <c r="AT1388" s="196"/>
      <c r="AU1388" s="196"/>
      <c r="AV1388" s="198"/>
      <c r="AW1388" s="197"/>
      <c r="AY1388" s="196"/>
      <c r="BC1388" s="196"/>
      <c r="BD1388" s="196"/>
      <c r="BE1388" s="196"/>
      <c r="BF1388" s="196"/>
      <c r="BG1388" s="196"/>
      <c r="BH1388" s="196"/>
      <c r="BI1388" s="196"/>
      <c r="BJ1388" s="196"/>
      <c r="BK1388" s="196"/>
    </row>
    <row r="1389" spans="1:63" x14ac:dyDescent="0.25">
      <c r="A1389" s="198"/>
      <c r="B1389" s="193"/>
      <c r="C1389" s="196"/>
      <c r="D1389" s="196"/>
      <c r="E1389" s="196"/>
      <c r="I1389" s="197"/>
      <c r="Q1389" s="198"/>
      <c r="S1389" s="198"/>
      <c r="T1389" s="196"/>
      <c r="U1389" s="199"/>
      <c r="V1389" s="193"/>
      <c r="W1389" s="198"/>
      <c r="X1389" s="198"/>
      <c r="Y1389" s="196"/>
      <c r="Z1389" s="200"/>
      <c r="AA1389" s="196"/>
      <c r="AB1389" s="198"/>
      <c r="AC1389" s="196"/>
      <c r="AD1389" s="199"/>
      <c r="AG1389" s="196"/>
      <c r="AH1389" s="196"/>
      <c r="AI1389" s="198"/>
      <c r="AL1389" s="196"/>
      <c r="AN1389" s="196"/>
      <c r="AO1389" s="198"/>
      <c r="AP1389" s="196"/>
      <c r="AQ1389" s="196"/>
      <c r="AR1389" s="196"/>
      <c r="AS1389" s="196"/>
      <c r="AT1389" s="196"/>
      <c r="AU1389" s="196"/>
      <c r="AV1389" s="198"/>
      <c r="AW1389" s="197"/>
      <c r="AY1389" s="196"/>
      <c r="BC1389" s="196"/>
      <c r="BD1389" s="196"/>
      <c r="BE1389" s="196"/>
      <c r="BF1389" s="196"/>
      <c r="BG1389" s="196"/>
      <c r="BH1389" s="196"/>
      <c r="BI1389" s="196"/>
      <c r="BJ1389" s="196"/>
      <c r="BK1389" s="196"/>
    </row>
    <row r="1390" spans="1:63" x14ac:dyDescent="0.25">
      <c r="A1390" s="198"/>
      <c r="B1390" s="193"/>
      <c r="C1390" s="196"/>
      <c r="D1390" s="196"/>
      <c r="E1390" s="196"/>
      <c r="I1390" s="197"/>
      <c r="Q1390" s="198"/>
      <c r="S1390" s="198"/>
      <c r="T1390" s="196"/>
      <c r="U1390" s="199"/>
      <c r="V1390" s="193"/>
      <c r="W1390" s="198"/>
      <c r="X1390" s="198"/>
      <c r="Y1390" s="196"/>
      <c r="Z1390" s="200"/>
      <c r="AA1390" s="196"/>
      <c r="AB1390" s="198"/>
      <c r="AC1390" s="196"/>
      <c r="AD1390" s="199"/>
      <c r="AG1390" s="196"/>
      <c r="AH1390" s="196"/>
      <c r="AI1390" s="198"/>
      <c r="AL1390" s="196"/>
      <c r="AN1390" s="196"/>
      <c r="AO1390" s="198"/>
      <c r="AP1390" s="196"/>
      <c r="AQ1390" s="196"/>
      <c r="AR1390" s="196"/>
      <c r="AS1390" s="196"/>
      <c r="AT1390" s="196"/>
      <c r="AU1390" s="196"/>
      <c r="AV1390" s="198"/>
      <c r="AW1390" s="197"/>
      <c r="AY1390" s="196"/>
      <c r="BC1390" s="196"/>
      <c r="BD1390" s="196"/>
      <c r="BE1390" s="196"/>
      <c r="BF1390" s="196"/>
      <c r="BG1390" s="196"/>
      <c r="BH1390" s="196"/>
      <c r="BI1390" s="196"/>
      <c r="BJ1390" s="196"/>
      <c r="BK1390" s="196"/>
    </row>
    <row r="1391" spans="1:63" x14ac:dyDescent="0.25">
      <c r="A1391" s="198"/>
      <c r="B1391" s="193"/>
      <c r="C1391" s="196"/>
      <c r="D1391" s="196"/>
      <c r="E1391" s="196"/>
      <c r="I1391" s="197"/>
      <c r="Q1391" s="198"/>
      <c r="S1391" s="198"/>
      <c r="T1391" s="196"/>
      <c r="U1391" s="199"/>
      <c r="V1391" s="193"/>
      <c r="W1391" s="198"/>
      <c r="X1391" s="198"/>
      <c r="Y1391" s="196"/>
      <c r="Z1391" s="200"/>
      <c r="AA1391" s="196"/>
      <c r="AB1391" s="198"/>
      <c r="AC1391" s="196"/>
      <c r="AD1391" s="199"/>
      <c r="AG1391" s="196"/>
      <c r="AH1391" s="196"/>
      <c r="AI1391" s="198"/>
      <c r="AL1391" s="196"/>
      <c r="AN1391" s="196"/>
      <c r="AO1391" s="198"/>
      <c r="AP1391" s="196"/>
      <c r="AQ1391" s="196"/>
      <c r="AR1391" s="196"/>
      <c r="AS1391" s="196"/>
      <c r="AT1391" s="196"/>
      <c r="AU1391" s="196"/>
      <c r="AV1391" s="198"/>
      <c r="AW1391" s="197"/>
      <c r="AY1391" s="196"/>
      <c r="BC1391" s="196"/>
      <c r="BD1391" s="196"/>
      <c r="BE1391" s="196"/>
      <c r="BF1391" s="196"/>
      <c r="BG1391" s="196"/>
      <c r="BH1391" s="196"/>
      <c r="BI1391" s="196"/>
      <c r="BJ1391" s="196"/>
      <c r="BK1391" s="196"/>
    </row>
    <row r="1392" spans="1:63" x14ac:dyDescent="0.25">
      <c r="A1392" s="198"/>
      <c r="B1392" s="193"/>
      <c r="C1392" s="196"/>
      <c r="D1392" s="196"/>
      <c r="E1392" s="196"/>
      <c r="I1392" s="197"/>
      <c r="Q1392" s="198"/>
      <c r="S1392" s="198"/>
      <c r="T1392" s="196"/>
      <c r="U1392" s="199"/>
      <c r="V1392" s="193"/>
      <c r="W1392" s="198"/>
      <c r="X1392" s="198"/>
      <c r="Y1392" s="196"/>
      <c r="Z1392" s="200"/>
      <c r="AA1392" s="196"/>
      <c r="AB1392" s="198"/>
      <c r="AC1392" s="196"/>
      <c r="AD1392" s="199"/>
      <c r="AG1392" s="196"/>
      <c r="AH1392" s="196"/>
      <c r="AI1392" s="198"/>
      <c r="AL1392" s="196"/>
      <c r="AN1392" s="196"/>
      <c r="AO1392" s="198"/>
      <c r="AP1392" s="196"/>
      <c r="AQ1392" s="196"/>
      <c r="AR1392" s="196"/>
      <c r="AS1392" s="196"/>
      <c r="AT1392" s="196"/>
      <c r="AU1392" s="196"/>
      <c r="AV1392" s="198"/>
      <c r="AW1392" s="197"/>
      <c r="AY1392" s="196"/>
      <c r="BC1392" s="196"/>
      <c r="BD1392" s="196"/>
      <c r="BE1392" s="196"/>
      <c r="BF1392" s="196"/>
      <c r="BG1392" s="196"/>
      <c r="BH1392" s="196"/>
      <c r="BI1392" s="196"/>
      <c r="BJ1392" s="196"/>
      <c r="BK1392" s="196"/>
    </row>
    <row r="1393" spans="1:63" x14ac:dyDescent="0.25">
      <c r="A1393" s="198"/>
      <c r="B1393" s="193"/>
      <c r="C1393" s="196"/>
      <c r="D1393" s="196"/>
      <c r="E1393" s="196"/>
      <c r="I1393" s="197"/>
      <c r="Q1393" s="198"/>
      <c r="S1393" s="198"/>
      <c r="T1393" s="196"/>
      <c r="U1393" s="199"/>
      <c r="V1393" s="193"/>
      <c r="W1393" s="198"/>
      <c r="X1393" s="198"/>
      <c r="Y1393" s="196"/>
      <c r="Z1393" s="200"/>
      <c r="AA1393" s="196"/>
      <c r="AB1393" s="198"/>
      <c r="AC1393" s="196"/>
      <c r="AD1393" s="199"/>
      <c r="AG1393" s="196"/>
      <c r="AH1393" s="196"/>
      <c r="AI1393" s="198"/>
      <c r="AL1393" s="196"/>
      <c r="AN1393" s="196"/>
      <c r="AO1393" s="198"/>
      <c r="AP1393" s="196"/>
      <c r="AQ1393" s="196"/>
      <c r="AR1393" s="196"/>
      <c r="AS1393" s="196"/>
      <c r="AT1393" s="196"/>
      <c r="AU1393" s="196"/>
      <c r="AV1393" s="198"/>
      <c r="AW1393" s="197"/>
      <c r="AY1393" s="196"/>
      <c r="BC1393" s="196"/>
      <c r="BD1393" s="196"/>
      <c r="BE1393" s="196"/>
      <c r="BF1393" s="196"/>
      <c r="BG1393" s="196"/>
      <c r="BH1393" s="196"/>
      <c r="BI1393" s="196"/>
      <c r="BJ1393" s="196"/>
      <c r="BK1393" s="196"/>
    </row>
    <row r="1394" spans="1:63" x14ac:dyDescent="0.25">
      <c r="A1394" s="198"/>
      <c r="B1394" s="193"/>
      <c r="C1394" s="196"/>
      <c r="D1394" s="196"/>
      <c r="E1394" s="196"/>
      <c r="I1394" s="197"/>
      <c r="Q1394" s="198"/>
      <c r="S1394" s="198"/>
      <c r="T1394" s="196"/>
      <c r="U1394" s="199"/>
      <c r="V1394" s="193"/>
      <c r="W1394" s="198"/>
      <c r="X1394" s="198"/>
      <c r="Y1394" s="196"/>
      <c r="Z1394" s="200"/>
      <c r="AA1394" s="196"/>
      <c r="AB1394" s="198"/>
      <c r="AC1394" s="196"/>
      <c r="AD1394" s="199"/>
      <c r="AG1394" s="196"/>
      <c r="AH1394" s="196"/>
      <c r="AI1394" s="198"/>
      <c r="AL1394" s="196"/>
      <c r="AN1394" s="196"/>
      <c r="AO1394" s="198"/>
      <c r="AP1394" s="196"/>
      <c r="AQ1394" s="196"/>
      <c r="AR1394" s="196"/>
      <c r="AS1394" s="196"/>
      <c r="AT1394" s="196"/>
      <c r="AU1394" s="196"/>
      <c r="AV1394" s="198"/>
      <c r="AW1394" s="197"/>
      <c r="AY1394" s="196"/>
      <c r="BC1394" s="196"/>
      <c r="BD1394" s="196"/>
      <c r="BE1394" s="196"/>
      <c r="BF1394" s="196"/>
      <c r="BG1394" s="196"/>
      <c r="BH1394" s="196"/>
      <c r="BI1394" s="196"/>
      <c r="BJ1394" s="196"/>
      <c r="BK1394" s="196"/>
    </row>
    <row r="1395" spans="1:63" x14ac:dyDescent="0.25">
      <c r="A1395" s="198"/>
      <c r="B1395" s="193"/>
      <c r="C1395" s="196"/>
      <c r="D1395" s="196"/>
      <c r="E1395" s="196"/>
      <c r="I1395" s="197"/>
      <c r="Q1395" s="198"/>
      <c r="S1395" s="198"/>
      <c r="T1395" s="196"/>
      <c r="U1395" s="199"/>
      <c r="V1395" s="193"/>
      <c r="W1395" s="198"/>
      <c r="X1395" s="198"/>
      <c r="Y1395" s="196"/>
      <c r="Z1395" s="200"/>
      <c r="AA1395" s="196"/>
      <c r="AB1395" s="198"/>
      <c r="AC1395" s="196"/>
      <c r="AD1395" s="199"/>
      <c r="AG1395" s="196"/>
      <c r="AH1395" s="196"/>
      <c r="AI1395" s="198"/>
      <c r="AL1395" s="196"/>
      <c r="AN1395" s="196"/>
      <c r="AO1395" s="198"/>
      <c r="AP1395" s="196"/>
      <c r="AQ1395" s="196"/>
      <c r="AR1395" s="196"/>
      <c r="AS1395" s="196"/>
      <c r="AT1395" s="196"/>
      <c r="AU1395" s="196"/>
      <c r="AV1395" s="198"/>
      <c r="AW1395" s="197"/>
      <c r="AY1395" s="196"/>
      <c r="BC1395" s="196"/>
      <c r="BD1395" s="196"/>
      <c r="BE1395" s="196"/>
      <c r="BF1395" s="196"/>
      <c r="BG1395" s="196"/>
      <c r="BH1395" s="196"/>
      <c r="BI1395" s="196"/>
      <c r="BJ1395" s="196"/>
      <c r="BK1395" s="196"/>
    </row>
    <row r="1396" spans="1:63" x14ac:dyDescent="0.25">
      <c r="A1396" s="198"/>
      <c r="B1396" s="193"/>
      <c r="C1396" s="196"/>
      <c r="D1396" s="196"/>
      <c r="E1396" s="196"/>
      <c r="I1396" s="197"/>
      <c r="Q1396" s="198"/>
      <c r="S1396" s="198"/>
      <c r="T1396" s="196"/>
      <c r="U1396" s="199"/>
      <c r="V1396" s="193"/>
      <c r="W1396" s="198"/>
      <c r="X1396" s="198"/>
      <c r="Y1396" s="196"/>
      <c r="Z1396" s="200"/>
      <c r="AA1396" s="196"/>
      <c r="AB1396" s="198"/>
      <c r="AC1396" s="196"/>
      <c r="AD1396" s="199"/>
      <c r="AG1396" s="196"/>
      <c r="AH1396" s="196"/>
      <c r="AI1396" s="198"/>
      <c r="AL1396" s="196"/>
      <c r="AN1396" s="196"/>
      <c r="AO1396" s="198"/>
      <c r="AP1396" s="196"/>
      <c r="AQ1396" s="196"/>
      <c r="AR1396" s="196"/>
      <c r="AS1396" s="196"/>
      <c r="AT1396" s="196"/>
      <c r="AU1396" s="196"/>
      <c r="AV1396" s="198"/>
      <c r="AW1396" s="197"/>
      <c r="AY1396" s="196"/>
      <c r="BC1396" s="196"/>
      <c r="BD1396" s="196"/>
      <c r="BE1396" s="196"/>
      <c r="BF1396" s="196"/>
      <c r="BG1396" s="196"/>
      <c r="BH1396" s="196"/>
      <c r="BI1396" s="196"/>
      <c r="BJ1396" s="196"/>
      <c r="BK1396" s="196"/>
    </row>
    <row r="1397" spans="1:63" x14ac:dyDescent="0.25">
      <c r="A1397" s="198"/>
      <c r="B1397" s="193"/>
      <c r="C1397" s="196"/>
      <c r="D1397" s="196"/>
      <c r="E1397" s="196"/>
      <c r="I1397" s="197"/>
      <c r="Q1397" s="198"/>
      <c r="S1397" s="198"/>
      <c r="T1397" s="196"/>
      <c r="U1397" s="199"/>
      <c r="V1397" s="193"/>
      <c r="W1397" s="198"/>
      <c r="X1397" s="198"/>
      <c r="Y1397" s="196"/>
      <c r="Z1397" s="200"/>
      <c r="AA1397" s="196"/>
      <c r="AB1397" s="198"/>
      <c r="AC1397" s="196"/>
      <c r="AD1397" s="199"/>
      <c r="AG1397" s="196"/>
      <c r="AH1397" s="196"/>
      <c r="AI1397" s="198"/>
      <c r="AL1397" s="196"/>
      <c r="AN1397" s="196"/>
      <c r="AO1397" s="198"/>
      <c r="AP1397" s="196"/>
      <c r="AQ1397" s="196"/>
      <c r="AR1397" s="196"/>
      <c r="AS1397" s="196"/>
      <c r="AT1397" s="196"/>
      <c r="AU1397" s="196"/>
      <c r="AV1397" s="198"/>
      <c r="AW1397" s="197"/>
      <c r="AY1397" s="196"/>
      <c r="BC1397" s="196"/>
      <c r="BD1397" s="196"/>
      <c r="BE1397" s="196"/>
      <c r="BF1397" s="196"/>
      <c r="BG1397" s="196"/>
      <c r="BH1397" s="196"/>
      <c r="BI1397" s="196"/>
      <c r="BJ1397" s="196"/>
      <c r="BK1397" s="196"/>
    </row>
    <row r="1398" spans="1:63" x14ac:dyDescent="0.25">
      <c r="A1398" s="198"/>
      <c r="B1398" s="193"/>
      <c r="C1398" s="196"/>
      <c r="D1398" s="196"/>
      <c r="E1398" s="196"/>
      <c r="I1398" s="197"/>
      <c r="Q1398" s="198"/>
      <c r="S1398" s="198"/>
      <c r="T1398" s="196"/>
      <c r="U1398" s="199"/>
      <c r="V1398" s="193"/>
      <c r="W1398" s="198"/>
      <c r="X1398" s="198"/>
      <c r="Y1398" s="196"/>
      <c r="Z1398" s="200"/>
      <c r="AA1398" s="196"/>
      <c r="AB1398" s="198"/>
      <c r="AC1398" s="196"/>
      <c r="AD1398" s="199"/>
      <c r="AG1398" s="196"/>
      <c r="AH1398" s="196"/>
      <c r="AI1398" s="198"/>
      <c r="AL1398" s="196"/>
      <c r="AN1398" s="196"/>
      <c r="AO1398" s="198"/>
      <c r="AP1398" s="196"/>
      <c r="AQ1398" s="196"/>
      <c r="AR1398" s="196"/>
      <c r="AS1398" s="196"/>
      <c r="AT1398" s="196"/>
      <c r="AU1398" s="196"/>
      <c r="AV1398" s="198"/>
      <c r="AW1398" s="197"/>
      <c r="AY1398" s="196"/>
      <c r="BC1398" s="196"/>
      <c r="BD1398" s="196"/>
      <c r="BE1398" s="196"/>
      <c r="BF1398" s="196"/>
      <c r="BG1398" s="196"/>
      <c r="BH1398" s="196"/>
      <c r="BI1398" s="196"/>
      <c r="BJ1398" s="196"/>
      <c r="BK1398" s="196"/>
    </row>
    <row r="1399" spans="1:63" x14ac:dyDescent="0.25">
      <c r="A1399" s="198"/>
      <c r="B1399" s="193"/>
      <c r="C1399" s="196"/>
      <c r="D1399" s="196"/>
      <c r="E1399" s="196"/>
      <c r="I1399" s="197"/>
      <c r="Q1399" s="198"/>
      <c r="S1399" s="198"/>
      <c r="T1399" s="196"/>
      <c r="U1399" s="199"/>
      <c r="V1399" s="193"/>
      <c r="W1399" s="198"/>
      <c r="X1399" s="198"/>
      <c r="Y1399" s="196"/>
      <c r="Z1399" s="200"/>
      <c r="AA1399" s="196"/>
      <c r="AB1399" s="198"/>
      <c r="AC1399" s="196"/>
      <c r="AD1399" s="199"/>
      <c r="AG1399" s="196"/>
      <c r="AH1399" s="196"/>
      <c r="AI1399" s="198"/>
      <c r="AL1399" s="196"/>
      <c r="AN1399" s="196"/>
      <c r="AO1399" s="198"/>
      <c r="AP1399" s="196"/>
      <c r="AQ1399" s="196"/>
      <c r="AR1399" s="196"/>
      <c r="AS1399" s="196"/>
      <c r="AT1399" s="196"/>
      <c r="AU1399" s="196"/>
      <c r="AV1399" s="198"/>
      <c r="AW1399" s="197"/>
      <c r="AY1399" s="196"/>
      <c r="BC1399" s="196"/>
      <c r="BD1399" s="196"/>
      <c r="BE1399" s="196"/>
      <c r="BF1399" s="196"/>
      <c r="BG1399" s="196"/>
      <c r="BH1399" s="196"/>
      <c r="BI1399" s="196"/>
      <c r="BJ1399" s="196"/>
      <c r="BK1399" s="196"/>
    </row>
    <row r="1400" spans="1:63" x14ac:dyDescent="0.25">
      <c r="A1400" s="198"/>
      <c r="B1400" s="193"/>
      <c r="C1400" s="196"/>
      <c r="D1400" s="196"/>
      <c r="E1400" s="196"/>
      <c r="I1400" s="197"/>
      <c r="Q1400" s="198"/>
      <c r="S1400" s="198"/>
      <c r="T1400" s="196"/>
      <c r="U1400" s="199"/>
      <c r="V1400" s="193"/>
      <c r="W1400" s="198"/>
      <c r="X1400" s="198"/>
      <c r="Y1400" s="196"/>
      <c r="Z1400" s="200"/>
      <c r="AA1400" s="196"/>
      <c r="AB1400" s="198"/>
      <c r="AC1400" s="196"/>
      <c r="AD1400" s="199"/>
      <c r="AG1400" s="196"/>
      <c r="AH1400" s="196"/>
      <c r="AI1400" s="198"/>
      <c r="AL1400" s="196"/>
      <c r="AN1400" s="196"/>
      <c r="AO1400" s="198"/>
      <c r="AP1400" s="196"/>
      <c r="AQ1400" s="196"/>
      <c r="AR1400" s="196"/>
      <c r="AS1400" s="196"/>
      <c r="AT1400" s="196"/>
      <c r="AU1400" s="196"/>
      <c r="AV1400" s="198"/>
      <c r="AW1400" s="197"/>
      <c r="AY1400" s="196"/>
      <c r="BC1400" s="196"/>
      <c r="BD1400" s="196"/>
      <c r="BE1400" s="196"/>
      <c r="BF1400" s="196"/>
      <c r="BG1400" s="196"/>
      <c r="BH1400" s="196"/>
      <c r="BI1400" s="196"/>
      <c r="BJ1400" s="196"/>
      <c r="BK1400" s="196"/>
    </row>
    <row r="1401" spans="1:63" x14ac:dyDescent="0.25">
      <c r="A1401" s="198"/>
      <c r="B1401" s="193"/>
      <c r="C1401" s="196"/>
      <c r="D1401" s="196"/>
      <c r="E1401" s="196"/>
      <c r="I1401" s="197"/>
      <c r="Q1401" s="198"/>
      <c r="S1401" s="198"/>
      <c r="T1401" s="196"/>
      <c r="U1401" s="199"/>
      <c r="V1401" s="193"/>
      <c r="W1401" s="198"/>
      <c r="X1401" s="198"/>
      <c r="Y1401" s="196"/>
      <c r="Z1401" s="200"/>
      <c r="AA1401" s="196"/>
      <c r="AB1401" s="198"/>
      <c r="AC1401" s="196"/>
      <c r="AD1401" s="199"/>
      <c r="AG1401" s="196"/>
      <c r="AH1401" s="196"/>
      <c r="AI1401" s="198"/>
      <c r="AL1401" s="196"/>
      <c r="AN1401" s="196"/>
      <c r="AO1401" s="198"/>
      <c r="AP1401" s="196"/>
      <c r="AQ1401" s="196"/>
      <c r="AR1401" s="196"/>
      <c r="AS1401" s="196"/>
      <c r="AT1401" s="196"/>
      <c r="AU1401" s="196"/>
      <c r="AV1401" s="198"/>
      <c r="AW1401" s="197"/>
      <c r="AY1401" s="196"/>
      <c r="BC1401" s="196"/>
      <c r="BD1401" s="196"/>
      <c r="BE1401" s="196"/>
      <c r="BF1401" s="196"/>
      <c r="BG1401" s="196"/>
      <c r="BH1401" s="196"/>
      <c r="BI1401" s="196"/>
      <c r="BJ1401" s="196"/>
      <c r="BK1401" s="196"/>
    </row>
    <row r="1402" spans="1:63" x14ac:dyDescent="0.25">
      <c r="A1402" s="198"/>
      <c r="B1402" s="193"/>
      <c r="C1402" s="196"/>
      <c r="D1402" s="196"/>
      <c r="E1402" s="196"/>
      <c r="I1402" s="197"/>
      <c r="Q1402" s="198"/>
      <c r="S1402" s="198"/>
      <c r="T1402" s="196"/>
      <c r="U1402" s="199"/>
      <c r="V1402" s="193"/>
      <c r="W1402" s="198"/>
      <c r="X1402" s="198"/>
      <c r="Y1402" s="196"/>
      <c r="Z1402" s="200"/>
      <c r="AA1402" s="196"/>
      <c r="AB1402" s="198"/>
      <c r="AC1402" s="196"/>
      <c r="AD1402" s="199"/>
      <c r="AG1402" s="196"/>
      <c r="AH1402" s="196"/>
      <c r="AI1402" s="198"/>
      <c r="AL1402" s="196"/>
      <c r="AN1402" s="196"/>
      <c r="AO1402" s="198"/>
      <c r="AP1402" s="196"/>
      <c r="AQ1402" s="196"/>
      <c r="AR1402" s="196"/>
      <c r="AS1402" s="196"/>
      <c r="AT1402" s="196"/>
      <c r="AU1402" s="196"/>
      <c r="AV1402" s="198"/>
      <c r="AW1402" s="197"/>
      <c r="AY1402" s="196"/>
      <c r="BC1402" s="196"/>
      <c r="BD1402" s="196"/>
      <c r="BE1402" s="196"/>
      <c r="BF1402" s="196"/>
      <c r="BG1402" s="196"/>
      <c r="BH1402" s="196"/>
      <c r="BI1402" s="196"/>
      <c r="BJ1402" s="196"/>
      <c r="BK1402" s="196"/>
    </row>
    <row r="1403" spans="1:63" x14ac:dyDescent="0.25">
      <c r="A1403" s="198"/>
      <c r="B1403" s="193"/>
      <c r="C1403" s="196"/>
      <c r="D1403" s="196"/>
      <c r="E1403" s="196"/>
      <c r="I1403" s="197"/>
      <c r="Q1403" s="198"/>
      <c r="S1403" s="198"/>
      <c r="T1403" s="196"/>
      <c r="U1403" s="199"/>
      <c r="V1403" s="193"/>
      <c r="W1403" s="198"/>
      <c r="X1403" s="198"/>
      <c r="Y1403" s="196"/>
      <c r="Z1403" s="200"/>
      <c r="AA1403" s="196"/>
      <c r="AB1403" s="198"/>
      <c r="AC1403" s="196"/>
      <c r="AD1403" s="199"/>
      <c r="AG1403" s="196"/>
      <c r="AH1403" s="196"/>
      <c r="AI1403" s="198"/>
      <c r="AL1403" s="196"/>
      <c r="AN1403" s="196"/>
      <c r="AO1403" s="198"/>
      <c r="AP1403" s="196"/>
      <c r="AQ1403" s="196"/>
      <c r="AR1403" s="196"/>
      <c r="AS1403" s="196"/>
      <c r="AT1403" s="196"/>
      <c r="AU1403" s="196"/>
      <c r="AV1403" s="198"/>
      <c r="AW1403" s="197"/>
      <c r="AY1403" s="196"/>
      <c r="BC1403" s="196"/>
      <c r="BD1403" s="196"/>
      <c r="BE1403" s="196"/>
      <c r="BF1403" s="196"/>
      <c r="BG1403" s="196"/>
      <c r="BH1403" s="196"/>
      <c r="BI1403" s="196"/>
      <c r="BJ1403" s="196"/>
      <c r="BK1403" s="196"/>
    </row>
    <row r="1404" spans="1:63" x14ac:dyDescent="0.25">
      <c r="A1404" s="198"/>
      <c r="B1404" s="193"/>
      <c r="C1404" s="196"/>
      <c r="D1404" s="196"/>
      <c r="E1404" s="196"/>
      <c r="I1404" s="197"/>
      <c r="Q1404" s="198"/>
      <c r="S1404" s="198"/>
      <c r="T1404" s="196"/>
      <c r="U1404" s="199"/>
      <c r="V1404" s="193"/>
      <c r="W1404" s="198"/>
      <c r="X1404" s="198"/>
      <c r="Y1404" s="196"/>
      <c r="Z1404" s="200"/>
      <c r="AA1404" s="196"/>
      <c r="AB1404" s="198"/>
      <c r="AC1404" s="196"/>
      <c r="AD1404" s="199"/>
      <c r="AG1404" s="196"/>
      <c r="AH1404" s="196"/>
      <c r="AI1404" s="198"/>
      <c r="AL1404" s="196"/>
      <c r="AN1404" s="196"/>
      <c r="AO1404" s="198"/>
      <c r="AP1404" s="196"/>
      <c r="AQ1404" s="196"/>
      <c r="AR1404" s="196"/>
      <c r="AS1404" s="196"/>
      <c r="AT1404" s="196"/>
      <c r="AU1404" s="196"/>
      <c r="AV1404" s="198"/>
      <c r="AW1404" s="197"/>
      <c r="AY1404" s="196"/>
      <c r="BC1404" s="196"/>
      <c r="BD1404" s="196"/>
      <c r="BE1404" s="196"/>
      <c r="BF1404" s="196"/>
      <c r="BG1404" s="196"/>
      <c r="BH1404" s="196"/>
      <c r="BI1404" s="196"/>
      <c r="BJ1404" s="196"/>
      <c r="BK1404" s="196"/>
    </row>
    <row r="1405" spans="1:63" x14ac:dyDescent="0.25">
      <c r="A1405" s="198"/>
      <c r="B1405" s="193"/>
      <c r="C1405" s="196"/>
      <c r="D1405" s="196"/>
      <c r="E1405" s="196"/>
      <c r="I1405" s="197"/>
      <c r="Q1405" s="198"/>
      <c r="S1405" s="198"/>
      <c r="T1405" s="196"/>
      <c r="U1405" s="199"/>
      <c r="V1405" s="193"/>
      <c r="W1405" s="198"/>
      <c r="X1405" s="198"/>
      <c r="Y1405" s="196"/>
      <c r="Z1405" s="200"/>
      <c r="AA1405" s="196"/>
      <c r="AB1405" s="198"/>
      <c r="AC1405" s="196"/>
      <c r="AD1405" s="199"/>
      <c r="AG1405" s="196"/>
      <c r="AH1405" s="196"/>
      <c r="AI1405" s="198"/>
      <c r="AL1405" s="196"/>
      <c r="AN1405" s="196"/>
      <c r="AO1405" s="198"/>
      <c r="AP1405" s="196"/>
      <c r="AQ1405" s="196"/>
      <c r="AR1405" s="196"/>
      <c r="AS1405" s="196"/>
      <c r="AT1405" s="196"/>
      <c r="AU1405" s="196"/>
      <c r="AV1405" s="198"/>
      <c r="AW1405" s="197"/>
      <c r="AY1405" s="196"/>
      <c r="BC1405" s="196"/>
      <c r="BD1405" s="196"/>
      <c r="BE1405" s="196"/>
      <c r="BF1405" s="196"/>
      <c r="BG1405" s="196"/>
      <c r="BH1405" s="196"/>
      <c r="BI1405" s="196"/>
      <c r="BJ1405" s="196"/>
      <c r="BK1405" s="196"/>
    </row>
    <row r="1406" spans="1:63" x14ac:dyDescent="0.25">
      <c r="A1406" s="198"/>
      <c r="B1406" s="193"/>
      <c r="C1406" s="196"/>
      <c r="D1406" s="196"/>
      <c r="E1406" s="196"/>
      <c r="I1406" s="197"/>
      <c r="Q1406" s="198"/>
      <c r="S1406" s="198"/>
      <c r="T1406" s="196"/>
      <c r="U1406" s="199"/>
      <c r="V1406" s="193"/>
      <c r="W1406" s="198"/>
      <c r="X1406" s="198"/>
      <c r="Y1406" s="196"/>
      <c r="Z1406" s="200"/>
      <c r="AA1406" s="196"/>
      <c r="AB1406" s="198"/>
      <c r="AC1406" s="196"/>
      <c r="AD1406" s="199"/>
      <c r="AG1406" s="196"/>
      <c r="AH1406" s="196"/>
      <c r="AI1406" s="198"/>
      <c r="AL1406" s="196"/>
      <c r="AN1406" s="196"/>
      <c r="AO1406" s="198"/>
      <c r="AP1406" s="196"/>
      <c r="AQ1406" s="196"/>
      <c r="AR1406" s="196"/>
      <c r="AS1406" s="196"/>
      <c r="AT1406" s="196"/>
      <c r="AU1406" s="196"/>
      <c r="AV1406" s="198"/>
      <c r="AW1406" s="197"/>
      <c r="AY1406" s="196"/>
      <c r="BC1406" s="196"/>
      <c r="BD1406" s="196"/>
      <c r="BE1406" s="196"/>
      <c r="BF1406" s="196"/>
      <c r="BG1406" s="196"/>
      <c r="BH1406" s="196"/>
      <c r="BI1406" s="196"/>
      <c r="BJ1406" s="196"/>
      <c r="BK1406" s="196"/>
    </row>
    <row r="1407" spans="1:63" x14ac:dyDescent="0.25">
      <c r="A1407" s="198"/>
      <c r="B1407" s="193"/>
      <c r="C1407" s="196"/>
      <c r="D1407" s="196"/>
      <c r="E1407" s="196"/>
      <c r="I1407" s="197"/>
      <c r="Q1407" s="198"/>
      <c r="S1407" s="198"/>
      <c r="T1407" s="196"/>
      <c r="U1407" s="199"/>
      <c r="V1407" s="193"/>
      <c r="W1407" s="198"/>
      <c r="X1407" s="198"/>
      <c r="Y1407" s="196"/>
      <c r="Z1407" s="200"/>
      <c r="AA1407" s="196"/>
      <c r="AB1407" s="198"/>
      <c r="AC1407" s="196"/>
      <c r="AD1407" s="199"/>
      <c r="AG1407" s="196"/>
      <c r="AH1407" s="196"/>
      <c r="AI1407" s="198"/>
      <c r="AL1407" s="196"/>
      <c r="AN1407" s="196"/>
      <c r="AO1407" s="198"/>
      <c r="AP1407" s="196"/>
      <c r="AQ1407" s="196"/>
      <c r="AR1407" s="196"/>
      <c r="AS1407" s="196"/>
      <c r="AT1407" s="196"/>
      <c r="AU1407" s="196"/>
      <c r="AV1407" s="198"/>
      <c r="AW1407" s="197"/>
      <c r="AY1407" s="196"/>
      <c r="BC1407" s="196"/>
      <c r="BD1407" s="196"/>
      <c r="BE1407" s="196"/>
      <c r="BF1407" s="196"/>
      <c r="BG1407" s="196"/>
      <c r="BH1407" s="196"/>
      <c r="BI1407" s="196"/>
      <c r="BJ1407" s="196"/>
      <c r="BK1407" s="196"/>
    </row>
    <row r="1408" spans="1:63" x14ac:dyDescent="0.25">
      <c r="A1408" s="198"/>
      <c r="B1408" s="193"/>
      <c r="C1408" s="196"/>
      <c r="D1408" s="196"/>
      <c r="E1408" s="196"/>
      <c r="I1408" s="197"/>
      <c r="Q1408" s="198"/>
      <c r="S1408" s="198"/>
      <c r="T1408" s="196"/>
      <c r="U1408" s="199"/>
      <c r="V1408" s="193"/>
      <c r="W1408" s="198"/>
      <c r="X1408" s="198"/>
      <c r="Y1408" s="196"/>
      <c r="Z1408" s="200"/>
      <c r="AA1408" s="196"/>
      <c r="AB1408" s="198"/>
      <c r="AC1408" s="196"/>
      <c r="AD1408" s="199"/>
      <c r="AG1408" s="196"/>
      <c r="AH1408" s="196"/>
      <c r="AI1408" s="198"/>
      <c r="AL1408" s="196"/>
      <c r="AN1408" s="196"/>
      <c r="AO1408" s="198"/>
      <c r="AP1408" s="196"/>
      <c r="AQ1408" s="196"/>
      <c r="AR1408" s="196"/>
      <c r="AS1408" s="196"/>
      <c r="AT1408" s="196"/>
      <c r="AU1408" s="196"/>
      <c r="AV1408" s="198"/>
      <c r="AW1408" s="197"/>
      <c r="AY1408" s="196"/>
      <c r="BC1408" s="196"/>
      <c r="BD1408" s="196"/>
      <c r="BE1408" s="196"/>
      <c r="BF1408" s="196"/>
      <c r="BG1408" s="196"/>
      <c r="BH1408" s="196"/>
      <c r="BI1408" s="196"/>
      <c r="BJ1408" s="196"/>
      <c r="BK1408" s="196"/>
    </row>
    <row r="1409" spans="1:63" x14ac:dyDescent="0.25">
      <c r="A1409" s="198"/>
      <c r="B1409" s="193"/>
      <c r="C1409" s="196"/>
      <c r="D1409" s="196"/>
      <c r="E1409" s="196"/>
      <c r="I1409" s="197"/>
      <c r="Q1409" s="198"/>
      <c r="S1409" s="198"/>
      <c r="T1409" s="196"/>
      <c r="U1409" s="199"/>
      <c r="V1409" s="193"/>
      <c r="W1409" s="198"/>
      <c r="X1409" s="198"/>
      <c r="Y1409" s="196"/>
      <c r="Z1409" s="200"/>
      <c r="AA1409" s="196"/>
      <c r="AB1409" s="198"/>
      <c r="AC1409" s="196"/>
      <c r="AD1409" s="199"/>
      <c r="AG1409" s="196"/>
      <c r="AH1409" s="196"/>
      <c r="AI1409" s="198"/>
      <c r="AL1409" s="196"/>
      <c r="AN1409" s="196"/>
      <c r="AO1409" s="198"/>
      <c r="AP1409" s="196"/>
      <c r="AQ1409" s="196"/>
      <c r="AR1409" s="196"/>
      <c r="AS1409" s="196"/>
      <c r="AT1409" s="196"/>
      <c r="AU1409" s="196"/>
      <c r="AV1409" s="198"/>
      <c r="AW1409" s="197"/>
      <c r="AY1409" s="196"/>
      <c r="BC1409" s="196"/>
      <c r="BD1409" s="196"/>
      <c r="BE1409" s="196"/>
      <c r="BF1409" s="196"/>
      <c r="BG1409" s="196"/>
      <c r="BH1409" s="196"/>
      <c r="BI1409" s="196"/>
      <c r="BJ1409" s="196"/>
      <c r="BK1409" s="196"/>
    </row>
    <row r="1410" spans="1:63" x14ac:dyDescent="0.25">
      <c r="A1410" s="198"/>
      <c r="B1410" s="193"/>
      <c r="C1410" s="196"/>
      <c r="D1410" s="196"/>
      <c r="E1410" s="196"/>
      <c r="I1410" s="197"/>
      <c r="Q1410" s="198"/>
      <c r="S1410" s="198"/>
      <c r="T1410" s="196"/>
      <c r="U1410" s="199"/>
      <c r="V1410" s="193"/>
      <c r="W1410" s="198"/>
      <c r="X1410" s="198"/>
      <c r="Y1410" s="196"/>
      <c r="Z1410" s="200"/>
      <c r="AA1410" s="196"/>
      <c r="AB1410" s="198"/>
      <c r="AC1410" s="196"/>
      <c r="AD1410" s="199"/>
      <c r="AG1410" s="196"/>
      <c r="AH1410" s="196"/>
      <c r="AI1410" s="198"/>
      <c r="AL1410" s="196"/>
      <c r="AN1410" s="196"/>
      <c r="AO1410" s="198"/>
      <c r="AP1410" s="196"/>
      <c r="AQ1410" s="196"/>
      <c r="AR1410" s="196"/>
      <c r="AS1410" s="196"/>
      <c r="AT1410" s="196"/>
      <c r="AU1410" s="196"/>
      <c r="AV1410" s="198"/>
      <c r="AW1410" s="197"/>
      <c r="AY1410" s="196"/>
      <c r="BC1410" s="196"/>
      <c r="BD1410" s="196"/>
      <c r="BE1410" s="196"/>
      <c r="BF1410" s="196"/>
      <c r="BG1410" s="196"/>
      <c r="BH1410" s="196"/>
      <c r="BI1410" s="196"/>
      <c r="BJ1410" s="196"/>
      <c r="BK1410" s="196"/>
    </row>
    <row r="1411" spans="1:63" x14ac:dyDescent="0.25">
      <c r="A1411" s="198"/>
      <c r="B1411" s="193"/>
      <c r="C1411" s="196"/>
      <c r="D1411" s="196"/>
      <c r="E1411" s="196"/>
      <c r="I1411" s="197"/>
      <c r="Q1411" s="198"/>
      <c r="S1411" s="198"/>
      <c r="T1411" s="196"/>
      <c r="U1411" s="199"/>
      <c r="V1411" s="193"/>
      <c r="W1411" s="198"/>
      <c r="X1411" s="198"/>
      <c r="Y1411" s="196"/>
      <c r="Z1411" s="200"/>
      <c r="AA1411" s="196"/>
      <c r="AB1411" s="198"/>
      <c r="AC1411" s="196"/>
      <c r="AD1411" s="199"/>
      <c r="AG1411" s="196"/>
      <c r="AH1411" s="196"/>
      <c r="AI1411" s="198"/>
      <c r="AL1411" s="196"/>
      <c r="AN1411" s="196"/>
      <c r="AO1411" s="198"/>
      <c r="AP1411" s="196"/>
      <c r="AQ1411" s="196"/>
      <c r="AR1411" s="196"/>
      <c r="AS1411" s="196"/>
      <c r="AT1411" s="196"/>
      <c r="AU1411" s="196"/>
      <c r="AV1411" s="198"/>
      <c r="AW1411" s="197"/>
      <c r="AY1411" s="196"/>
      <c r="BC1411" s="196"/>
      <c r="BD1411" s="196"/>
      <c r="BE1411" s="196"/>
      <c r="BF1411" s="196"/>
      <c r="BG1411" s="196"/>
      <c r="BH1411" s="196"/>
      <c r="BI1411" s="196"/>
      <c r="BJ1411" s="196"/>
      <c r="BK1411" s="196"/>
    </row>
    <row r="1412" spans="1:63" x14ac:dyDescent="0.25">
      <c r="A1412" s="198"/>
      <c r="B1412" s="193"/>
      <c r="C1412" s="196"/>
      <c r="D1412" s="196"/>
      <c r="E1412" s="196"/>
      <c r="I1412" s="197"/>
      <c r="Q1412" s="198"/>
      <c r="S1412" s="198"/>
      <c r="T1412" s="196"/>
      <c r="U1412" s="199"/>
      <c r="V1412" s="193"/>
      <c r="W1412" s="198"/>
      <c r="X1412" s="198"/>
      <c r="Y1412" s="196"/>
      <c r="Z1412" s="200"/>
      <c r="AA1412" s="196"/>
      <c r="AB1412" s="198"/>
      <c r="AC1412" s="196"/>
      <c r="AD1412" s="199"/>
      <c r="AG1412" s="196"/>
      <c r="AH1412" s="196"/>
      <c r="AI1412" s="198"/>
      <c r="AL1412" s="196"/>
      <c r="AN1412" s="196"/>
      <c r="AO1412" s="198"/>
      <c r="AP1412" s="196"/>
      <c r="AQ1412" s="196"/>
      <c r="AR1412" s="196"/>
      <c r="AS1412" s="196"/>
      <c r="AT1412" s="196"/>
      <c r="AU1412" s="196"/>
      <c r="AV1412" s="198"/>
      <c r="AW1412" s="197"/>
      <c r="AY1412" s="196"/>
      <c r="BC1412" s="196"/>
      <c r="BD1412" s="196"/>
      <c r="BE1412" s="196"/>
      <c r="BF1412" s="196"/>
      <c r="BG1412" s="196"/>
      <c r="BH1412" s="196"/>
      <c r="BI1412" s="196"/>
      <c r="BJ1412" s="196"/>
      <c r="BK1412" s="196"/>
    </row>
    <row r="1413" spans="1:63" x14ac:dyDescent="0.25">
      <c r="A1413" s="198"/>
      <c r="B1413" s="193"/>
      <c r="C1413" s="196"/>
      <c r="D1413" s="196"/>
      <c r="E1413" s="196"/>
      <c r="I1413" s="197"/>
      <c r="Q1413" s="198"/>
      <c r="S1413" s="198"/>
      <c r="T1413" s="196"/>
      <c r="U1413" s="199"/>
      <c r="V1413" s="193"/>
      <c r="W1413" s="198"/>
      <c r="X1413" s="198"/>
      <c r="Y1413" s="196"/>
      <c r="Z1413" s="200"/>
      <c r="AA1413" s="196"/>
      <c r="AB1413" s="198"/>
      <c r="AC1413" s="196"/>
      <c r="AD1413" s="199"/>
      <c r="AG1413" s="196"/>
      <c r="AH1413" s="196"/>
      <c r="AI1413" s="198"/>
      <c r="AL1413" s="196"/>
      <c r="AN1413" s="196"/>
      <c r="AO1413" s="198"/>
      <c r="AP1413" s="196"/>
      <c r="AQ1413" s="196"/>
      <c r="AR1413" s="196"/>
      <c r="AS1413" s="196"/>
      <c r="AT1413" s="196"/>
      <c r="AU1413" s="196"/>
      <c r="AV1413" s="198"/>
      <c r="AW1413" s="197"/>
      <c r="AY1413" s="196"/>
      <c r="BC1413" s="196"/>
      <c r="BD1413" s="196"/>
      <c r="BE1413" s="196"/>
      <c r="BF1413" s="196"/>
      <c r="BG1413" s="196"/>
      <c r="BH1413" s="196"/>
      <c r="BI1413" s="196"/>
      <c r="BJ1413" s="196"/>
      <c r="BK1413" s="196"/>
    </row>
    <row r="1414" spans="1:63" x14ac:dyDescent="0.25">
      <c r="A1414" s="198"/>
      <c r="B1414" s="193"/>
      <c r="C1414" s="196"/>
      <c r="D1414" s="196"/>
      <c r="E1414" s="196"/>
      <c r="I1414" s="197"/>
      <c r="Q1414" s="198"/>
      <c r="S1414" s="198"/>
      <c r="T1414" s="196"/>
      <c r="U1414" s="199"/>
      <c r="V1414" s="193"/>
      <c r="W1414" s="198"/>
      <c r="X1414" s="198"/>
      <c r="Y1414" s="196"/>
      <c r="Z1414" s="200"/>
      <c r="AA1414" s="196"/>
      <c r="AB1414" s="198"/>
      <c r="AC1414" s="196"/>
      <c r="AD1414" s="199"/>
      <c r="AG1414" s="196"/>
      <c r="AH1414" s="196"/>
      <c r="AI1414" s="198"/>
      <c r="AL1414" s="196"/>
      <c r="AN1414" s="196"/>
      <c r="AO1414" s="198"/>
      <c r="AP1414" s="196"/>
      <c r="AQ1414" s="196"/>
      <c r="AR1414" s="196"/>
      <c r="AS1414" s="196"/>
      <c r="AT1414" s="196"/>
      <c r="AU1414" s="196"/>
      <c r="AV1414" s="198"/>
      <c r="AW1414" s="197"/>
      <c r="AY1414" s="196"/>
      <c r="BC1414" s="196"/>
      <c r="BD1414" s="196"/>
      <c r="BE1414" s="196"/>
      <c r="BF1414" s="196"/>
      <c r="BG1414" s="196"/>
      <c r="BH1414" s="196"/>
      <c r="BI1414" s="196"/>
      <c r="BJ1414" s="196"/>
      <c r="BK1414" s="196"/>
    </row>
    <row r="1415" spans="1:63" x14ac:dyDescent="0.25">
      <c r="A1415" s="198"/>
      <c r="B1415" s="193"/>
      <c r="C1415" s="196"/>
      <c r="D1415" s="196"/>
      <c r="E1415" s="196"/>
      <c r="I1415" s="197"/>
      <c r="Q1415" s="198"/>
      <c r="S1415" s="198"/>
      <c r="T1415" s="196"/>
      <c r="U1415" s="199"/>
      <c r="V1415" s="193"/>
      <c r="W1415" s="198"/>
      <c r="X1415" s="198"/>
      <c r="Y1415" s="196"/>
      <c r="Z1415" s="200"/>
      <c r="AA1415" s="196"/>
      <c r="AB1415" s="198"/>
      <c r="AC1415" s="196"/>
      <c r="AD1415" s="199"/>
      <c r="AG1415" s="196"/>
      <c r="AH1415" s="196"/>
      <c r="AI1415" s="198"/>
      <c r="AL1415" s="196"/>
      <c r="AN1415" s="196"/>
      <c r="AO1415" s="198"/>
      <c r="AP1415" s="196"/>
      <c r="AQ1415" s="196"/>
      <c r="AR1415" s="196"/>
      <c r="AS1415" s="196"/>
      <c r="AT1415" s="196"/>
      <c r="AU1415" s="196"/>
      <c r="AV1415" s="198"/>
      <c r="AW1415" s="197"/>
      <c r="AY1415" s="196"/>
      <c r="BC1415" s="196"/>
      <c r="BD1415" s="196"/>
      <c r="BE1415" s="196"/>
      <c r="BF1415" s="196"/>
      <c r="BG1415" s="196"/>
      <c r="BH1415" s="196"/>
      <c r="BI1415" s="196"/>
      <c r="BJ1415" s="196"/>
      <c r="BK1415" s="196"/>
    </row>
    <row r="1416" spans="1:63" x14ac:dyDescent="0.25">
      <c r="A1416" s="198"/>
      <c r="B1416" s="193"/>
      <c r="C1416" s="196"/>
      <c r="D1416" s="196"/>
      <c r="E1416" s="196"/>
      <c r="I1416" s="197"/>
      <c r="Q1416" s="198"/>
      <c r="S1416" s="198"/>
      <c r="T1416" s="196"/>
      <c r="U1416" s="199"/>
      <c r="V1416" s="193"/>
      <c r="W1416" s="198"/>
      <c r="X1416" s="198"/>
      <c r="Y1416" s="196"/>
      <c r="Z1416" s="200"/>
      <c r="AA1416" s="196"/>
      <c r="AB1416" s="198"/>
      <c r="AC1416" s="196"/>
      <c r="AD1416" s="199"/>
      <c r="AG1416" s="196"/>
      <c r="AH1416" s="196"/>
      <c r="AI1416" s="198"/>
      <c r="AL1416" s="196"/>
      <c r="AN1416" s="196"/>
      <c r="AO1416" s="198"/>
      <c r="AP1416" s="196"/>
      <c r="AQ1416" s="196"/>
      <c r="AR1416" s="196"/>
      <c r="AS1416" s="196"/>
      <c r="AT1416" s="196"/>
      <c r="AU1416" s="196"/>
      <c r="AV1416" s="198"/>
      <c r="AW1416" s="197"/>
      <c r="AY1416" s="196"/>
      <c r="BC1416" s="196"/>
      <c r="BD1416" s="196"/>
      <c r="BE1416" s="196"/>
      <c r="BF1416" s="196"/>
      <c r="BG1416" s="196"/>
      <c r="BH1416" s="196"/>
      <c r="BI1416" s="196"/>
      <c r="BJ1416" s="196"/>
      <c r="BK1416" s="196"/>
    </row>
    <row r="1417" spans="1:63" x14ac:dyDescent="0.25">
      <c r="A1417" s="198"/>
      <c r="B1417" s="193"/>
      <c r="C1417" s="196"/>
      <c r="D1417" s="196"/>
      <c r="E1417" s="196"/>
      <c r="I1417" s="197"/>
      <c r="Q1417" s="198"/>
      <c r="S1417" s="198"/>
      <c r="T1417" s="196"/>
      <c r="U1417" s="199"/>
      <c r="V1417" s="193"/>
      <c r="W1417" s="198"/>
      <c r="X1417" s="198"/>
      <c r="Y1417" s="196"/>
      <c r="Z1417" s="200"/>
      <c r="AA1417" s="196"/>
      <c r="AB1417" s="198"/>
      <c r="AC1417" s="196"/>
      <c r="AD1417" s="199"/>
      <c r="AG1417" s="196"/>
      <c r="AH1417" s="196"/>
      <c r="AI1417" s="198"/>
      <c r="AL1417" s="196"/>
      <c r="AN1417" s="196"/>
      <c r="AO1417" s="198"/>
      <c r="AP1417" s="196"/>
      <c r="AQ1417" s="196"/>
      <c r="AR1417" s="196"/>
      <c r="AS1417" s="196"/>
      <c r="AT1417" s="196"/>
      <c r="AU1417" s="196"/>
      <c r="AV1417" s="198"/>
      <c r="AW1417" s="197"/>
      <c r="AY1417" s="196"/>
      <c r="BC1417" s="196"/>
      <c r="BD1417" s="196"/>
      <c r="BE1417" s="196"/>
      <c r="BF1417" s="196"/>
      <c r="BG1417" s="196"/>
      <c r="BH1417" s="196"/>
      <c r="BI1417" s="196"/>
      <c r="BJ1417" s="196"/>
      <c r="BK1417" s="196"/>
    </row>
    <row r="1418" spans="1:63" x14ac:dyDescent="0.25">
      <c r="A1418" s="198"/>
      <c r="B1418" s="193"/>
      <c r="C1418" s="196"/>
      <c r="D1418" s="196"/>
      <c r="E1418" s="196"/>
      <c r="I1418" s="197"/>
      <c r="Q1418" s="198"/>
      <c r="S1418" s="198"/>
      <c r="T1418" s="196"/>
      <c r="U1418" s="199"/>
      <c r="V1418" s="193"/>
      <c r="W1418" s="198"/>
      <c r="X1418" s="198"/>
      <c r="Y1418" s="196"/>
      <c r="Z1418" s="200"/>
      <c r="AA1418" s="196"/>
      <c r="AB1418" s="198"/>
      <c r="AC1418" s="196"/>
      <c r="AD1418" s="199"/>
      <c r="AG1418" s="196"/>
      <c r="AH1418" s="196"/>
      <c r="AI1418" s="198"/>
      <c r="AL1418" s="196"/>
      <c r="AN1418" s="196"/>
      <c r="AO1418" s="198"/>
      <c r="AP1418" s="196"/>
      <c r="AQ1418" s="196"/>
      <c r="AR1418" s="196"/>
      <c r="AS1418" s="196"/>
      <c r="AT1418" s="196"/>
      <c r="AU1418" s="196"/>
      <c r="AV1418" s="198"/>
      <c r="AW1418" s="197"/>
      <c r="AY1418" s="196"/>
      <c r="BC1418" s="196"/>
      <c r="BD1418" s="196"/>
      <c r="BE1418" s="196"/>
      <c r="BF1418" s="196"/>
      <c r="BG1418" s="196"/>
      <c r="BH1418" s="196"/>
      <c r="BI1418" s="196"/>
      <c r="BJ1418" s="196"/>
      <c r="BK1418" s="196"/>
    </row>
    <row r="1419" spans="1:63" x14ac:dyDescent="0.25">
      <c r="A1419" s="198"/>
      <c r="B1419" s="193"/>
      <c r="C1419" s="196"/>
      <c r="D1419" s="196"/>
      <c r="E1419" s="196"/>
      <c r="I1419" s="197"/>
      <c r="Q1419" s="198"/>
      <c r="S1419" s="198"/>
      <c r="T1419" s="196"/>
      <c r="U1419" s="199"/>
      <c r="V1419" s="193"/>
      <c r="W1419" s="198"/>
      <c r="X1419" s="198"/>
      <c r="Y1419" s="196"/>
      <c r="Z1419" s="200"/>
      <c r="AA1419" s="196"/>
      <c r="AB1419" s="198"/>
      <c r="AC1419" s="196"/>
      <c r="AD1419" s="199"/>
      <c r="AG1419" s="196"/>
      <c r="AH1419" s="196"/>
      <c r="AI1419" s="198"/>
      <c r="AL1419" s="196"/>
      <c r="AN1419" s="196"/>
      <c r="AO1419" s="198"/>
      <c r="AP1419" s="196"/>
      <c r="AQ1419" s="196"/>
      <c r="AR1419" s="196"/>
      <c r="AS1419" s="196"/>
      <c r="AT1419" s="196"/>
      <c r="AU1419" s="196"/>
      <c r="AV1419" s="198"/>
      <c r="AW1419" s="197"/>
      <c r="AY1419" s="196"/>
      <c r="BC1419" s="196"/>
      <c r="BD1419" s="196"/>
      <c r="BE1419" s="196"/>
      <c r="BF1419" s="196"/>
      <c r="BG1419" s="196"/>
      <c r="BH1419" s="196"/>
      <c r="BI1419" s="196"/>
      <c r="BJ1419" s="196"/>
      <c r="BK1419" s="196"/>
    </row>
    <row r="1420" spans="1:63" x14ac:dyDescent="0.25">
      <c r="A1420" s="198"/>
      <c r="B1420" s="193"/>
      <c r="C1420" s="196"/>
      <c r="D1420" s="196"/>
      <c r="E1420" s="196"/>
      <c r="I1420" s="197"/>
      <c r="Q1420" s="198"/>
      <c r="S1420" s="198"/>
      <c r="T1420" s="196"/>
      <c r="U1420" s="199"/>
      <c r="V1420" s="193"/>
      <c r="W1420" s="198"/>
      <c r="X1420" s="198"/>
      <c r="Y1420" s="196"/>
      <c r="Z1420" s="200"/>
      <c r="AA1420" s="196"/>
      <c r="AB1420" s="198"/>
      <c r="AC1420" s="196"/>
      <c r="AD1420" s="199"/>
      <c r="AG1420" s="196"/>
      <c r="AH1420" s="196"/>
      <c r="AI1420" s="198"/>
      <c r="AL1420" s="196"/>
      <c r="AN1420" s="196"/>
      <c r="AO1420" s="198"/>
      <c r="AP1420" s="196"/>
      <c r="AQ1420" s="196"/>
      <c r="AR1420" s="196"/>
      <c r="AS1420" s="196"/>
      <c r="AT1420" s="196"/>
      <c r="AU1420" s="196"/>
      <c r="AV1420" s="198"/>
      <c r="AW1420" s="197"/>
      <c r="AY1420" s="196"/>
      <c r="BC1420" s="196"/>
      <c r="BD1420" s="196"/>
      <c r="BE1420" s="196"/>
      <c r="BF1420" s="196"/>
      <c r="BG1420" s="196"/>
      <c r="BH1420" s="196"/>
      <c r="BI1420" s="196"/>
      <c r="BJ1420" s="196"/>
      <c r="BK1420" s="196"/>
    </row>
    <row r="1421" spans="1:63" x14ac:dyDescent="0.25">
      <c r="A1421" s="198"/>
      <c r="B1421" s="193"/>
      <c r="C1421" s="196"/>
      <c r="D1421" s="196"/>
      <c r="E1421" s="196"/>
      <c r="I1421" s="197"/>
      <c r="Q1421" s="198"/>
      <c r="S1421" s="198"/>
      <c r="T1421" s="196"/>
      <c r="U1421" s="199"/>
      <c r="V1421" s="193"/>
      <c r="W1421" s="198"/>
      <c r="X1421" s="198"/>
      <c r="Y1421" s="196"/>
      <c r="Z1421" s="200"/>
      <c r="AA1421" s="196"/>
      <c r="AB1421" s="198"/>
      <c r="AC1421" s="196"/>
      <c r="AD1421" s="199"/>
      <c r="AG1421" s="196"/>
      <c r="AH1421" s="196"/>
      <c r="AI1421" s="198"/>
      <c r="AL1421" s="196"/>
      <c r="AN1421" s="196"/>
      <c r="AO1421" s="198"/>
      <c r="AP1421" s="196"/>
      <c r="AQ1421" s="196"/>
      <c r="AR1421" s="196"/>
      <c r="AS1421" s="196"/>
      <c r="AT1421" s="196"/>
      <c r="AU1421" s="196"/>
      <c r="AV1421" s="198"/>
      <c r="AW1421" s="197"/>
      <c r="AY1421" s="196"/>
      <c r="BC1421" s="196"/>
      <c r="BD1421" s="196"/>
      <c r="BE1421" s="196"/>
      <c r="BF1421" s="196"/>
      <c r="BG1421" s="196"/>
      <c r="BH1421" s="196"/>
      <c r="BI1421" s="196"/>
      <c r="BJ1421" s="196"/>
      <c r="BK1421" s="196"/>
    </row>
    <row r="1422" spans="1:63" x14ac:dyDescent="0.25">
      <c r="A1422" s="198"/>
      <c r="B1422" s="193"/>
      <c r="C1422" s="196"/>
      <c r="D1422" s="196"/>
      <c r="E1422" s="196"/>
      <c r="I1422" s="197"/>
      <c r="Q1422" s="198"/>
      <c r="S1422" s="198"/>
      <c r="T1422" s="196"/>
      <c r="U1422" s="199"/>
      <c r="V1422" s="193"/>
      <c r="W1422" s="198"/>
      <c r="X1422" s="198"/>
      <c r="Y1422" s="196"/>
      <c r="Z1422" s="200"/>
      <c r="AA1422" s="196"/>
      <c r="AB1422" s="198"/>
      <c r="AC1422" s="196"/>
      <c r="AD1422" s="199"/>
      <c r="AG1422" s="196"/>
      <c r="AH1422" s="196"/>
      <c r="AI1422" s="198"/>
      <c r="AL1422" s="196"/>
      <c r="AN1422" s="196"/>
      <c r="AO1422" s="198"/>
      <c r="AP1422" s="196"/>
      <c r="AQ1422" s="196"/>
      <c r="AR1422" s="196"/>
      <c r="AS1422" s="196"/>
      <c r="AT1422" s="196"/>
      <c r="AU1422" s="196"/>
      <c r="AV1422" s="198"/>
      <c r="AW1422" s="197"/>
      <c r="AY1422" s="196"/>
      <c r="BC1422" s="196"/>
      <c r="BD1422" s="196"/>
      <c r="BE1422" s="196"/>
      <c r="BF1422" s="196"/>
      <c r="BG1422" s="196"/>
      <c r="BH1422" s="196"/>
      <c r="BI1422" s="196"/>
      <c r="BJ1422" s="196"/>
      <c r="BK1422" s="196"/>
    </row>
    <row r="1423" spans="1:63" x14ac:dyDescent="0.25">
      <c r="A1423" s="198"/>
      <c r="B1423" s="193"/>
      <c r="C1423" s="196"/>
      <c r="D1423" s="196"/>
      <c r="E1423" s="196"/>
      <c r="I1423" s="197"/>
      <c r="Q1423" s="198"/>
      <c r="S1423" s="198"/>
      <c r="T1423" s="196"/>
      <c r="U1423" s="199"/>
      <c r="V1423" s="193"/>
      <c r="W1423" s="198"/>
      <c r="X1423" s="198"/>
      <c r="Y1423" s="196"/>
      <c r="Z1423" s="200"/>
      <c r="AA1423" s="196"/>
      <c r="AB1423" s="198"/>
      <c r="AC1423" s="196"/>
      <c r="AD1423" s="199"/>
      <c r="AG1423" s="196"/>
      <c r="AH1423" s="196"/>
      <c r="AI1423" s="198"/>
      <c r="AL1423" s="196"/>
      <c r="AN1423" s="196"/>
      <c r="AO1423" s="198"/>
      <c r="AP1423" s="196"/>
      <c r="AQ1423" s="196"/>
      <c r="AR1423" s="196"/>
      <c r="AS1423" s="196"/>
      <c r="AT1423" s="196"/>
      <c r="AU1423" s="196"/>
      <c r="AV1423" s="198"/>
      <c r="AW1423" s="197"/>
      <c r="AY1423" s="196"/>
      <c r="BC1423" s="196"/>
      <c r="BD1423" s="196"/>
      <c r="BE1423" s="196"/>
      <c r="BF1423" s="196"/>
      <c r="BG1423" s="196"/>
      <c r="BH1423" s="196"/>
      <c r="BI1423" s="196"/>
      <c r="BJ1423" s="196"/>
      <c r="BK1423" s="196"/>
    </row>
    <row r="1424" spans="1:63" x14ac:dyDescent="0.25">
      <c r="A1424" s="198"/>
      <c r="B1424" s="193"/>
      <c r="C1424" s="196"/>
      <c r="D1424" s="196"/>
      <c r="E1424" s="196"/>
      <c r="I1424" s="197"/>
      <c r="Q1424" s="198"/>
      <c r="S1424" s="198"/>
      <c r="T1424" s="196"/>
      <c r="U1424" s="199"/>
      <c r="V1424" s="193"/>
      <c r="W1424" s="198"/>
      <c r="X1424" s="198"/>
      <c r="Y1424" s="196"/>
      <c r="Z1424" s="200"/>
      <c r="AA1424" s="196"/>
      <c r="AB1424" s="198"/>
      <c r="AC1424" s="196"/>
      <c r="AD1424" s="199"/>
      <c r="AG1424" s="196"/>
      <c r="AH1424" s="196"/>
      <c r="AI1424" s="198"/>
      <c r="AL1424" s="196"/>
      <c r="AN1424" s="196"/>
      <c r="AO1424" s="198"/>
      <c r="AP1424" s="196"/>
      <c r="AQ1424" s="196"/>
      <c r="AR1424" s="196"/>
      <c r="AS1424" s="196"/>
      <c r="AT1424" s="196"/>
      <c r="AU1424" s="196"/>
      <c r="AV1424" s="198"/>
      <c r="AW1424" s="197"/>
      <c r="AY1424" s="196"/>
      <c r="BC1424" s="196"/>
      <c r="BD1424" s="196"/>
      <c r="BE1424" s="196"/>
      <c r="BF1424" s="196"/>
      <c r="BG1424" s="196"/>
      <c r="BH1424" s="196"/>
      <c r="BI1424" s="196"/>
      <c r="BJ1424" s="196"/>
      <c r="BK1424" s="196"/>
    </row>
    <row r="1425" spans="1:63" x14ac:dyDescent="0.25">
      <c r="A1425" s="198"/>
      <c r="B1425" s="193"/>
      <c r="C1425" s="196"/>
      <c r="D1425" s="196"/>
      <c r="E1425" s="196"/>
      <c r="I1425" s="197"/>
      <c r="Q1425" s="198"/>
      <c r="S1425" s="198"/>
      <c r="T1425" s="196"/>
      <c r="U1425" s="199"/>
      <c r="V1425" s="193"/>
      <c r="W1425" s="198"/>
      <c r="X1425" s="198"/>
      <c r="Y1425" s="196"/>
      <c r="Z1425" s="200"/>
      <c r="AA1425" s="196"/>
      <c r="AB1425" s="198"/>
      <c r="AC1425" s="196"/>
      <c r="AD1425" s="199"/>
      <c r="AG1425" s="196"/>
      <c r="AH1425" s="196"/>
      <c r="AI1425" s="198"/>
      <c r="AL1425" s="196"/>
      <c r="AN1425" s="196"/>
      <c r="AO1425" s="198"/>
      <c r="AP1425" s="196"/>
      <c r="AQ1425" s="196"/>
      <c r="AR1425" s="196"/>
      <c r="AS1425" s="196"/>
      <c r="AT1425" s="196"/>
      <c r="AU1425" s="196"/>
      <c r="AV1425" s="198"/>
      <c r="AW1425" s="197"/>
      <c r="AY1425" s="196"/>
      <c r="BC1425" s="196"/>
      <c r="BD1425" s="196"/>
      <c r="BE1425" s="196"/>
      <c r="BF1425" s="196"/>
      <c r="BG1425" s="196"/>
      <c r="BH1425" s="196"/>
      <c r="BI1425" s="196"/>
      <c r="BJ1425" s="196"/>
      <c r="BK1425" s="196"/>
    </row>
    <row r="1426" spans="1:63" x14ac:dyDescent="0.25">
      <c r="A1426" s="198"/>
      <c r="B1426" s="193"/>
      <c r="C1426" s="196"/>
      <c r="D1426" s="196"/>
      <c r="E1426" s="196"/>
      <c r="I1426" s="197"/>
      <c r="Q1426" s="198"/>
      <c r="S1426" s="198"/>
      <c r="T1426" s="196"/>
      <c r="U1426" s="199"/>
      <c r="V1426" s="193"/>
      <c r="W1426" s="198"/>
      <c r="X1426" s="198"/>
      <c r="Y1426" s="196"/>
      <c r="Z1426" s="200"/>
      <c r="AA1426" s="196"/>
      <c r="AB1426" s="198"/>
      <c r="AC1426" s="196"/>
      <c r="AD1426" s="199"/>
      <c r="AG1426" s="196"/>
      <c r="AH1426" s="196"/>
      <c r="AI1426" s="198"/>
      <c r="AL1426" s="196"/>
      <c r="AN1426" s="196"/>
      <c r="AO1426" s="198"/>
      <c r="AP1426" s="196"/>
      <c r="AQ1426" s="196"/>
      <c r="AR1426" s="196"/>
      <c r="AS1426" s="196"/>
      <c r="AT1426" s="196"/>
      <c r="AU1426" s="196"/>
      <c r="AV1426" s="198"/>
      <c r="AW1426" s="197"/>
      <c r="AY1426" s="196"/>
      <c r="BC1426" s="196"/>
      <c r="BD1426" s="196"/>
      <c r="BE1426" s="196"/>
      <c r="BF1426" s="196"/>
      <c r="BG1426" s="196"/>
      <c r="BH1426" s="196"/>
      <c r="BI1426" s="196"/>
      <c r="BJ1426" s="196"/>
      <c r="BK1426" s="196"/>
    </row>
    <row r="1427" spans="1:63" x14ac:dyDescent="0.25">
      <c r="A1427" s="198"/>
      <c r="B1427" s="193"/>
      <c r="C1427" s="196"/>
      <c r="D1427" s="196"/>
      <c r="E1427" s="196"/>
      <c r="I1427" s="197"/>
      <c r="Q1427" s="198"/>
      <c r="S1427" s="198"/>
      <c r="T1427" s="196"/>
      <c r="U1427" s="199"/>
      <c r="V1427" s="193"/>
      <c r="W1427" s="198"/>
      <c r="X1427" s="198"/>
      <c r="Y1427" s="196"/>
      <c r="Z1427" s="200"/>
      <c r="AA1427" s="196"/>
      <c r="AB1427" s="198"/>
      <c r="AC1427" s="196"/>
      <c r="AD1427" s="199"/>
      <c r="AG1427" s="196"/>
      <c r="AH1427" s="196"/>
      <c r="AI1427" s="198"/>
      <c r="AL1427" s="196"/>
      <c r="AN1427" s="196"/>
      <c r="AO1427" s="198"/>
      <c r="AP1427" s="196"/>
      <c r="AQ1427" s="196"/>
      <c r="AR1427" s="196"/>
      <c r="AS1427" s="196"/>
      <c r="AT1427" s="196"/>
      <c r="AU1427" s="196"/>
      <c r="AV1427" s="198"/>
      <c r="AW1427" s="197"/>
      <c r="AY1427" s="196"/>
      <c r="BC1427" s="196"/>
      <c r="BD1427" s="196"/>
      <c r="BE1427" s="196"/>
      <c r="BF1427" s="196"/>
      <c r="BG1427" s="196"/>
      <c r="BH1427" s="196"/>
      <c r="BI1427" s="196"/>
      <c r="BJ1427" s="196"/>
      <c r="BK1427" s="196"/>
    </row>
    <row r="1428" spans="1:63" x14ac:dyDescent="0.25">
      <c r="A1428" s="198"/>
      <c r="B1428" s="193"/>
      <c r="C1428" s="196"/>
      <c r="D1428" s="196"/>
      <c r="E1428" s="196"/>
      <c r="I1428" s="197"/>
      <c r="Q1428" s="198"/>
      <c r="S1428" s="198"/>
      <c r="T1428" s="196"/>
      <c r="U1428" s="199"/>
      <c r="V1428" s="193"/>
      <c r="W1428" s="198"/>
      <c r="X1428" s="198"/>
      <c r="Y1428" s="196"/>
      <c r="Z1428" s="200"/>
      <c r="AA1428" s="196"/>
      <c r="AB1428" s="198"/>
      <c r="AC1428" s="196"/>
      <c r="AD1428" s="199"/>
      <c r="AG1428" s="196"/>
      <c r="AH1428" s="196"/>
      <c r="AI1428" s="198"/>
      <c r="AL1428" s="196"/>
      <c r="AN1428" s="196"/>
      <c r="AO1428" s="198"/>
      <c r="AP1428" s="196"/>
      <c r="AQ1428" s="196"/>
      <c r="AR1428" s="196"/>
      <c r="AS1428" s="196"/>
      <c r="AT1428" s="196"/>
      <c r="AU1428" s="196"/>
      <c r="AV1428" s="198"/>
      <c r="AW1428" s="197"/>
      <c r="AY1428" s="196"/>
      <c r="BC1428" s="196"/>
      <c r="BD1428" s="196"/>
      <c r="BE1428" s="196"/>
      <c r="BF1428" s="196"/>
      <c r="BG1428" s="196"/>
      <c r="BH1428" s="196"/>
      <c r="BI1428" s="196"/>
      <c r="BJ1428" s="196"/>
      <c r="BK1428" s="196"/>
    </row>
    <row r="1429" spans="1:63" x14ac:dyDescent="0.25">
      <c r="A1429" s="198"/>
      <c r="B1429" s="193"/>
      <c r="C1429" s="196"/>
      <c r="D1429" s="196"/>
      <c r="E1429" s="196"/>
      <c r="I1429" s="197"/>
      <c r="Q1429" s="198"/>
      <c r="S1429" s="198"/>
      <c r="T1429" s="196"/>
      <c r="U1429" s="199"/>
      <c r="V1429" s="193"/>
      <c r="W1429" s="198"/>
      <c r="X1429" s="198"/>
      <c r="Y1429" s="196"/>
      <c r="Z1429" s="200"/>
      <c r="AA1429" s="196"/>
      <c r="AB1429" s="198"/>
      <c r="AC1429" s="196"/>
      <c r="AD1429" s="199"/>
      <c r="AG1429" s="196"/>
      <c r="AH1429" s="196"/>
      <c r="AI1429" s="198"/>
      <c r="AL1429" s="196"/>
      <c r="AN1429" s="196"/>
      <c r="AO1429" s="198"/>
      <c r="AP1429" s="196"/>
      <c r="AQ1429" s="196"/>
      <c r="AR1429" s="196"/>
      <c r="AS1429" s="196"/>
      <c r="AT1429" s="196"/>
      <c r="AU1429" s="196"/>
      <c r="AV1429" s="198"/>
      <c r="AW1429" s="197"/>
      <c r="AY1429" s="196"/>
      <c r="BC1429" s="196"/>
      <c r="BD1429" s="196"/>
      <c r="BE1429" s="196"/>
      <c r="BF1429" s="196"/>
      <c r="BG1429" s="196"/>
      <c r="BH1429" s="196"/>
      <c r="BI1429" s="196"/>
      <c r="BJ1429" s="196"/>
      <c r="BK1429" s="196"/>
    </row>
    <row r="1430" spans="1:63" x14ac:dyDescent="0.25">
      <c r="A1430" s="198"/>
      <c r="B1430" s="193"/>
      <c r="C1430" s="196"/>
      <c r="D1430" s="196"/>
      <c r="E1430" s="196"/>
      <c r="I1430" s="197"/>
      <c r="Q1430" s="198"/>
      <c r="S1430" s="198"/>
      <c r="T1430" s="196"/>
      <c r="U1430" s="199"/>
      <c r="V1430" s="193"/>
      <c r="W1430" s="198"/>
      <c r="X1430" s="198"/>
      <c r="Y1430" s="196"/>
      <c r="Z1430" s="200"/>
      <c r="AA1430" s="196"/>
      <c r="AB1430" s="198"/>
      <c r="AC1430" s="196"/>
      <c r="AD1430" s="199"/>
      <c r="AG1430" s="196"/>
      <c r="AH1430" s="196"/>
      <c r="AI1430" s="198"/>
      <c r="AL1430" s="196"/>
      <c r="AN1430" s="196"/>
      <c r="AO1430" s="198"/>
      <c r="AP1430" s="196"/>
      <c r="AQ1430" s="196"/>
      <c r="AR1430" s="196"/>
      <c r="AS1430" s="196"/>
      <c r="AT1430" s="196"/>
      <c r="AU1430" s="196"/>
      <c r="AV1430" s="198"/>
      <c r="AW1430" s="197"/>
      <c r="AY1430" s="196"/>
      <c r="BC1430" s="196"/>
      <c r="BD1430" s="196"/>
      <c r="BE1430" s="196"/>
      <c r="BF1430" s="196"/>
      <c r="BG1430" s="196"/>
      <c r="BH1430" s="196"/>
      <c r="BI1430" s="196"/>
      <c r="BJ1430" s="196"/>
      <c r="BK1430" s="196"/>
    </row>
    <row r="1431" spans="1:63" x14ac:dyDescent="0.25">
      <c r="A1431" s="198"/>
      <c r="B1431" s="193"/>
      <c r="C1431" s="196"/>
      <c r="D1431" s="196"/>
      <c r="E1431" s="196"/>
      <c r="I1431" s="197"/>
      <c r="Q1431" s="198"/>
      <c r="S1431" s="198"/>
      <c r="T1431" s="196"/>
      <c r="U1431" s="199"/>
      <c r="V1431" s="193"/>
      <c r="W1431" s="198"/>
      <c r="X1431" s="198"/>
      <c r="Y1431" s="196"/>
      <c r="Z1431" s="200"/>
      <c r="AA1431" s="196"/>
      <c r="AB1431" s="198"/>
      <c r="AC1431" s="196"/>
      <c r="AD1431" s="199"/>
      <c r="AG1431" s="196"/>
      <c r="AH1431" s="196"/>
      <c r="AI1431" s="198"/>
      <c r="AL1431" s="196"/>
      <c r="AN1431" s="196"/>
      <c r="AO1431" s="198"/>
      <c r="AP1431" s="196"/>
      <c r="AQ1431" s="196"/>
      <c r="AR1431" s="196"/>
      <c r="AS1431" s="196"/>
      <c r="AT1431" s="196"/>
      <c r="AU1431" s="196"/>
      <c r="AV1431" s="198"/>
      <c r="AW1431" s="197"/>
      <c r="AY1431" s="196"/>
      <c r="BC1431" s="196"/>
      <c r="BD1431" s="196"/>
      <c r="BE1431" s="196"/>
      <c r="BF1431" s="196"/>
      <c r="BG1431" s="196"/>
      <c r="BH1431" s="196"/>
      <c r="BI1431" s="196"/>
      <c r="BJ1431" s="196"/>
      <c r="BK1431" s="196"/>
    </row>
    <row r="1432" spans="1:63" x14ac:dyDescent="0.25">
      <c r="A1432" s="198"/>
      <c r="B1432" s="193"/>
      <c r="C1432" s="196"/>
      <c r="D1432" s="196"/>
      <c r="E1432" s="196"/>
      <c r="I1432" s="197"/>
      <c r="Q1432" s="198"/>
      <c r="S1432" s="198"/>
      <c r="T1432" s="196"/>
      <c r="U1432" s="199"/>
      <c r="V1432" s="193"/>
      <c r="W1432" s="198"/>
      <c r="X1432" s="198"/>
      <c r="Y1432" s="196"/>
      <c r="Z1432" s="200"/>
      <c r="AA1432" s="196"/>
      <c r="AB1432" s="198"/>
      <c r="AC1432" s="196"/>
      <c r="AD1432" s="199"/>
      <c r="AG1432" s="196"/>
      <c r="AH1432" s="196"/>
      <c r="AI1432" s="198"/>
      <c r="AL1432" s="196"/>
      <c r="AN1432" s="196"/>
      <c r="AO1432" s="198"/>
      <c r="AP1432" s="196"/>
      <c r="AQ1432" s="196"/>
      <c r="AR1432" s="196"/>
      <c r="AS1432" s="196"/>
      <c r="AT1432" s="196"/>
      <c r="AU1432" s="196"/>
      <c r="AV1432" s="198"/>
      <c r="AW1432" s="197"/>
      <c r="AY1432" s="196"/>
      <c r="BC1432" s="196"/>
      <c r="BD1432" s="196"/>
      <c r="BE1432" s="196"/>
      <c r="BF1432" s="196"/>
      <c r="BG1432" s="196"/>
      <c r="BH1432" s="196"/>
      <c r="BI1432" s="196"/>
      <c r="BJ1432" s="196"/>
      <c r="BK1432" s="196"/>
    </row>
    <row r="1433" spans="1:63" x14ac:dyDescent="0.25">
      <c r="A1433" s="198"/>
      <c r="B1433" s="193"/>
      <c r="C1433" s="196"/>
      <c r="D1433" s="196"/>
      <c r="E1433" s="196"/>
      <c r="I1433" s="197"/>
      <c r="Q1433" s="198"/>
      <c r="S1433" s="198"/>
      <c r="T1433" s="196"/>
      <c r="U1433" s="199"/>
      <c r="V1433" s="193"/>
      <c r="W1433" s="198"/>
      <c r="X1433" s="198"/>
      <c r="Y1433" s="196"/>
      <c r="Z1433" s="200"/>
      <c r="AA1433" s="196"/>
      <c r="AB1433" s="198"/>
      <c r="AC1433" s="196"/>
      <c r="AD1433" s="199"/>
      <c r="AG1433" s="196"/>
      <c r="AH1433" s="196"/>
      <c r="AI1433" s="198"/>
      <c r="AL1433" s="196"/>
      <c r="AN1433" s="196"/>
      <c r="AO1433" s="198"/>
      <c r="AP1433" s="196"/>
      <c r="AQ1433" s="196"/>
      <c r="AR1433" s="196"/>
      <c r="AS1433" s="196"/>
      <c r="AT1433" s="196"/>
      <c r="AU1433" s="196"/>
      <c r="AV1433" s="198"/>
      <c r="AW1433" s="197"/>
      <c r="AY1433" s="196"/>
      <c r="BC1433" s="196"/>
      <c r="BD1433" s="196"/>
      <c r="BE1433" s="196"/>
      <c r="BF1433" s="196"/>
      <c r="BG1433" s="196"/>
      <c r="BH1433" s="196"/>
      <c r="BI1433" s="196"/>
      <c r="BJ1433" s="196"/>
      <c r="BK1433" s="196"/>
    </row>
    <row r="1434" spans="1:63" x14ac:dyDescent="0.25">
      <c r="A1434" s="198"/>
      <c r="B1434" s="193"/>
      <c r="C1434" s="196"/>
      <c r="D1434" s="196"/>
      <c r="E1434" s="196"/>
      <c r="I1434" s="197"/>
      <c r="Q1434" s="198"/>
      <c r="S1434" s="198"/>
      <c r="T1434" s="196"/>
      <c r="U1434" s="199"/>
      <c r="V1434" s="193"/>
      <c r="W1434" s="198"/>
      <c r="X1434" s="198"/>
      <c r="Y1434" s="196"/>
      <c r="Z1434" s="200"/>
      <c r="AA1434" s="196"/>
      <c r="AB1434" s="198"/>
      <c r="AC1434" s="196"/>
      <c r="AD1434" s="199"/>
      <c r="AG1434" s="196"/>
      <c r="AH1434" s="196"/>
      <c r="AI1434" s="198"/>
      <c r="AL1434" s="196"/>
      <c r="AN1434" s="196"/>
      <c r="AO1434" s="198"/>
      <c r="AP1434" s="196"/>
      <c r="AQ1434" s="196"/>
      <c r="AR1434" s="196"/>
      <c r="AS1434" s="196"/>
      <c r="AT1434" s="196"/>
      <c r="AU1434" s="196"/>
      <c r="AV1434" s="198"/>
      <c r="AW1434" s="197"/>
      <c r="AY1434" s="196"/>
      <c r="BC1434" s="196"/>
      <c r="BD1434" s="196"/>
      <c r="BE1434" s="196"/>
      <c r="BF1434" s="196"/>
      <c r="BG1434" s="196"/>
      <c r="BH1434" s="196"/>
      <c r="BI1434" s="196"/>
      <c r="BJ1434" s="196"/>
      <c r="BK1434" s="196"/>
    </row>
    <row r="1435" spans="1:63" x14ac:dyDescent="0.25">
      <c r="A1435" s="198"/>
      <c r="B1435" s="193"/>
      <c r="C1435" s="196"/>
      <c r="D1435" s="196"/>
      <c r="E1435" s="196"/>
      <c r="I1435" s="197"/>
      <c r="Q1435" s="198"/>
      <c r="S1435" s="198"/>
      <c r="T1435" s="196"/>
      <c r="U1435" s="199"/>
      <c r="V1435" s="193"/>
      <c r="W1435" s="198"/>
      <c r="X1435" s="198"/>
      <c r="Y1435" s="196"/>
      <c r="Z1435" s="200"/>
      <c r="AA1435" s="196"/>
      <c r="AB1435" s="198"/>
      <c r="AC1435" s="196"/>
      <c r="AD1435" s="199"/>
      <c r="AG1435" s="196"/>
      <c r="AH1435" s="196"/>
      <c r="AI1435" s="198"/>
      <c r="AL1435" s="196"/>
      <c r="AN1435" s="196"/>
      <c r="AO1435" s="198"/>
      <c r="AP1435" s="196"/>
      <c r="AQ1435" s="196"/>
      <c r="AR1435" s="196"/>
      <c r="AS1435" s="196"/>
      <c r="AT1435" s="196"/>
      <c r="AU1435" s="196"/>
      <c r="AV1435" s="198"/>
      <c r="AW1435" s="197"/>
      <c r="AY1435" s="196"/>
      <c r="BC1435" s="196"/>
      <c r="BD1435" s="196"/>
      <c r="BE1435" s="196"/>
      <c r="BF1435" s="196"/>
      <c r="BG1435" s="196"/>
      <c r="BH1435" s="196"/>
      <c r="BI1435" s="196"/>
      <c r="BJ1435" s="196"/>
      <c r="BK1435" s="196"/>
    </row>
    <row r="1436" spans="1:63" x14ac:dyDescent="0.25">
      <c r="A1436" s="198"/>
      <c r="B1436" s="193"/>
      <c r="C1436" s="196"/>
      <c r="D1436" s="196"/>
      <c r="E1436" s="196"/>
      <c r="I1436" s="197"/>
      <c r="Q1436" s="198"/>
      <c r="S1436" s="198"/>
      <c r="T1436" s="196"/>
      <c r="U1436" s="199"/>
      <c r="V1436" s="193"/>
      <c r="W1436" s="198"/>
      <c r="X1436" s="198"/>
      <c r="Y1436" s="196"/>
      <c r="Z1436" s="200"/>
      <c r="AA1436" s="196"/>
      <c r="AB1436" s="198"/>
      <c r="AC1436" s="196"/>
      <c r="AD1436" s="199"/>
      <c r="AG1436" s="196"/>
      <c r="AH1436" s="196"/>
      <c r="AI1436" s="198"/>
      <c r="AL1436" s="196"/>
      <c r="AN1436" s="196"/>
      <c r="AO1436" s="198"/>
      <c r="AP1436" s="196"/>
      <c r="AQ1436" s="196"/>
      <c r="AR1436" s="196"/>
      <c r="AS1436" s="196"/>
      <c r="AT1436" s="196"/>
      <c r="AU1436" s="196"/>
      <c r="AV1436" s="198"/>
      <c r="AW1436" s="197"/>
      <c r="AY1436" s="196"/>
      <c r="BC1436" s="196"/>
      <c r="BD1436" s="196"/>
      <c r="BE1436" s="196"/>
      <c r="BF1436" s="196"/>
      <c r="BG1436" s="196"/>
      <c r="BH1436" s="196"/>
      <c r="BI1436" s="196"/>
      <c r="BJ1436" s="196"/>
      <c r="BK1436" s="196"/>
    </row>
    <row r="1437" spans="1:63" x14ac:dyDescent="0.25">
      <c r="A1437" s="198"/>
      <c r="B1437" s="193"/>
      <c r="C1437" s="196"/>
      <c r="D1437" s="196"/>
      <c r="E1437" s="196"/>
      <c r="I1437" s="197"/>
      <c r="Q1437" s="198"/>
      <c r="S1437" s="198"/>
      <c r="T1437" s="196"/>
      <c r="U1437" s="199"/>
      <c r="V1437" s="193"/>
      <c r="W1437" s="198"/>
      <c r="X1437" s="198"/>
      <c r="Y1437" s="196"/>
      <c r="Z1437" s="200"/>
      <c r="AA1437" s="196"/>
      <c r="AB1437" s="198"/>
      <c r="AC1437" s="196"/>
      <c r="AD1437" s="199"/>
      <c r="AG1437" s="196"/>
      <c r="AH1437" s="196"/>
      <c r="AI1437" s="198"/>
      <c r="AL1437" s="196"/>
      <c r="AN1437" s="196"/>
      <c r="AO1437" s="198"/>
      <c r="AP1437" s="196"/>
      <c r="AQ1437" s="196"/>
      <c r="AR1437" s="196"/>
      <c r="AS1437" s="196"/>
      <c r="AT1437" s="196"/>
      <c r="AU1437" s="196"/>
      <c r="AV1437" s="198"/>
      <c r="AW1437" s="197"/>
      <c r="AY1437" s="196"/>
      <c r="BC1437" s="196"/>
      <c r="BD1437" s="196"/>
      <c r="BE1437" s="196"/>
      <c r="BF1437" s="196"/>
      <c r="BG1437" s="196"/>
      <c r="BH1437" s="196"/>
      <c r="BI1437" s="196"/>
      <c r="BJ1437" s="196"/>
      <c r="BK1437" s="196"/>
    </row>
    <row r="1438" spans="1:63" x14ac:dyDescent="0.25">
      <c r="A1438" s="198"/>
      <c r="B1438" s="193"/>
      <c r="C1438" s="196"/>
      <c r="D1438" s="196"/>
      <c r="E1438" s="196"/>
      <c r="I1438" s="197"/>
      <c r="Q1438" s="198"/>
      <c r="S1438" s="198"/>
      <c r="T1438" s="196"/>
      <c r="U1438" s="199"/>
      <c r="V1438" s="193"/>
      <c r="W1438" s="198"/>
      <c r="X1438" s="198"/>
      <c r="Y1438" s="196"/>
      <c r="Z1438" s="200"/>
      <c r="AA1438" s="196"/>
      <c r="AB1438" s="198"/>
      <c r="AC1438" s="196"/>
      <c r="AD1438" s="199"/>
      <c r="AG1438" s="196"/>
      <c r="AH1438" s="196"/>
      <c r="AI1438" s="198"/>
      <c r="AL1438" s="196"/>
      <c r="AN1438" s="196"/>
      <c r="AO1438" s="198"/>
      <c r="AP1438" s="196"/>
      <c r="AQ1438" s="196"/>
      <c r="AR1438" s="196"/>
      <c r="AS1438" s="196"/>
      <c r="AT1438" s="196"/>
      <c r="AU1438" s="196"/>
      <c r="AV1438" s="198"/>
      <c r="AW1438" s="197"/>
      <c r="AY1438" s="196"/>
      <c r="BC1438" s="196"/>
      <c r="BD1438" s="196"/>
      <c r="BE1438" s="196"/>
      <c r="BF1438" s="196"/>
      <c r="BG1438" s="196"/>
      <c r="BH1438" s="196"/>
      <c r="BI1438" s="196"/>
      <c r="BJ1438" s="196"/>
      <c r="BK1438" s="196"/>
    </row>
    <row r="1439" spans="1:63" x14ac:dyDescent="0.25">
      <c r="A1439" s="198"/>
      <c r="B1439" s="193"/>
      <c r="C1439" s="196"/>
      <c r="D1439" s="196"/>
      <c r="E1439" s="196"/>
      <c r="I1439" s="197"/>
      <c r="Q1439" s="198"/>
      <c r="S1439" s="198"/>
      <c r="T1439" s="196"/>
      <c r="U1439" s="199"/>
      <c r="V1439" s="193"/>
      <c r="W1439" s="198"/>
      <c r="X1439" s="198"/>
      <c r="Y1439" s="196"/>
      <c r="Z1439" s="200"/>
      <c r="AA1439" s="196"/>
      <c r="AB1439" s="198"/>
      <c r="AC1439" s="196"/>
      <c r="AD1439" s="199"/>
      <c r="AG1439" s="196"/>
      <c r="AH1439" s="196"/>
      <c r="AI1439" s="198"/>
      <c r="AL1439" s="196"/>
      <c r="AN1439" s="196"/>
      <c r="AO1439" s="198"/>
      <c r="AP1439" s="196"/>
      <c r="AQ1439" s="196"/>
      <c r="AR1439" s="196"/>
      <c r="AS1439" s="196"/>
      <c r="AT1439" s="196"/>
      <c r="AU1439" s="196"/>
      <c r="AV1439" s="198"/>
      <c r="AW1439" s="197"/>
      <c r="AY1439" s="196"/>
      <c r="BC1439" s="196"/>
      <c r="BD1439" s="196"/>
      <c r="BE1439" s="196"/>
      <c r="BF1439" s="196"/>
      <c r="BG1439" s="196"/>
      <c r="BH1439" s="196"/>
      <c r="BI1439" s="196"/>
      <c r="BJ1439" s="196"/>
      <c r="BK1439" s="196"/>
    </row>
    <row r="1440" spans="1:63" x14ac:dyDescent="0.25">
      <c r="A1440" s="198"/>
      <c r="B1440" s="193"/>
      <c r="C1440" s="196"/>
      <c r="D1440" s="196"/>
      <c r="E1440" s="196"/>
      <c r="I1440" s="197"/>
      <c r="Q1440" s="198"/>
      <c r="S1440" s="198"/>
      <c r="T1440" s="196"/>
      <c r="U1440" s="199"/>
      <c r="V1440" s="193"/>
      <c r="W1440" s="198"/>
      <c r="X1440" s="198"/>
      <c r="Y1440" s="196"/>
      <c r="Z1440" s="200"/>
      <c r="AA1440" s="196"/>
      <c r="AB1440" s="198"/>
      <c r="AC1440" s="196"/>
      <c r="AD1440" s="199"/>
      <c r="AG1440" s="196"/>
      <c r="AH1440" s="196"/>
      <c r="AI1440" s="198"/>
      <c r="AL1440" s="196"/>
      <c r="AN1440" s="196"/>
      <c r="AO1440" s="198"/>
      <c r="AP1440" s="196"/>
      <c r="AQ1440" s="196"/>
      <c r="AR1440" s="196"/>
      <c r="AS1440" s="196"/>
      <c r="AT1440" s="196"/>
      <c r="AU1440" s="196"/>
      <c r="AV1440" s="198"/>
      <c r="AW1440" s="197"/>
      <c r="AY1440" s="196"/>
      <c r="BC1440" s="196"/>
      <c r="BD1440" s="196"/>
      <c r="BE1440" s="196"/>
      <c r="BF1440" s="196"/>
      <c r="BG1440" s="196"/>
      <c r="BH1440" s="196"/>
      <c r="BI1440" s="196"/>
      <c r="BJ1440" s="196"/>
      <c r="BK1440" s="196"/>
    </row>
    <row r="1441" spans="1:63" x14ac:dyDescent="0.25">
      <c r="A1441" s="198"/>
      <c r="B1441" s="193"/>
      <c r="C1441" s="196"/>
      <c r="D1441" s="196"/>
      <c r="E1441" s="196"/>
      <c r="I1441" s="197"/>
      <c r="Q1441" s="198"/>
      <c r="S1441" s="198"/>
      <c r="T1441" s="196"/>
      <c r="U1441" s="199"/>
      <c r="V1441" s="193"/>
      <c r="W1441" s="198"/>
      <c r="X1441" s="198"/>
      <c r="Y1441" s="196"/>
      <c r="Z1441" s="200"/>
      <c r="AA1441" s="196"/>
      <c r="AB1441" s="198"/>
      <c r="AC1441" s="196"/>
      <c r="AD1441" s="199"/>
      <c r="AG1441" s="196"/>
      <c r="AH1441" s="196"/>
      <c r="AI1441" s="198"/>
      <c r="AL1441" s="196"/>
      <c r="AN1441" s="196"/>
      <c r="AO1441" s="198"/>
      <c r="AP1441" s="196"/>
      <c r="AQ1441" s="196"/>
      <c r="AR1441" s="196"/>
      <c r="AS1441" s="196"/>
      <c r="AT1441" s="196"/>
      <c r="AU1441" s="196"/>
      <c r="AV1441" s="198"/>
      <c r="AW1441" s="197"/>
      <c r="AY1441" s="196"/>
      <c r="BC1441" s="196"/>
      <c r="BD1441" s="196"/>
      <c r="BE1441" s="196"/>
      <c r="BF1441" s="196"/>
      <c r="BG1441" s="196"/>
      <c r="BH1441" s="196"/>
      <c r="BI1441" s="196"/>
      <c r="BJ1441" s="196"/>
      <c r="BK1441" s="196"/>
    </row>
    <row r="1442" spans="1:63" x14ac:dyDescent="0.25">
      <c r="A1442" s="198"/>
      <c r="B1442" s="193"/>
      <c r="C1442" s="196"/>
      <c r="D1442" s="196"/>
      <c r="E1442" s="196"/>
      <c r="I1442" s="197"/>
      <c r="Q1442" s="198"/>
      <c r="S1442" s="198"/>
      <c r="T1442" s="196"/>
      <c r="U1442" s="199"/>
      <c r="V1442" s="193"/>
      <c r="W1442" s="198"/>
      <c r="X1442" s="198"/>
      <c r="Y1442" s="196"/>
      <c r="Z1442" s="200"/>
      <c r="AA1442" s="196"/>
      <c r="AB1442" s="198"/>
      <c r="AC1442" s="196"/>
      <c r="AD1442" s="199"/>
      <c r="AG1442" s="196"/>
      <c r="AH1442" s="196"/>
      <c r="AI1442" s="198"/>
      <c r="AL1442" s="196"/>
      <c r="AN1442" s="196"/>
      <c r="AO1442" s="198"/>
      <c r="AP1442" s="196"/>
      <c r="AQ1442" s="196"/>
      <c r="AR1442" s="196"/>
      <c r="AS1442" s="196"/>
      <c r="AT1442" s="196"/>
      <c r="AU1442" s="196"/>
      <c r="AV1442" s="198"/>
      <c r="AW1442" s="197"/>
      <c r="AY1442" s="196"/>
      <c r="BC1442" s="196"/>
      <c r="BD1442" s="196"/>
      <c r="BE1442" s="196"/>
      <c r="BF1442" s="196"/>
      <c r="BG1442" s="196"/>
      <c r="BH1442" s="196"/>
      <c r="BI1442" s="196"/>
      <c r="BJ1442" s="196"/>
      <c r="BK1442" s="196"/>
    </row>
    <row r="1443" spans="1:63" x14ac:dyDescent="0.25">
      <c r="A1443" s="198"/>
      <c r="B1443" s="193"/>
      <c r="C1443" s="196"/>
      <c r="D1443" s="196"/>
      <c r="E1443" s="196"/>
      <c r="I1443" s="197"/>
      <c r="Q1443" s="198"/>
      <c r="S1443" s="198"/>
      <c r="T1443" s="196"/>
      <c r="U1443" s="199"/>
      <c r="V1443" s="193"/>
      <c r="W1443" s="198"/>
      <c r="X1443" s="198"/>
      <c r="Y1443" s="196"/>
      <c r="Z1443" s="200"/>
      <c r="AA1443" s="196"/>
      <c r="AB1443" s="198"/>
      <c r="AC1443" s="196"/>
      <c r="AD1443" s="199"/>
      <c r="AG1443" s="196"/>
      <c r="AH1443" s="196"/>
      <c r="AI1443" s="198"/>
      <c r="AL1443" s="196"/>
      <c r="AN1443" s="196"/>
      <c r="AO1443" s="198"/>
      <c r="AP1443" s="196"/>
      <c r="AQ1443" s="196"/>
      <c r="AR1443" s="196"/>
      <c r="AS1443" s="196"/>
      <c r="AT1443" s="196"/>
      <c r="AU1443" s="196"/>
      <c r="AV1443" s="198"/>
      <c r="AW1443" s="197"/>
      <c r="AY1443" s="196"/>
      <c r="BC1443" s="196"/>
      <c r="BD1443" s="196"/>
      <c r="BE1443" s="196"/>
      <c r="BF1443" s="196"/>
      <c r="BG1443" s="196"/>
      <c r="BH1443" s="196"/>
      <c r="BI1443" s="196"/>
      <c r="BJ1443" s="196"/>
      <c r="BK1443" s="196"/>
    </row>
    <row r="1444" spans="1:63" x14ac:dyDescent="0.25">
      <c r="A1444" s="198"/>
      <c r="B1444" s="193"/>
      <c r="C1444" s="196"/>
      <c r="D1444" s="196"/>
      <c r="E1444" s="196"/>
      <c r="I1444" s="197"/>
      <c r="Q1444" s="198"/>
      <c r="S1444" s="198"/>
      <c r="T1444" s="196"/>
      <c r="U1444" s="199"/>
      <c r="V1444" s="193"/>
      <c r="W1444" s="198"/>
      <c r="X1444" s="198"/>
      <c r="Y1444" s="196"/>
      <c r="Z1444" s="200"/>
      <c r="AA1444" s="196"/>
      <c r="AB1444" s="198"/>
      <c r="AC1444" s="196"/>
      <c r="AD1444" s="199"/>
      <c r="AG1444" s="196"/>
      <c r="AH1444" s="196"/>
      <c r="AI1444" s="198"/>
      <c r="AL1444" s="196"/>
      <c r="AN1444" s="196"/>
      <c r="AO1444" s="198"/>
      <c r="AP1444" s="196"/>
      <c r="AQ1444" s="196"/>
      <c r="AR1444" s="196"/>
      <c r="AS1444" s="196"/>
      <c r="AT1444" s="196"/>
      <c r="AU1444" s="196"/>
      <c r="AV1444" s="198"/>
      <c r="AW1444" s="197"/>
      <c r="AY1444" s="196"/>
      <c r="BC1444" s="196"/>
      <c r="BD1444" s="196"/>
      <c r="BE1444" s="196"/>
      <c r="BF1444" s="196"/>
      <c r="BG1444" s="196"/>
      <c r="BH1444" s="196"/>
      <c r="BI1444" s="196"/>
      <c r="BJ1444" s="196"/>
      <c r="BK1444" s="196"/>
    </row>
    <row r="1445" spans="1:63" x14ac:dyDescent="0.25">
      <c r="A1445" s="198"/>
      <c r="B1445" s="193"/>
      <c r="C1445" s="196"/>
      <c r="D1445" s="196"/>
      <c r="E1445" s="196"/>
      <c r="I1445" s="197"/>
      <c r="Q1445" s="198"/>
      <c r="S1445" s="198"/>
      <c r="T1445" s="196"/>
      <c r="U1445" s="199"/>
      <c r="V1445" s="193"/>
      <c r="W1445" s="198"/>
      <c r="X1445" s="198"/>
      <c r="Y1445" s="196"/>
      <c r="Z1445" s="200"/>
      <c r="AA1445" s="196"/>
      <c r="AB1445" s="198"/>
      <c r="AC1445" s="196"/>
      <c r="AD1445" s="199"/>
      <c r="AG1445" s="196"/>
      <c r="AH1445" s="196"/>
      <c r="AI1445" s="198"/>
      <c r="AL1445" s="196"/>
      <c r="AN1445" s="196"/>
      <c r="AO1445" s="198"/>
      <c r="AP1445" s="196"/>
      <c r="AQ1445" s="196"/>
      <c r="AR1445" s="196"/>
      <c r="AS1445" s="196"/>
      <c r="AT1445" s="196"/>
      <c r="AU1445" s="196"/>
      <c r="AV1445" s="198"/>
      <c r="AW1445" s="197"/>
      <c r="AY1445" s="196"/>
      <c r="BC1445" s="196"/>
      <c r="BD1445" s="196"/>
      <c r="BE1445" s="196"/>
      <c r="BF1445" s="196"/>
      <c r="BG1445" s="196"/>
      <c r="BH1445" s="196"/>
      <c r="BI1445" s="196"/>
      <c r="BJ1445" s="196"/>
      <c r="BK1445" s="196"/>
    </row>
    <row r="1446" spans="1:63" x14ac:dyDescent="0.25">
      <c r="A1446" s="198"/>
      <c r="B1446" s="193"/>
      <c r="C1446" s="196"/>
      <c r="D1446" s="196"/>
      <c r="E1446" s="196"/>
      <c r="I1446" s="197"/>
      <c r="Q1446" s="198"/>
      <c r="S1446" s="198"/>
      <c r="T1446" s="196"/>
      <c r="U1446" s="199"/>
      <c r="V1446" s="193"/>
      <c r="W1446" s="198"/>
      <c r="X1446" s="198"/>
      <c r="Y1446" s="196"/>
      <c r="Z1446" s="200"/>
      <c r="AA1446" s="196"/>
      <c r="AB1446" s="198"/>
      <c r="AC1446" s="196"/>
      <c r="AD1446" s="199"/>
      <c r="AG1446" s="196"/>
      <c r="AH1446" s="196"/>
      <c r="AI1446" s="198"/>
      <c r="AL1446" s="196"/>
      <c r="AN1446" s="196"/>
      <c r="AO1446" s="198"/>
      <c r="AP1446" s="196"/>
      <c r="AQ1446" s="196"/>
      <c r="AR1446" s="196"/>
      <c r="AS1446" s="196"/>
      <c r="AT1446" s="196"/>
      <c r="AU1446" s="196"/>
      <c r="AV1446" s="198"/>
      <c r="AW1446" s="197"/>
      <c r="AY1446" s="196"/>
      <c r="BC1446" s="196"/>
      <c r="BD1446" s="196"/>
      <c r="BE1446" s="196"/>
      <c r="BF1446" s="196"/>
      <c r="BG1446" s="196"/>
      <c r="BH1446" s="196"/>
      <c r="BI1446" s="196"/>
      <c r="BJ1446" s="196"/>
      <c r="BK1446" s="196"/>
    </row>
    <row r="1447" spans="1:63" x14ac:dyDescent="0.25">
      <c r="A1447" s="198"/>
      <c r="B1447" s="193"/>
      <c r="C1447" s="196"/>
      <c r="D1447" s="196"/>
      <c r="E1447" s="196"/>
      <c r="I1447" s="197"/>
      <c r="Q1447" s="198"/>
      <c r="S1447" s="198"/>
      <c r="T1447" s="196"/>
      <c r="U1447" s="199"/>
      <c r="V1447" s="193"/>
      <c r="W1447" s="198"/>
      <c r="X1447" s="198"/>
      <c r="Y1447" s="196"/>
      <c r="Z1447" s="200"/>
      <c r="AA1447" s="196"/>
      <c r="AB1447" s="198"/>
      <c r="AC1447" s="196"/>
      <c r="AD1447" s="199"/>
      <c r="AG1447" s="196"/>
      <c r="AH1447" s="196"/>
      <c r="AI1447" s="198"/>
      <c r="AL1447" s="196"/>
      <c r="AN1447" s="196"/>
      <c r="AO1447" s="198"/>
      <c r="AP1447" s="196"/>
      <c r="AQ1447" s="196"/>
      <c r="AR1447" s="196"/>
      <c r="AS1447" s="196"/>
      <c r="AT1447" s="196"/>
      <c r="AU1447" s="196"/>
      <c r="AV1447" s="198"/>
      <c r="AW1447" s="197"/>
      <c r="AY1447" s="196"/>
      <c r="BC1447" s="196"/>
      <c r="BD1447" s="196"/>
      <c r="BE1447" s="196"/>
      <c r="BF1447" s="196"/>
      <c r="BG1447" s="196"/>
      <c r="BH1447" s="196"/>
      <c r="BI1447" s="196"/>
      <c r="BJ1447" s="196"/>
      <c r="BK1447" s="196"/>
    </row>
    <row r="1448" spans="1:63" x14ac:dyDescent="0.25">
      <c r="A1448" s="198"/>
      <c r="B1448" s="193"/>
      <c r="C1448" s="196"/>
      <c r="D1448" s="196"/>
      <c r="E1448" s="196"/>
      <c r="I1448" s="197"/>
      <c r="Q1448" s="198"/>
      <c r="S1448" s="198"/>
      <c r="T1448" s="196"/>
      <c r="U1448" s="199"/>
      <c r="V1448" s="193"/>
      <c r="W1448" s="198"/>
      <c r="X1448" s="198"/>
      <c r="Y1448" s="196"/>
      <c r="Z1448" s="200"/>
      <c r="AA1448" s="196"/>
      <c r="AB1448" s="198"/>
      <c r="AC1448" s="196"/>
      <c r="AD1448" s="199"/>
      <c r="AG1448" s="196"/>
      <c r="AH1448" s="196"/>
      <c r="AI1448" s="198"/>
      <c r="AL1448" s="196"/>
      <c r="AN1448" s="196"/>
      <c r="AO1448" s="198"/>
      <c r="AP1448" s="196"/>
      <c r="AQ1448" s="196"/>
      <c r="AR1448" s="196"/>
      <c r="AS1448" s="196"/>
      <c r="AT1448" s="196"/>
      <c r="AU1448" s="196"/>
      <c r="AV1448" s="198"/>
      <c r="AW1448" s="197"/>
      <c r="AY1448" s="196"/>
      <c r="BC1448" s="196"/>
      <c r="BD1448" s="196"/>
      <c r="BE1448" s="196"/>
      <c r="BF1448" s="196"/>
      <c r="BG1448" s="196"/>
      <c r="BH1448" s="196"/>
      <c r="BI1448" s="196"/>
      <c r="BJ1448" s="196"/>
      <c r="BK1448" s="196"/>
    </row>
    <row r="1449" spans="1:63" x14ac:dyDescent="0.25">
      <c r="A1449" s="198"/>
      <c r="B1449" s="193"/>
      <c r="C1449" s="196"/>
      <c r="D1449" s="196"/>
      <c r="E1449" s="196"/>
      <c r="I1449" s="197"/>
      <c r="Q1449" s="198"/>
      <c r="S1449" s="198"/>
      <c r="T1449" s="196"/>
      <c r="U1449" s="199"/>
      <c r="V1449" s="193"/>
      <c r="W1449" s="198"/>
      <c r="X1449" s="198"/>
      <c r="Y1449" s="196"/>
      <c r="Z1449" s="200"/>
      <c r="AA1449" s="196"/>
      <c r="AB1449" s="198"/>
      <c r="AC1449" s="196"/>
      <c r="AD1449" s="199"/>
      <c r="AG1449" s="196"/>
      <c r="AH1449" s="196"/>
      <c r="AI1449" s="198"/>
      <c r="AL1449" s="196"/>
      <c r="AN1449" s="196"/>
      <c r="AO1449" s="198"/>
      <c r="AP1449" s="196"/>
      <c r="AQ1449" s="196"/>
      <c r="AR1449" s="196"/>
      <c r="AS1449" s="196"/>
      <c r="AT1449" s="196"/>
      <c r="AU1449" s="196"/>
      <c r="AV1449" s="198"/>
      <c r="AW1449" s="197"/>
      <c r="AY1449" s="196"/>
      <c r="BC1449" s="196"/>
      <c r="BD1449" s="196"/>
      <c r="BE1449" s="196"/>
      <c r="BF1449" s="196"/>
      <c r="BG1449" s="196"/>
      <c r="BH1449" s="196"/>
      <c r="BI1449" s="196"/>
      <c r="BJ1449" s="196"/>
      <c r="BK1449" s="196"/>
    </row>
    <row r="1450" spans="1:63" x14ac:dyDescent="0.25">
      <c r="A1450" s="198"/>
      <c r="B1450" s="193"/>
      <c r="C1450" s="196"/>
      <c r="D1450" s="196"/>
      <c r="E1450" s="196"/>
      <c r="I1450" s="197"/>
      <c r="Q1450" s="198"/>
      <c r="S1450" s="198"/>
      <c r="T1450" s="196"/>
      <c r="U1450" s="199"/>
      <c r="V1450" s="193"/>
      <c r="W1450" s="198"/>
      <c r="X1450" s="198"/>
      <c r="Y1450" s="196"/>
      <c r="Z1450" s="200"/>
      <c r="AA1450" s="196"/>
      <c r="AB1450" s="198"/>
      <c r="AC1450" s="196"/>
      <c r="AD1450" s="199"/>
      <c r="AG1450" s="196"/>
      <c r="AH1450" s="196"/>
      <c r="AI1450" s="198"/>
      <c r="AL1450" s="196"/>
      <c r="AN1450" s="196"/>
      <c r="AO1450" s="198"/>
      <c r="AP1450" s="196"/>
      <c r="AQ1450" s="196"/>
      <c r="AR1450" s="196"/>
      <c r="AS1450" s="196"/>
      <c r="AT1450" s="196"/>
      <c r="AU1450" s="196"/>
      <c r="AV1450" s="198"/>
      <c r="AW1450" s="197"/>
      <c r="AY1450" s="196"/>
      <c r="BC1450" s="196"/>
      <c r="BD1450" s="196"/>
      <c r="BE1450" s="196"/>
      <c r="BF1450" s="196"/>
      <c r="BG1450" s="196"/>
      <c r="BH1450" s="196"/>
      <c r="BI1450" s="196"/>
      <c r="BJ1450" s="196"/>
      <c r="BK1450" s="196"/>
    </row>
    <row r="1451" spans="1:63" x14ac:dyDescent="0.25">
      <c r="A1451" s="198"/>
      <c r="B1451" s="193"/>
      <c r="C1451" s="196"/>
      <c r="D1451" s="196"/>
      <c r="E1451" s="196"/>
      <c r="I1451" s="197"/>
      <c r="Q1451" s="198"/>
      <c r="S1451" s="198"/>
      <c r="T1451" s="196"/>
      <c r="U1451" s="199"/>
      <c r="V1451" s="193"/>
      <c r="W1451" s="198"/>
      <c r="X1451" s="198"/>
      <c r="Y1451" s="196"/>
      <c r="Z1451" s="200"/>
      <c r="AA1451" s="196"/>
      <c r="AB1451" s="198"/>
      <c r="AC1451" s="196"/>
      <c r="AD1451" s="199"/>
      <c r="AG1451" s="196"/>
      <c r="AH1451" s="196"/>
      <c r="AI1451" s="198"/>
      <c r="AL1451" s="196"/>
      <c r="AN1451" s="196"/>
      <c r="AO1451" s="198"/>
      <c r="AP1451" s="196"/>
      <c r="AQ1451" s="196"/>
      <c r="AR1451" s="196"/>
      <c r="AS1451" s="196"/>
      <c r="AT1451" s="196"/>
      <c r="AU1451" s="196"/>
      <c r="AV1451" s="198"/>
      <c r="AW1451" s="197"/>
      <c r="AY1451" s="196"/>
      <c r="BC1451" s="196"/>
      <c r="BD1451" s="196"/>
      <c r="BE1451" s="196"/>
      <c r="BF1451" s="196"/>
      <c r="BG1451" s="196"/>
      <c r="BH1451" s="196"/>
      <c r="BI1451" s="196"/>
      <c r="BJ1451" s="196"/>
      <c r="BK1451" s="196"/>
    </row>
    <row r="1452" spans="1:63" x14ac:dyDescent="0.25">
      <c r="A1452" s="198"/>
      <c r="B1452" s="193"/>
      <c r="C1452" s="196"/>
      <c r="D1452" s="196"/>
      <c r="E1452" s="196"/>
      <c r="I1452" s="197"/>
      <c r="Q1452" s="198"/>
      <c r="S1452" s="198"/>
      <c r="T1452" s="196"/>
      <c r="U1452" s="199"/>
      <c r="V1452" s="193"/>
      <c r="W1452" s="198"/>
      <c r="X1452" s="198"/>
      <c r="Y1452" s="196"/>
      <c r="Z1452" s="200"/>
      <c r="AA1452" s="196"/>
      <c r="AB1452" s="198"/>
      <c r="AC1452" s="196"/>
      <c r="AD1452" s="199"/>
      <c r="AG1452" s="196"/>
      <c r="AH1452" s="196"/>
      <c r="AI1452" s="198"/>
      <c r="AL1452" s="196"/>
      <c r="AN1452" s="196"/>
      <c r="AO1452" s="198"/>
      <c r="AP1452" s="196"/>
      <c r="AQ1452" s="196"/>
      <c r="AR1452" s="196"/>
      <c r="AS1452" s="196"/>
      <c r="AT1452" s="196"/>
      <c r="AU1452" s="196"/>
      <c r="AV1452" s="198"/>
      <c r="AW1452" s="197"/>
      <c r="AY1452" s="196"/>
      <c r="BC1452" s="196"/>
      <c r="BD1452" s="196"/>
      <c r="BE1452" s="196"/>
      <c r="BF1452" s="196"/>
      <c r="BG1452" s="196"/>
      <c r="BH1452" s="196"/>
      <c r="BI1452" s="196"/>
      <c r="BJ1452" s="196"/>
      <c r="BK1452" s="196"/>
    </row>
    <row r="1453" spans="1:63" x14ac:dyDescent="0.25">
      <c r="A1453" s="198"/>
      <c r="B1453" s="193"/>
      <c r="C1453" s="196"/>
      <c r="D1453" s="196"/>
      <c r="E1453" s="196"/>
      <c r="I1453" s="197"/>
      <c r="Q1453" s="198"/>
      <c r="S1453" s="198"/>
      <c r="T1453" s="196"/>
      <c r="U1453" s="199"/>
      <c r="V1453" s="193"/>
      <c r="W1453" s="198"/>
      <c r="X1453" s="198"/>
      <c r="Y1453" s="196"/>
      <c r="Z1453" s="200"/>
      <c r="AA1453" s="196"/>
      <c r="AB1453" s="198"/>
      <c r="AC1453" s="196"/>
      <c r="AD1453" s="199"/>
      <c r="AG1453" s="196"/>
      <c r="AH1453" s="196"/>
      <c r="AI1453" s="198"/>
      <c r="AL1453" s="196"/>
      <c r="AN1453" s="196"/>
      <c r="AO1453" s="198"/>
      <c r="AP1453" s="196"/>
      <c r="AQ1453" s="196"/>
      <c r="AR1453" s="196"/>
      <c r="AS1453" s="196"/>
      <c r="AT1453" s="196"/>
      <c r="AU1453" s="196"/>
      <c r="AV1453" s="198"/>
      <c r="AW1453" s="197"/>
      <c r="AY1453" s="196"/>
      <c r="BC1453" s="196"/>
      <c r="BD1453" s="196"/>
      <c r="BE1453" s="196"/>
      <c r="BF1453" s="196"/>
      <c r="BG1453" s="196"/>
      <c r="BH1453" s="196"/>
      <c r="BI1453" s="196"/>
      <c r="BJ1453" s="196"/>
      <c r="BK1453" s="196"/>
    </row>
    <row r="1454" spans="1:63" x14ac:dyDescent="0.25">
      <c r="A1454" s="198"/>
      <c r="B1454" s="193"/>
      <c r="C1454" s="196"/>
      <c r="D1454" s="196"/>
      <c r="E1454" s="196"/>
      <c r="I1454" s="197"/>
      <c r="Q1454" s="198"/>
      <c r="S1454" s="198"/>
      <c r="T1454" s="196"/>
      <c r="U1454" s="199"/>
      <c r="V1454" s="193"/>
      <c r="W1454" s="198"/>
      <c r="X1454" s="198"/>
      <c r="Y1454" s="196"/>
      <c r="Z1454" s="200"/>
      <c r="AA1454" s="196"/>
      <c r="AB1454" s="198"/>
      <c r="AC1454" s="196"/>
      <c r="AD1454" s="199"/>
      <c r="AG1454" s="196"/>
      <c r="AH1454" s="196"/>
      <c r="AI1454" s="198"/>
      <c r="AL1454" s="196"/>
      <c r="AN1454" s="196"/>
      <c r="AO1454" s="198"/>
      <c r="AP1454" s="196"/>
      <c r="AQ1454" s="196"/>
      <c r="AR1454" s="196"/>
      <c r="AS1454" s="196"/>
      <c r="AT1454" s="196"/>
      <c r="AU1454" s="196"/>
      <c r="AV1454" s="198"/>
      <c r="AW1454" s="197"/>
      <c r="AY1454" s="196"/>
      <c r="BC1454" s="196"/>
      <c r="BD1454" s="196"/>
      <c r="BE1454" s="196"/>
      <c r="BF1454" s="196"/>
      <c r="BG1454" s="196"/>
      <c r="BH1454" s="196"/>
      <c r="BI1454" s="196"/>
      <c r="BJ1454" s="196"/>
      <c r="BK1454" s="196"/>
    </row>
    <row r="1455" spans="1:63" x14ac:dyDescent="0.25">
      <c r="A1455" s="198"/>
      <c r="B1455" s="193"/>
      <c r="C1455" s="196"/>
      <c r="D1455" s="196"/>
      <c r="E1455" s="196"/>
      <c r="I1455" s="197"/>
      <c r="Q1455" s="198"/>
      <c r="S1455" s="198"/>
      <c r="T1455" s="196"/>
      <c r="U1455" s="199"/>
      <c r="V1455" s="193"/>
      <c r="W1455" s="198"/>
      <c r="X1455" s="198"/>
      <c r="Y1455" s="196"/>
      <c r="Z1455" s="200"/>
      <c r="AA1455" s="196"/>
      <c r="AB1455" s="198"/>
      <c r="AC1455" s="196"/>
      <c r="AD1455" s="199"/>
      <c r="AG1455" s="196"/>
      <c r="AH1455" s="196"/>
      <c r="AI1455" s="198"/>
      <c r="AL1455" s="196"/>
      <c r="AN1455" s="196"/>
      <c r="AO1455" s="198"/>
      <c r="AP1455" s="196"/>
      <c r="AQ1455" s="196"/>
      <c r="AR1455" s="196"/>
      <c r="AS1455" s="196"/>
      <c r="AT1455" s="196"/>
      <c r="AU1455" s="196"/>
      <c r="AV1455" s="198"/>
      <c r="AW1455" s="197"/>
      <c r="AY1455" s="196"/>
      <c r="BC1455" s="196"/>
      <c r="BD1455" s="196"/>
      <c r="BE1455" s="196"/>
      <c r="BF1455" s="196"/>
      <c r="BG1455" s="196"/>
      <c r="BH1455" s="196"/>
      <c r="BI1455" s="196"/>
      <c r="BJ1455" s="196"/>
      <c r="BK1455" s="196"/>
    </row>
    <row r="1456" spans="1:63" x14ac:dyDescent="0.25">
      <c r="A1456" s="198"/>
      <c r="B1456" s="193"/>
      <c r="C1456" s="196"/>
      <c r="D1456" s="196"/>
      <c r="E1456" s="196"/>
      <c r="I1456" s="197"/>
      <c r="Q1456" s="198"/>
      <c r="S1456" s="198"/>
      <c r="T1456" s="196"/>
      <c r="U1456" s="199"/>
      <c r="V1456" s="193"/>
      <c r="W1456" s="198"/>
      <c r="X1456" s="198"/>
      <c r="Y1456" s="196"/>
      <c r="Z1456" s="200"/>
      <c r="AA1456" s="196"/>
      <c r="AB1456" s="198"/>
      <c r="AC1456" s="196"/>
      <c r="AD1456" s="199"/>
      <c r="AG1456" s="196"/>
      <c r="AH1456" s="196"/>
      <c r="AI1456" s="198"/>
      <c r="AL1456" s="196"/>
      <c r="AN1456" s="196"/>
      <c r="AO1456" s="198"/>
      <c r="AP1456" s="196"/>
      <c r="AQ1456" s="196"/>
      <c r="AR1456" s="196"/>
      <c r="AS1456" s="196"/>
      <c r="AT1456" s="196"/>
      <c r="AU1456" s="196"/>
      <c r="AV1456" s="198"/>
      <c r="AW1456" s="197"/>
      <c r="AY1456" s="196"/>
      <c r="BC1456" s="196"/>
      <c r="BD1456" s="196"/>
      <c r="BE1456" s="196"/>
      <c r="BF1456" s="196"/>
      <c r="BG1456" s="196"/>
      <c r="BH1456" s="196"/>
      <c r="BI1456" s="196"/>
      <c r="BJ1456" s="196"/>
      <c r="BK1456" s="196"/>
    </row>
    <row r="1457" spans="1:63" x14ac:dyDescent="0.25">
      <c r="A1457" s="198"/>
      <c r="B1457" s="193"/>
      <c r="C1457" s="196"/>
      <c r="D1457" s="196"/>
      <c r="E1457" s="196"/>
      <c r="I1457" s="197"/>
      <c r="Q1457" s="198"/>
      <c r="S1457" s="198"/>
      <c r="T1457" s="196"/>
      <c r="U1457" s="199"/>
      <c r="V1457" s="193"/>
      <c r="W1457" s="198"/>
      <c r="X1457" s="198"/>
      <c r="Y1457" s="196"/>
      <c r="Z1457" s="200"/>
      <c r="AA1457" s="196"/>
      <c r="AB1457" s="198"/>
      <c r="AC1457" s="196"/>
      <c r="AD1457" s="199"/>
      <c r="AG1457" s="196"/>
      <c r="AH1457" s="196"/>
      <c r="AI1457" s="198"/>
      <c r="AL1457" s="196"/>
      <c r="AN1457" s="196"/>
      <c r="AO1457" s="198"/>
      <c r="AP1457" s="196"/>
      <c r="AQ1457" s="196"/>
      <c r="AR1457" s="196"/>
      <c r="AS1457" s="196"/>
      <c r="AT1457" s="196"/>
      <c r="AU1457" s="196"/>
      <c r="AV1457" s="198"/>
      <c r="AW1457" s="197"/>
      <c r="AY1457" s="196"/>
      <c r="BC1457" s="196"/>
      <c r="BD1457" s="196"/>
      <c r="BE1457" s="196"/>
      <c r="BF1457" s="196"/>
      <c r="BG1457" s="196"/>
      <c r="BH1457" s="196"/>
      <c r="BI1457" s="196"/>
      <c r="BJ1457" s="196"/>
      <c r="BK1457" s="196"/>
    </row>
    <row r="1458" spans="1:63" x14ac:dyDescent="0.25">
      <c r="A1458" s="198"/>
      <c r="B1458" s="193"/>
      <c r="C1458" s="196"/>
      <c r="D1458" s="196"/>
      <c r="E1458" s="196"/>
      <c r="I1458" s="197"/>
      <c r="Q1458" s="198"/>
      <c r="S1458" s="198"/>
      <c r="T1458" s="196"/>
      <c r="U1458" s="199"/>
      <c r="V1458" s="193"/>
      <c r="W1458" s="198"/>
      <c r="X1458" s="198"/>
      <c r="Y1458" s="196"/>
      <c r="Z1458" s="200"/>
      <c r="AA1458" s="196"/>
      <c r="AB1458" s="198"/>
      <c r="AC1458" s="196"/>
      <c r="AD1458" s="199"/>
      <c r="AG1458" s="196"/>
      <c r="AH1458" s="196"/>
      <c r="AI1458" s="198"/>
      <c r="AL1458" s="196"/>
      <c r="AN1458" s="196"/>
      <c r="AO1458" s="198"/>
      <c r="AP1458" s="196"/>
      <c r="AQ1458" s="196"/>
      <c r="AR1458" s="196"/>
      <c r="AS1458" s="196"/>
      <c r="AT1458" s="196"/>
      <c r="AU1458" s="196"/>
      <c r="AV1458" s="198"/>
      <c r="AW1458" s="197"/>
      <c r="AY1458" s="196"/>
      <c r="BC1458" s="196"/>
      <c r="BD1458" s="196"/>
      <c r="BE1458" s="196"/>
      <c r="BF1458" s="196"/>
      <c r="BG1458" s="196"/>
      <c r="BH1458" s="196"/>
      <c r="BI1458" s="196"/>
      <c r="BJ1458" s="196"/>
      <c r="BK1458" s="196"/>
    </row>
    <row r="1459" spans="1:63" x14ac:dyDescent="0.25">
      <c r="A1459" s="198"/>
      <c r="B1459" s="193"/>
      <c r="C1459" s="196"/>
      <c r="D1459" s="196"/>
      <c r="E1459" s="196"/>
      <c r="I1459" s="197"/>
      <c r="Q1459" s="198"/>
      <c r="S1459" s="198"/>
      <c r="T1459" s="196"/>
      <c r="U1459" s="199"/>
      <c r="V1459" s="193"/>
      <c r="W1459" s="198"/>
      <c r="X1459" s="198"/>
      <c r="Y1459" s="196"/>
      <c r="Z1459" s="200"/>
      <c r="AA1459" s="196"/>
      <c r="AB1459" s="198"/>
      <c r="AC1459" s="196"/>
      <c r="AD1459" s="199"/>
      <c r="AG1459" s="196"/>
      <c r="AH1459" s="196"/>
      <c r="AI1459" s="198"/>
      <c r="AL1459" s="196"/>
      <c r="AN1459" s="196"/>
      <c r="AO1459" s="198"/>
      <c r="AP1459" s="196"/>
      <c r="AQ1459" s="196"/>
      <c r="AR1459" s="196"/>
      <c r="AS1459" s="196"/>
      <c r="AT1459" s="196"/>
      <c r="AU1459" s="196"/>
      <c r="AV1459" s="198"/>
      <c r="AW1459" s="197"/>
      <c r="AY1459" s="196"/>
      <c r="BC1459" s="196"/>
      <c r="BD1459" s="196"/>
      <c r="BE1459" s="196"/>
      <c r="BF1459" s="196"/>
      <c r="BG1459" s="196"/>
      <c r="BH1459" s="196"/>
      <c r="BI1459" s="196"/>
      <c r="BJ1459" s="196"/>
      <c r="BK1459" s="196"/>
    </row>
    <row r="1460" spans="1:63" x14ac:dyDescent="0.25">
      <c r="A1460" s="198"/>
      <c r="B1460" s="193"/>
      <c r="C1460" s="196"/>
      <c r="D1460" s="196"/>
      <c r="E1460" s="196"/>
      <c r="I1460" s="197"/>
      <c r="Q1460" s="198"/>
      <c r="S1460" s="198"/>
      <c r="T1460" s="196"/>
      <c r="U1460" s="199"/>
      <c r="V1460" s="193"/>
      <c r="W1460" s="198"/>
      <c r="X1460" s="198"/>
      <c r="Y1460" s="196"/>
      <c r="Z1460" s="200"/>
      <c r="AA1460" s="196"/>
      <c r="AB1460" s="198"/>
      <c r="AC1460" s="196"/>
      <c r="AD1460" s="199"/>
      <c r="AG1460" s="196"/>
      <c r="AH1460" s="196"/>
      <c r="AI1460" s="198"/>
      <c r="AL1460" s="196"/>
      <c r="AN1460" s="196"/>
      <c r="AO1460" s="198"/>
      <c r="AP1460" s="196"/>
      <c r="AQ1460" s="196"/>
      <c r="AR1460" s="196"/>
      <c r="AS1460" s="196"/>
      <c r="AT1460" s="196"/>
      <c r="AU1460" s="196"/>
      <c r="AV1460" s="198"/>
      <c r="AW1460" s="197"/>
      <c r="AY1460" s="196"/>
      <c r="BC1460" s="196"/>
      <c r="BD1460" s="196"/>
      <c r="BE1460" s="196"/>
      <c r="BF1460" s="196"/>
      <c r="BG1460" s="196"/>
      <c r="BH1460" s="196"/>
      <c r="BI1460" s="196"/>
      <c r="BJ1460" s="196"/>
      <c r="BK1460" s="196"/>
    </row>
    <row r="1461" spans="1:63" x14ac:dyDescent="0.25">
      <c r="A1461" s="198"/>
      <c r="B1461" s="193"/>
      <c r="C1461" s="196"/>
      <c r="D1461" s="196"/>
      <c r="E1461" s="196"/>
      <c r="I1461" s="197"/>
      <c r="Q1461" s="198"/>
      <c r="S1461" s="198"/>
      <c r="T1461" s="196"/>
      <c r="U1461" s="199"/>
      <c r="V1461" s="193"/>
      <c r="W1461" s="198"/>
      <c r="X1461" s="198"/>
      <c r="Y1461" s="196"/>
      <c r="Z1461" s="200"/>
      <c r="AA1461" s="196"/>
      <c r="AB1461" s="198"/>
      <c r="AC1461" s="196"/>
      <c r="AD1461" s="199"/>
      <c r="AG1461" s="196"/>
      <c r="AH1461" s="196"/>
      <c r="AI1461" s="198"/>
      <c r="AL1461" s="196"/>
      <c r="AN1461" s="196"/>
      <c r="AO1461" s="198"/>
      <c r="AP1461" s="196"/>
      <c r="AQ1461" s="196"/>
      <c r="AR1461" s="196"/>
      <c r="AS1461" s="196"/>
      <c r="AT1461" s="196"/>
      <c r="AU1461" s="196"/>
      <c r="AV1461" s="198"/>
      <c r="AW1461" s="197"/>
      <c r="AY1461" s="196"/>
      <c r="BC1461" s="196"/>
      <c r="BD1461" s="196"/>
      <c r="BE1461" s="196"/>
      <c r="BF1461" s="196"/>
      <c r="BG1461" s="196"/>
      <c r="BH1461" s="196"/>
      <c r="BI1461" s="196"/>
      <c r="BJ1461" s="196"/>
      <c r="BK1461" s="196"/>
    </row>
    <row r="1462" spans="1:63" x14ac:dyDescent="0.25">
      <c r="A1462" s="198"/>
      <c r="B1462" s="193"/>
      <c r="C1462" s="196"/>
      <c r="D1462" s="196"/>
      <c r="E1462" s="196"/>
      <c r="I1462" s="197"/>
      <c r="Q1462" s="198"/>
      <c r="S1462" s="198"/>
      <c r="T1462" s="196"/>
      <c r="U1462" s="199"/>
      <c r="V1462" s="193"/>
      <c r="W1462" s="198"/>
      <c r="X1462" s="198"/>
      <c r="Y1462" s="196"/>
      <c r="Z1462" s="200"/>
      <c r="AA1462" s="196"/>
      <c r="AB1462" s="198"/>
      <c r="AC1462" s="196"/>
      <c r="AD1462" s="199"/>
      <c r="AG1462" s="196"/>
      <c r="AH1462" s="196"/>
      <c r="AI1462" s="198"/>
      <c r="AL1462" s="196"/>
      <c r="AN1462" s="196"/>
      <c r="AO1462" s="198"/>
      <c r="AP1462" s="196"/>
      <c r="AQ1462" s="196"/>
      <c r="AR1462" s="196"/>
      <c r="AS1462" s="196"/>
      <c r="AT1462" s="196"/>
      <c r="AU1462" s="196"/>
      <c r="AV1462" s="198"/>
      <c r="AW1462" s="197"/>
      <c r="AY1462" s="196"/>
      <c r="BC1462" s="196"/>
      <c r="BD1462" s="196"/>
      <c r="BE1462" s="196"/>
      <c r="BF1462" s="196"/>
      <c r="BG1462" s="196"/>
      <c r="BH1462" s="196"/>
      <c r="BI1462" s="196"/>
      <c r="BJ1462" s="196"/>
      <c r="BK1462" s="196"/>
    </row>
    <row r="1463" spans="1:63" x14ac:dyDescent="0.25">
      <c r="A1463" s="198"/>
      <c r="B1463" s="193"/>
      <c r="C1463" s="196"/>
      <c r="D1463" s="196"/>
      <c r="E1463" s="196"/>
      <c r="I1463" s="197"/>
      <c r="Q1463" s="198"/>
      <c r="S1463" s="198"/>
      <c r="T1463" s="196"/>
      <c r="U1463" s="199"/>
      <c r="V1463" s="193"/>
      <c r="W1463" s="198"/>
      <c r="X1463" s="198"/>
      <c r="Y1463" s="196"/>
      <c r="Z1463" s="200"/>
      <c r="AA1463" s="196"/>
      <c r="AB1463" s="198"/>
      <c r="AC1463" s="196"/>
      <c r="AD1463" s="199"/>
      <c r="AG1463" s="196"/>
      <c r="AH1463" s="196"/>
      <c r="AI1463" s="198"/>
      <c r="AL1463" s="196"/>
      <c r="AN1463" s="196"/>
      <c r="AO1463" s="198"/>
      <c r="AP1463" s="196"/>
      <c r="AQ1463" s="196"/>
      <c r="AR1463" s="196"/>
      <c r="AS1463" s="196"/>
      <c r="AT1463" s="196"/>
      <c r="AU1463" s="196"/>
      <c r="AV1463" s="198"/>
      <c r="AW1463" s="197"/>
      <c r="AY1463" s="196"/>
      <c r="BC1463" s="196"/>
      <c r="BD1463" s="196"/>
      <c r="BE1463" s="196"/>
      <c r="BF1463" s="196"/>
      <c r="BG1463" s="196"/>
      <c r="BH1463" s="196"/>
      <c r="BI1463" s="196"/>
      <c r="BJ1463" s="196"/>
      <c r="BK1463" s="196"/>
    </row>
    <row r="1464" spans="1:63" x14ac:dyDescent="0.25">
      <c r="A1464" s="198"/>
      <c r="B1464" s="193"/>
      <c r="C1464" s="196"/>
      <c r="D1464" s="196"/>
      <c r="E1464" s="196"/>
      <c r="I1464" s="197"/>
      <c r="Q1464" s="198"/>
      <c r="S1464" s="198"/>
      <c r="T1464" s="196"/>
      <c r="U1464" s="199"/>
      <c r="V1464" s="193"/>
      <c r="W1464" s="198"/>
      <c r="X1464" s="198"/>
      <c r="Y1464" s="196"/>
      <c r="Z1464" s="200"/>
      <c r="AA1464" s="196"/>
      <c r="AB1464" s="198"/>
      <c r="AC1464" s="196"/>
      <c r="AD1464" s="199"/>
      <c r="AG1464" s="196"/>
      <c r="AH1464" s="196"/>
      <c r="AI1464" s="198"/>
      <c r="AL1464" s="196"/>
      <c r="AN1464" s="196"/>
      <c r="AO1464" s="198"/>
      <c r="AP1464" s="196"/>
      <c r="AQ1464" s="196"/>
      <c r="AR1464" s="196"/>
      <c r="AS1464" s="196"/>
      <c r="AT1464" s="196"/>
      <c r="AU1464" s="196"/>
      <c r="AV1464" s="198"/>
      <c r="AW1464" s="197"/>
      <c r="AY1464" s="196"/>
      <c r="BC1464" s="196"/>
      <c r="BD1464" s="196"/>
      <c r="BE1464" s="196"/>
      <c r="BF1464" s="196"/>
      <c r="BG1464" s="196"/>
      <c r="BH1464" s="196"/>
      <c r="BI1464" s="196"/>
      <c r="BJ1464" s="196"/>
      <c r="BK1464" s="196"/>
    </row>
    <row r="1465" spans="1:63" x14ac:dyDescent="0.25">
      <c r="A1465" s="198"/>
      <c r="B1465" s="193"/>
      <c r="C1465" s="196"/>
      <c r="D1465" s="196"/>
      <c r="E1465" s="196"/>
      <c r="I1465" s="197"/>
      <c r="Q1465" s="198"/>
      <c r="S1465" s="198"/>
      <c r="T1465" s="196"/>
      <c r="U1465" s="199"/>
      <c r="V1465" s="193"/>
      <c r="W1465" s="198"/>
      <c r="X1465" s="198"/>
      <c r="Y1465" s="196"/>
      <c r="Z1465" s="200"/>
      <c r="AA1465" s="196"/>
      <c r="AB1465" s="198"/>
      <c r="AC1465" s="196"/>
      <c r="AD1465" s="199"/>
      <c r="AG1465" s="196"/>
      <c r="AH1465" s="196"/>
      <c r="AI1465" s="198"/>
      <c r="AL1465" s="196"/>
      <c r="AN1465" s="196"/>
      <c r="AO1465" s="198"/>
      <c r="AP1465" s="196"/>
      <c r="AQ1465" s="196"/>
      <c r="AR1465" s="196"/>
      <c r="AS1465" s="196"/>
      <c r="AT1465" s="196"/>
      <c r="AU1465" s="196"/>
      <c r="AV1465" s="198"/>
      <c r="AW1465" s="197"/>
      <c r="AY1465" s="196"/>
      <c r="BC1465" s="196"/>
      <c r="BD1465" s="196"/>
      <c r="BE1465" s="196"/>
      <c r="BF1465" s="196"/>
      <c r="BG1465" s="196"/>
      <c r="BH1465" s="196"/>
      <c r="BI1465" s="196"/>
      <c r="BJ1465" s="196"/>
      <c r="BK1465" s="196"/>
    </row>
    <row r="1466" spans="1:63" x14ac:dyDescent="0.25">
      <c r="A1466" s="198"/>
      <c r="B1466" s="193"/>
      <c r="C1466" s="196"/>
      <c r="D1466" s="196"/>
      <c r="E1466" s="196"/>
      <c r="I1466" s="197"/>
      <c r="Q1466" s="198"/>
      <c r="S1466" s="198"/>
      <c r="T1466" s="196"/>
      <c r="U1466" s="199"/>
      <c r="V1466" s="193"/>
      <c r="W1466" s="198"/>
      <c r="X1466" s="198"/>
      <c r="Y1466" s="196"/>
      <c r="Z1466" s="200"/>
      <c r="AA1466" s="196"/>
      <c r="AB1466" s="198"/>
      <c r="AC1466" s="196"/>
      <c r="AD1466" s="199"/>
      <c r="AG1466" s="196"/>
      <c r="AH1466" s="196"/>
      <c r="AI1466" s="198"/>
      <c r="AL1466" s="196"/>
      <c r="AN1466" s="196"/>
      <c r="AO1466" s="198"/>
      <c r="AP1466" s="196"/>
      <c r="AQ1466" s="196"/>
      <c r="AR1466" s="196"/>
      <c r="AS1466" s="196"/>
      <c r="AT1466" s="196"/>
      <c r="AU1466" s="196"/>
      <c r="AV1466" s="198"/>
      <c r="AW1466" s="197"/>
      <c r="AY1466" s="196"/>
      <c r="BC1466" s="196"/>
      <c r="BD1466" s="196"/>
      <c r="BE1466" s="196"/>
      <c r="BF1466" s="196"/>
      <c r="BG1466" s="196"/>
      <c r="BH1466" s="196"/>
      <c r="BI1466" s="196"/>
      <c r="BJ1466" s="196"/>
      <c r="BK1466" s="196"/>
    </row>
    <row r="1467" spans="1:63" x14ac:dyDescent="0.25">
      <c r="A1467" s="198"/>
      <c r="B1467" s="193"/>
      <c r="C1467" s="196"/>
      <c r="D1467" s="196"/>
      <c r="E1467" s="196"/>
      <c r="I1467" s="197"/>
      <c r="Q1467" s="198"/>
      <c r="S1467" s="198"/>
      <c r="T1467" s="196"/>
      <c r="U1467" s="199"/>
      <c r="V1467" s="193"/>
      <c r="W1467" s="198"/>
      <c r="X1467" s="198"/>
      <c r="Y1467" s="196"/>
      <c r="Z1467" s="200"/>
      <c r="AA1467" s="196"/>
      <c r="AB1467" s="198"/>
      <c r="AC1467" s="196"/>
      <c r="AD1467" s="199"/>
      <c r="AG1467" s="196"/>
      <c r="AH1467" s="196"/>
      <c r="AI1467" s="198"/>
      <c r="AL1467" s="196"/>
      <c r="AN1467" s="196"/>
      <c r="AO1467" s="198"/>
      <c r="AP1467" s="196"/>
      <c r="AQ1467" s="196"/>
      <c r="AR1467" s="196"/>
      <c r="AS1467" s="196"/>
      <c r="AT1467" s="196"/>
      <c r="AU1467" s="196"/>
      <c r="AV1467" s="198"/>
      <c r="AW1467" s="197"/>
      <c r="AY1467" s="196"/>
      <c r="BC1467" s="196"/>
      <c r="BD1467" s="196"/>
      <c r="BE1467" s="196"/>
      <c r="BF1467" s="196"/>
      <c r="BG1467" s="196"/>
      <c r="BH1467" s="196"/>
      <c r="BI1467" s="196"/>
      <c r="BJ1467" s="196"/>
      <c r="BK1467" s="196"/>
    </row>
    <row r="1468" spans="1:63" x14ac:dyDescent="0.25">
      <c r="A1468" s="198"/>
      <c r="B1468" s="193"/>
      <c r="C1468" s="196"/>
      <c r="D1468" s="196"/>
      <c r="E1468" s="196"/>
      <c r="I1468" s="197"/>
      <c r="Q1468" s="198"/>
      <c r="S1468" s="198"/>
      <c r="T1468" s="196"/>
      <c r="U1468" s="199"/>
      <c r="V1468" s="193"/>
      <c r="W1468" s="198"/>
      <c r="X1468" s="198"/>
      <c r="Y1468" s="196"/>
      <c r="Z1468" s="200"/>
      <c r="AA1468" s="196"/>
      <c r="AB1468" s="198"/>
      <c r="AC1468" s="196"/>
      <c r="AD1468" s="199"/>
      <c r="AG1468" s="196"/>
      <c r="AH1468" s="196"/>
      <c r="AI1468" s="198"/>
      <c r="AL1468" s="196"/>
      <c r="AN1468" s="196"/>
      <c r="AO1468" s="198"/>
      <c r="AP1468" s="196"/>
      <c r="AQ1468" s="196"/>
      <c r="AR1468" s="196"/>
      <c r="AS1468" s="196"/>
      <c r="AT1468" s="196"/>
      <c r="AU1468" s="196"/>
      <c r="AV1468" s="198"/>
      <c r="AW1468" s="197"/>
      <c r="AY1468" s="196"/>
      <c r="BC1468" s="196"/>
      <c r="BD1468" s="196"/>
      <c r="BE1468" s="196"/>
      <c r="BF1468" s="196"/>
      <c r="BG1468" s="196"/>
      <c r="BH1468" s="196"/>
      <c r="BI1468" s="196"/>
      <c r="BJ1468" s="196"/>
      <c r="BK1468" s="196"/>
    </row>
    <row r="1469" spans="1:63" x14ac:dyDescent="0.25">
      <c r="A1469" s="198"/>
      <c r="B1469" s="193"/>
      <c r="C1469" s="196"/>
      <c r="D1469" s="196"/>
      <c r="E1469" s="196"/>
      <c r="I1469" s="197"/>
      <c r="Q1469" s="198"/>
      <c r="S1469" s="198"/>
      <c r="T1469" s="196"/>
      <c r="U1469" s="199"/>
      <c r="V1469" s="193"/>
      <c r="W1469" s="198"/>
      <c r="X1469" s="198"/>
      <c r="Y1469" s="196"/>
      <c r="Z1469" s="200"/>
      <c r="AA1469" s="196"/>
      <c r="AB1469" s="198"/>
      <c r="AC1469" s="196"/>
      <c r="AD1469" s="199"/>
      <c r="AG1469" s="196"/>
      <c r="AH1469" s="196"/>
      <c r="AI1469" s="198"/>
      <c r="AL1469" s="196"/>
      <c r="AN1469" s="196"/>
      <c r="AO1469" s="198"/>
      <c r="AP1469" s="196"/>
      <c r="AQ1469" s="196"/>
      <c r="AR1469" s="196"/>
      <c r="AS1469" s="196"/>
      <c r="AT1469" s="196"/>
      <c r="AU1469" s="196"/>
      <c r="AV1469" s="198"/>
      <c r="AW1469" s="197"/>
      <c r="AY1469" s="196"/>
      <c r="BC1469" s="196"/>
      <c r="BD1469" s="196"/>
      <c r="BE1469" s="196"/>
      <c r="BF1469" s="196"/>
      <c r="BG1469" s="196"/>
      <c r="BH1469" s="196"/>
      <c r="BI1469" s="196"/>
      <c r="BJ1469" s="196"/>
      <c r="BK1469" s="196"/>
    </row>
    <row r="1470" spans="1:63" x14ac:dyDescent="0.25">
      <c r="A1470" s="198"/>
      <c r="B1470" s="193"/>
      <c r="C1470" s="196"/>
      <c r="D1470" s="196"/>
      <c r="E1470" s="196"/>
      <c r="I1470" s="197"/>
      <c r="Q1470" s="198"/>
      <c r="S1470" s="198"/>
      <c r="T1470" s="196"/>
      <c r="U1470" s="199"/>
      <c r="V1470" s="193"/>
      <c r="W1470" s="198"/>
      <c r="X1470" s="198"/>
      <c r="Y1470" s="196"/>
      <c r="Z1470" s="200"/>
      <c r="AA1470" s="196"/>
      <c r="AB1470" s="198"/>
      <c r="AC1470" s="196"/>
      <c r="AD1470" s="199"/>
      <c r="AG1470" s="196"/>
      <c r="AH1470" s="196"/>
      <c r="AI1470" s="198"/>
      <c r="AL1470" s="196"/>
      <c r="AN1470" s="196"/>
      <c r="AO1470" s="198"/>
      <c r="AP1470" s="196"/>
      <c r="AQ1470" s="196"/>
      <c r="AR1470" s="196"/>
      <c r="AS1470" s="196"/>
      <c r="AT1470" s="196"/>
      <c r="AU1470" s="196"/>
      <c r="AV1470" s="198"/>
      <c r="AW1470" s="197"/>
      <c r="AY1470" s="196"/>
      <c r="BC1470" s="196"/>
      <c r="BD1470" s="196"/>
      <c r="BE1470" s="196"/>
      <c r="BF1470" s="196"/>
      <c r="BG1470" s="196"/>
      <c r="BH1470" s="196"/>
      <c r="BI1470" s="196"/>
      <c r="BJ1470" s="196"/>
      <c r="BK1470" s="196"/>
    </row>
    <row r="1471" spans="1:63" x14ac:dyDescent="0.25">
      <c r="A1471" s="198"/>
      <c r="B1471" s="193"/>
      <c r="C1471" s="196"/>
      <c r="D1471" s="196"/>
      <c r="E1471" s="196"/>
      <c r="I1471" s="197"/>
      <c r="Q1471" s="198"/>
      <c r="S1471" s="198"/>
      <c r="T1471" s="196"/>
      <c r="U1471" s="199"/>
      <c r="V1471" s="193"/>
      <c r="W1471" s="198"/>
      <c r="X1471" s="198"/>
      <c r="Y1471" s="196"/>
      <c r="Z1471" s="200"/>
      <c r="AA1471" s="196"/>
      <c r="AB1471" s="198"/>
      <c r="AC1471" s="196"/>
      <c r="AD1471" s="199"/>
      <c r="AG1471" s="196"/>
      <c r="AH1471" s="196"/>
      <c r="AI1471" s="198"/>
      <c r="AL1471" s="196"/>
      <c r="AN1471" s="196"/>
      <c r="AO1471" s="198"/>
      <c r="AP1471" s="196"/>
      <c r="AQ1471" s="196"/>
      <c r="AR1471" s="196"/>
      <c r="AS1471" s="196"/>
      <c r="AT1471" s="196"/>
      <c r="AU1471" s="196"/>
      <c r="AV1471" s="198"/>
      <c r="AW1471" s="197"/>
      <c r="AY1471" s="196"/>
      <c r="BC1471" s="196"/>
      <c r="BD1471" s="196"/>
      <c r="BE1471" s="196"/>
      <c r="BF1471" s="196"/>
      <c r="BG1471" s="196"/>
      <c r="BH1471" s="196"/>
      <c r="BI1471" s="196"/>
      <c r="BJ1471" s="196"/>
      <c r="BK1471" s="196"/>
    </row>
    <row r="1472" spans="1:63" x14ac:dyDescent="0.25">
      <c r="A1472" s="198"/>
      <c r="B1472" s="193"/>
      <c r="C1472" s="196"/>
      <c r="D1472" s="196"/>
      <c r="E1472" s="196"/>
      <c r="I1472" s="197"/>
      <c r="Q1472" s="198"/>
      <c r="S1472" s="198"/>
      <c r="T1472" s="196"/>
      <c r="U1472" s="199"/>
      <c r="V1472" s="193"/>
      <c r="W1472" s="198"/>
      <c r="X1472" s="198"/>
      <c r="Y1472" s="196"/>
      <c r="Z1472" s="200"/>
      <c r="AA1472" s="196"/>
      <c r="AB1472" s="198"/>
      <c r="AC1472" s="196"/>
      <c r="AD1472" s="199"/>
      <c r="AG1472" s="196"/>
      <c r="AH1472" s="196"/>
      <c r="AI1472" s="198"/>
      <c r="AL1472" s="196"/>
      <c r="AN1472" s="196"/>
      <c r="AO1472" s="198"/>
      <c r="AP1472" s="196"/>
      <c r="AQ1472" s="196"/>
      <c r="AR1472" s="196"/>
      <c r="AS1472" s="196"/>
      <c r="AT1472" s="196"/>
      <c r="AU1472" s="196"/>
      <c r="AV1472" s="198"/>
      <c r="AW1472" s="197"/>
      <c r="AY1472" s="196"/>
      <c r="BC1472" s="196"/>
      <c r="BD1472" s="196"/>
      <c r="BE1472" s="196"/>
      <c r="BF1472" s="196"/>
      <c r="BG1472" s="196"/>
      <c r="BH1472" s="196"/>
      <c r="BI1472" s="196"/>
      <c r="BJ1472" s="196"/>
      <c r="BK1472" s="196"/>
    </row>
    <row r="1473" spans="1:63" x14ac:dyDescent="0.25">
      <c r="A1473" s="198"/>
      <c r="B1473" s="193"/>
      <c r="C1473" s="196"/>
      <c r="D1473" s="196"/>
      <c r="E1473" s="196"/>
      <c r="I1473" s="197"/>
      <c r="Q1473" s="198"/>
      <c r="S1473" s="198"/>
      <c r="T1473" s="196"/>
      <c r="U1473" s="199"/>
      <c r="V1473" s="193"/>
      <c r="W1473" s="198"/>
      <c r="X1473" s="198"/>
      <c r="Y1473" s="196"/>
      <c r="Z1473" s="200"/>
      <c r="AA1473" s="196"/>
      <c r="AB1473" s="198"/>
      <c r="AC1473" s="196"/>
      <c r="AD1473" s="199"/>
      <c r="AG1473" s="196"/>
      <c r="AH1473" s="196"/>
      <c r="AI1473" s="198"/>
      <c r="AL1473" s="196"/>
      <c r="AN1473" s="196"/>
      <c r="AO1473" s="198"/>
      <c r="AP1473" s="196"/>
      <c r="AQ1473" s="196"/>
      <c r="AR1473" s="196"/>
      <c r="AS1473" s="196"/>
      <c r="AT1473" s="196"/>
      <c r="AU1473" s="196"/>
      <c r="AV1473" s="198"/>
      <c r="AW1473" s="197"/>
      <c r="AY1473" s="196"/>
      <c r="BC1473" s="196"/>
      <c r="BD1473" s="196"/>
      <c r="BE1473" s="196"/>
      <c r="BF1473" s="196"/>
      <c r="BG1473" s="196"/>
      <c r="BH1473" s="196"/>
      <c r="BI1473" s="196"/>
      <c r="BJ1473" s="196"/>
      <c r="BK1473" s="196"/>
    </row>
    <row r="1474" spans="1:63" x14ac:dyDescent="0.25">
      <c r="A1474" s="198"/>
      <c r="B1474" s="193"/>
      <c r="C1474" s="196"/>
      <c r="D1474" s="196"/>
      <c r="E1474" s="196"/>
      <c r="I1474" s="197"/>
      <c r="Q1474" s="198"/>
      <c r="S1474" s="198"/>
      <c r="T1474" s="196"/>
      <c r="U1474" s="199"/>
      <c r="V1474" s="193"/>
      <c r="W1474" s="198"/>
      <c r="X1474" s="198"/>
      <c r="Y1474" s="196"/>
      <c r="Z1474" s="200"/>
      <c r="AA1474" s="196"/>
      <c r="AB1474" s="198"/>
      <c r="AC1474" s="196"/>
      <c r="AD1474" s="199"/>
      <c r="AG1474" s="196"/>
      <c r="AH1474" s="196"/>
      <c r="AI1474" s="198"/>
      <c r="AL1474" s="196"/>
      <c r="AN1474" s="196"/>
      <c r="AO1474" s="198"/>
      <c r="AP1474" s="196"/>
      <c r="AQ1474" s="196"/>
      <c r="AR1474" s="196"/>
      <c r="AS1474" s="196"/>
      <c r="AT1474" s="196"/>
      <c r="AU1474" s="196"/>
      <c r="AV1474" s="198"/>
      <c r="AW1474" s="197"/>
      <c r="AY1474" s="196"/>
      <c r="BC1474" s="196"/>
      <c r="BD1474" s="196"/>
      <c r="BE1474" s="196"/>
      <c r="BF1474" s="196"/>
      <c r="BG1474" s="196"/>
      <c r="BH1474" s="196"/>
      <c r="BI1474" s="196"/>
      <c r="BJ1474" s="196"/>
      <c r="BK1474" s="196"/>
    </row>
    <row r="1475" spans="1:63" x14ac:dyDescent="0.25">
      <c r="A1475" s="198"/>
      <c r="B1475" s="193"/>
      <c r="C1475" s="196"/>
      <c r="D1475" s="196"/>
      <c r="E1475" s="196"/>
      <c r="I1475" s="197"/>
      <c r="Q1475" s="198"/>
      <c r="S1475" s="198"/>
      <c r="T1475" s="196"/>
      <c r="U1475" s="199"/>
      <c r="V1475" s="193"/>
      <c r="W1475" s="198"/>
      <c r="X1475" s="198"/>
      <c r="Y1475" s="196"/>
      <c r="Z1475" s="200"/>
      <c r="AA1475" s="196"/>
      <c r="AB1475" s="198"/>
      <c r="AC1475" s="196"/>
      <c r="AD1475" s="199"/>
      <c r="AG1475" s="196"/>
      <c r="AH1475" s="196"/>
      <c r="AI1475" s="198"/>
      <c r="AL1475" s="196"/>
      <c r="AN1475" s="196"/>
      <c r="AO1475" s="198"/>
      <c r="AP1475" s="196"/>
      <c r="AQ1475" s="196"/>
      <c r="AR1475" s="196"/>
      <c r="AS1475" s="196"/>
      <c r="AT1475" s="196"/>
      <c r="AU1475" s="196"/>
      <c r="AV1475" s="198"/>
      <c r="AW1475" s="197"/>
      <c r="AY1475" s="196"/>
      <c r="BC1475" s="196"/>
      <c r="BD1475" s="196"/>
      <c r="BE1475" s="196"/>
      <c r="BF1475" s="196"/>
      <c r="BG1475" s="196"/>
      <c r="BH1475" s="196"/>
      <c r="BI1475" s="196"/>
      <c r="BJ1475" s="196"/>
      <c r="BK1475" s="196"/>
    </row>
    <row r="1476" spans="1:63" x14ac:dyDescent="0.25">
      <c r="A1476" s="198"/>
      <c r="B1476" s="193"/>
      <c r="C1476" s="196"/>
      <c r="D1476" s="196"/>
      <c r="E1476" s="196"/>
      <c r="I1476" s="197"/>
      <c r="Q1476" s="198"/>
      <c r="S1476" s="198"/>
      <c r="T1476" s="196"/>
      <c r="U1476" s="199"/>
      <c r="V1476" s="193"/>
      <c r="W1476" s="198"/>
      <c r="X1476" s="198"/>
      <c r="Y1476" s="196"/>
      <c r="Z1476" s="200"/>
      <c r="AA1476" s="196"/>
      <c r="AB1476" s="198"/>
      <c r="AC1476" s="196"/>
      <c r="AD1476" s="199"/>
      <c r="AG1476" s="196"/>
      <c r="AH1476" s="196"/>
      <c r="AI1476" s="198"/>
      <c r="AL1476" s="196"/>
      <c r="AN1476" s="196"/>
      <c r="AO1476" s="198"/>
      <c r="AP1476" s="196"/>
      <c r="AQ1476" s="196"/>
      <c r="AR1476" s="196"/>
      <c r="AS1476" s="196"/>
      <c r="AT1476" s="196"/>
      <c r="AU1476" s="196"/>
      <c r="AV1476" s="198"/>
      <c r="AW1476" s="197"/>
      <c r="AY1476" s="196"/>
      <c r="BC1476" s="196"/>
      <c r="BD1476" s="196"/>
      <c r="BE1476" s="196"/>
      <c r="BF1476" s="196"/>
      <c r="BG1476" s="196"/>
      <c r="BH1476" s="196"/>
      <c r="BI1476" s="196"/>
      <c r="BJ1476" s="196"/>
      <c r="BK1476" s="196"/>
    </row>
    <row r="1477" spans="1:63" x14ac:dyDescent="0.25">
      <c r="A1477" s="198"/>
      <c r="B1477" s="193"/>
      <c r="C1477" s="196"/>
      <c r="D1477" s="196"/>
      <c r="E1477" s="196"/>
      <c r="I1477" s="197"/>
      <c r="Q1477" s="198"/>
      <c r="S1477" s="198"/>
      <c r="T1477" s="196"/>
      <c r="U1477" s="199"/>
      <c r="V1477" s="193"/>
      <c r="W1477" s="198"/>
      <c r="X1477" s="198"/>
      <c r="Y1477" s="196"/>
      <c r="Z1477" s="200"/>
      <c r="AA1477" s="196"/>
      <c r="AB1477" s="198"/>
      <c r="AC1477" s="196"/>
      <c r="AD1477" s="199"/>
      <c r="AG1477" s="196"/>
      <c r="AH1477" s="196"/>
      <c r="AI1477" s="198"/>
      <c r="AL1477" s="196"/>
      <c r="AN1477" s="196"/>
      <c r="AO1477" s="198"/>
      <c r="AP1477" s="196"/>
      <c r="AQ1477" s="196"/>
      <c r="AR1477" s="196"/>
      <c r="AS1477" s="196"/>
      <c r="AT1477" s="196"/>
      <c r="AU1477" s="196"/>
      <c r="AV1477" s="198"/>
      <c r="AW1477" s="197"/>
      <c r="AY1477" s="196"/>
      <c r="BC1477" s="196"/>
      <c r="BD1477" s="196"/>
      <c r="BE1477" s="196"/>
      <c r="BF1477" s="196"/>
      <c r="BG1477" s="196"/>
      <c r="BH1477" s="196"/>
      <c r="BI1477" s="196"/>
      <c r="BJ1477" s="196"/>
      <c r="BK1477" s="196"/>
    </row>
    <row r="1478" spans="1:63" x14ac:dyDescent="0.25">
      <c r="A1478" s="198"/>
      <c r="B1478" s="193"/>
      <c r="C1478" s="196"/>
      <c r="D1478" s="196"/>
      <c r="E1478" s="196"/>
      <c r="I1478" s="197"/>
      <c r="Q1478" s="198"/>
      <c r="S1478" s="198"/>
      <c r="T1478" s="196"/>
      <c r="U1478" s="199"/>
      <c r="V1478" s="193"/>
      <c r="W1478" s="198"/>
      <c r="X1478" s="198"/>
      <c r="Y1478" s="196"/>
      <c r="Z1478" s="200"/>
      <c r="AA1478" s="196"/>
      <c r="AB1478" s="198"/>
      <c r="AC1478" s="196"/>
      <c r="AD1478" s="199"/>
      <c r="AG1478" s="196"/>
      <c r="AH1478" s="196"/>
      <c r="AI1478" s="198"/>
      <c r="AL1478" s="196"/>
      <c r="AN1478" s="196"/>
      <c r="AO1478" s="198"/>
      <c r="AP1478" s="196"/>
      <c r="AQ1478" s="196"/>
      <c r="AR1478" s="196"/>
      <c r="AS1478" s="196"/>
      <c r="AT1478" s="196"/>
      <c r="AU1478" s="196"/>
      <c r="AV1478" s="198"/>
      <c r="AW1478" s="197"/>
      <c r="AY1478" s="196"/>
      <c r="BC1478" s="196"/>
      <c r="BD1478" s="196"/>
      <c r="BE1478" s="196"/>
      <c r="BF1478" s="196"/>
      <c r="BG1478" s="196"/>
      <c r="BH1478" s="196"/>
      <c r="BI1478" s="196"/>
      <c r="BJ1478" s="196"/>
      <c r="BK1478" s="196"/>
    </row>
    <row r="1479" spans="1:63" x14ac:dyDescent="0.25">
      <c r="A1479" s="198"/>
      <c r="B1479" s="193"/>
      <c r="C1479" s="196"/>
      <c r="D1479" s="196"/>
      <c r="E1479" s="196"/>
      <c r="I1479" s="197"/>
      <c r="Q1479" s="198"/>
      <c r="S1479" s="198"/>
      <c r="T1479" s="196"/>
      <c r="U1479" s="199"/>
      <c r="V1479" s="193"/>
      <c r="W1479" s="198"/>
      <c r="X1479" s="198"/>
      <c r="Y1479" s="196"/>
      <c r="Z1479" s="200"/>
      <c r="AA1479" s="196"/>
      <c r="AB1479" s="198"/>
      <c r="AC1479" s="196"/>
      <c r="AD1479" s="199"/>
      <c r="AG1479" s="196"/>
      <c r="AH1479" s="196"/>
      <c r="AI1479" s="198"/>
      <c r="AL1479" s="196"/>
      <c r="AN1479" s="196"/>
      <c r="AO1479" s="198"/>
      <c r="AP1479" s="196"/>
      <c r="AQ1479" s="196"/>
      <c r="AR1479" s="196"/>
      <c r="AS1479" s="196"/>
      <c r="AT1479" s="196"/>
      <c r="AU1479" s="196"/>
      <c r="AV1479" s="198"/>
      <c r="AW1479" s="197"/>
      <c r="AY1479" s="196"/>
      <c r="BC1479" s="196"/>
      <c r="BD1479" s="196"/>
      <c r="BE1479" s="196"/>
      <c r="BF1479" s="196"/>
      <c r="BG1479" s="196"/>
      <c r="BH1479" s="196"/>
      <c r="BI1479" s="196"/>
      <c r="BJ1479" s="196"/>
      <c r="BK1479" s="196"/>
    </row>
    <row r="1480" spans="1:63" x14ac:dyDescent="0.25">
      <c r="A1480" s="198"/>
      <c r="B1480" s="193"/>
      <c r="C1480" s="196"/>
      <c r="D1480" s="196"/>
      <c r="E1480" s="196"/>
      <c r="I1480" s="197"/>
      <c r="Q1480" s="198"/>
      <c r="S1480" s="198"/>
      <c r="T1480" s="196"/>
      <c r="U1480" s="199"/>
      <c r="V1480" s="193"/>
      <c r="W1480" s="198"/>
      <c r="X1480" s="198"/>
      <c r="Y1480" s="196"/>
      <c r="Z1480" s="200"/>
      <c r="AA1480" s="196"/>
      <c r="AB1480" s="198"/>
      <c r="AC1480" s="196"/>
      <c r="AD1480" s="199"/>
      <c r="AG1480" s="196"/>
      <c r="AH1480" s="196"/>
      <c r="AI1480" s="198"/>
      <c r="AL1480" s="196"/>
      <c r="AN1480" s="196"/>
      <c r="AO1480" s="198"/>
      <c r="AP1480" s="196"/>
      <c r="AQ1480" s="196"/>
      <c r="AR1480" s="196"/>
      <c r="AS1480" s="196"/>
      <c r="AT1480" s="196"/>
      <c r="AU1480" s="196"/>
      <c r="AV1480" s="198"/>
      <c r="AW1480" s="197"/>
      <c r="AY1480" s="196"/>
      <c r="BC1480" s="196"/>
      <c r="BD1480" s="196"/>
      <c r="BE1480" s="196"/>
      <c r="BF1480" s="196"/>
      <c r="BG1480" s="196"/>
      <c r="BH1480" s="196"/>
      <c r="BI1480" s="196"/>
      <c r="BJ1480" s="196"/>
      <c r="BK1480" s="196"/>
    </row>
    <row r="1481" spans="1:63" x14ac:dyDescent="0.25">
      <c r="A1481" s="198"/>
      <c r="B1481" s="193"/>
      <c r="C1481" s="196"/>
      <c r="D1481" s="196"/>
      <c r="E1481" s="196"/>
      <c r="I1481" s="197"/>
      <c r="Q1481" s="198"/>
      <c r="S1481" s="198"/>
      <c r="T1481" s="196"/>
      <c r="U1481" s="199"/>
      <c r="V1481" s="193"/>
      <c r="W1481" s="198"/>
      <c r="X1481" s="198"/>
      <c r="Y1481" s="196"/>
      <c r="Z1481" s="200"/>
      <c r="AA1481" s="196"/>
      <c r="AB1481" s="198"/>
      <c r="AC1481" s="196"/>
      <c r="AD1481" s="199"/>
      <c r="AG1481" s="196"/>
      <c r="AH1481" s="196"/>
      <c r="AI1481" s="198"/>
      <c r="AL1481" s="196"/>
      <c r="AN1481" s="196"/>
      <c r="AO1481" s="198"/>
      <c r="AP1481" s="196"/>
      <c r="AQ1481" s="196"/>
      <c r="AR1481" s="196"/>
      <c r="AS1481" s="196"/>
      <c r="AT1481" s="196"/>
      <c r="AU1481" s="196"/>
      <c r="AV1481" s="198"/>
      <c r="AW1481" s="197"/>
      <c r="AY1481" s="196"/>
      <c r="BC1481" s="196"/>
      <c r="BD1481" s="196"/>
      <c r="BE1481" s="196"/>
      <c r="BF1481" s="196"/>
      <c r="BG1481" s="196"/>
      <c r="BH1481" s="196"/>
      <c r="BI1481" s="196"/>
      <c r="BJ1481" s="196"/>
      <c r="BK1481" s="196"/>
    </row>
    <row r="1482" spans="1:63" x14ac:dyDescent="0.25">
      <c r="A1482" s="198"/>
      <c r="B1482" s="193"/>
      <c r="C1482" s="196"/>
      <c r="D1482" s="196"/>
      <c r="E1482" s="196"/>
      <c r="I1482" s="197"/>
      <c r="Q1482" s="198"/>
      <c r="S1482" s="198"/>
      <c r="T1482" s="196"/>
      <c r="U1482" s="199"/>
      <c r="V1482" s="193"/>
      <c r="W1482" s="198"/>
      <c r="X1482" s="198"/>
      <c r="Y1482" s="196"/>
      <c r="Z1482" s="200"/>
      <c r="AA1482" s="196"/>
      <c r="AB1482" s="198"/>
      <c r="AC1482" s="196"/>
      <c r="AD1482" s="199"/>
      <c r="AG1482" s="196"/>
      <c r="AH1482" s="196"/>
      <c r="AI1482" s="198"/>
      <c r="AL1482" s="196"/>
      <c r="AN1482" s="196"/>
      <c r="AO1482" s="198"/>
      <c r="AP1482" s="196"/>
      <c r="AQ1482" s="196"/>
      <c r="AR1482" s="196"/>
      <c r="AS1482" s="196"/>
      <c r="AT1482" s="196"/>
      <c r="AU1482" s="196"/>
      <c r="AV1482" s="198"/>
      <c r="AW1482" s="197"/>
      <c r="AY1482" s="196"/>
      <c r="BC1482" s="196"/>
      <c r="BD1482" s="196"/>
      <c r="BE1482" s="196"/>
      <c r="BF1482" s="196"/>
      <c r="BG1482" s="196"/>
      <c r="BH1482" s="196"/>
      <c r="BI1482" s="196"/>
      <c r="BJ1482" s="196"/>
      <c r="BK1482" s="196"/>
    </row>
    <row r="1483" spans="1:63" x14ac:dyDescent="0.25">
      <c r="A1483" s="198"/>
      <c r="B1483" s="193"/>
      <c r="C1483" s="196"/>
      <c r="D1483" s="196"/>
      <c r="E1483" s="196"/>
      <c r="I1483" s="197"/>
      <c r="Q1483" s="198"/>
      <c r="S1483" s="198"/>
      <c r="T1483" s="196"/>
      <c r="U1483" s="199"/>
      <c r="V1483" s="193"/>
      <c r="W1483" s="198"/>
      <c r="X1483" s="198"/>
      <c r="Y1483" s="196"/>
      <c r="Z1483" s="200"/>
      <c r="AA1483" s="196"/>
      <c r="AB1483" s="198"/>
      <c r="AC1483" s="196"/>
      <c r="AD1483" s="199"/>
      <c r="AG1483" s="196"/>
      <c r="AH1483" s="196"/>
      <c r="AI1483" s="198"/>
      <c r="AL1483" s="196"/>
      <c r="AN1483" s="196"/>
      <c r="AO1483" s="198"/>
      <c r="AP1483" s="196"/>
      <c r="AQ1483" s="196"/>
      <c r="AR1483" s="196"/>
      <c r="AS1483" s="196"/>
      <c r="AT1483" s="196"/>
      <c r="AU1483" s="196"/>
      <c r="AV1483" s="198"/>
      <c r="AW1483" s="197"/>
      <c r="AY1483" s="196"/>
      <c r="BC1483" s="196"/>
      <c r="BD1483" s="196"/>
      <c r="BE1483" s="196"/>
      <c r="BF1483" s="196"/>
      <c r="BG1483" s="196"/>
      <c r="BH1483" s="196"/>
      <c r="BI1483" s="196"/>
      <c r="BJ1483" s="196"/>
      <c r="BK1483" s="196"/>
    </row>
    <row r="1484" spans="1:63" x14ac:dyDescent="0.25">
      <c r="A1484" s="198"/>
      <c r="B1484" s="193"/>
      <c r="C1484" s="196"/>
      <c r="D1484" s="196"/>
      <c r="E1484" s="196"/>
      <c r="I1484" s="197"/>
      <c r="Q1484" s="198"/>
      <c r="S1484" s="198"/>
      <c r="T1484" s="196"/>
      <c r="U1484" s="199"/>
      <c r="V1484" s="193"/>
      <c r="W1484" s="198"/>
      <c r="X1484" s="198"/>
      <c r="Y1484" s="196"/>
      <c r="Z1484" s="200"/>
      <c r="AA1484" s="196"/>
      <c r="AB1484" s="198"/>
      <c r="AC1484" s="196"/>
      <c r="AD1484" s="199"/>
      <c r="AG1484" s="196"/>
      <c r="AH1484" s="196"/>
      <c r="AI1484" s="198"/>
      <c r="AL1484" s="196"/>
      <c r="AN1484" s="196"/>
      <c r="AO1484" s="198"/>
      <c r="AP1484" s="196"/>
      <c r="AQ1484" s="196"/>
      <c r="AR1484" s="196"/>
      <c r="AS1484" s="196"/>
      <c r="AT1484" s="196"/>
      <c r="AU1484" s="196"/>
      <c r="AV1484" s="198"/>
      <c r="AW1484" s="197"/>
      <c r="AY1484" s="196"/>
      <c r="BC1484" s="196"/>
      <c r="BD1484" s="196"/>
      <c r="BE1484" s="196"/>
      <c r="BF1484" s="196"/>
      <c r="BG1484" s="196"/>
      <c r="BH1484" s="196"/>
      <c r="BI1484" s="196"/>
      <c r="BJ1484" s="196"/>
      <c r="BK1484" s="196"/>
    </row>
    <row r="1485" spans="1:63" x14ac:dyDescent="0.25">
      <c r="A1485" s="198"/>
      <c r="B1485" s="193"/>
      <c r="C1485" s="196"/>
      <c r="D1485" s="196"/>
      <c r="E1485" s="196"/>
      <c r="I1485" s="197"/>
      <c r="Q1485" s="198"/>
      <c r="S1485" s="198"/>
      <c r="T1485" s="196"/>
      <c r="U1485" s="199"/>
      <c r="V1485" s="193"/>
      <c r="W1485" s="198"/>
      <c r="X1485" s="198"/>
      <c r="Y1485" s="196"/>
      <c r="Z1485" s="200"/>
      <c r="AA1485" s="196"/>
      <c r="AB1485" s="198"/>
      <c r="AC1485" s="196"/>
      <c r="AD1485" s="199"/>
      <c r="AG1485" s="196"/>
      <c r="AH1485" s="196"/>
      <c r="AI1485" s="198"/>
      <c r="AL1485" s="196"/>
      <c r="AN1485" s="196"/>
      <c r="AO1485" s="198"/>
      <c r="AP1485" s="196"/>
      <c r="AQ1485" s="196"/>
      <c r="AR1485" s="196"/>
      <c r="AS1485" s="196"/>
      <c r="AT1485" s="196"/>
      <c r="AU1485" s="196"/>
      <c r="AV1485" s="198"/>
      <c r="AW1485" s="197"/>
      <c r="AY1485" s="196"/>
      <c r="BC1485" s="196"/>
      <c r="BD1485" s="196"/>
      <c r="BE1485" s="196"/>
      <c r="BF1485" s="196"/>
      <c r="BG1485" s="196"/>
      <c r="BH1485" s="196"/>
      <c r="BI1485" s="196"/>
      <c r="BJ1485" s="196"/>
      <c r="BK1485" s="196"/>
    </row>
    <row r="1486" spans="1:63" x14ac:dyDescent="0.25">
      <c r="A1486" s="198"/>
      <c r="B1486" s="193"/>
      <c r="C1486" s="196"/>
      <c r="D1486" s="196"/>
      <c r="E1486" s="196"/>
      <c r="I1486" s="197"/>
      <c r="Q1486" s="198"/>
      <c r="S1486" s="198"/>
      <c r="T1486" s="196"/>
      <c r="U1486" s="199"/>
      <c r="V1486" s="193"/>
      <c r="W1486" s="198"/>
      <c r="X1486" s="198"/>
      <c r="Y1486" s="196"/>
      <c r="Z1486" s="200"/>
      <c r="AA1486" s="196"/>
      <c r="AB1486" s="198"/>
      <c r="AC1486" s="196"/>
      <c r="AD1486" s="199"/>
      <c r="AG1486" s="196"/>
      <c r="AH1486" s="196"/>
      <c r="AI1486" s="198"/>
      <c r="AL1486" s="196"/>
      <c r="AN1486" s="196"/>
      <c r="AO1486" s="198"/>
      <c r="AP1486" s="196"/>
      <c r="AQ1486" s="196"/>
      <c r="AR1486" s="196"/>
      <c r="AS1486" s="196"/>
      <c r="AT1486" s="196"/>
      <c r="AU1486" s="196"/>
      <c r="AV1486" s="198"/>
      <c r="AW1486" s="197"/>
      <c r="AY1486" s="196"/>
      <c r="BC1486" s="196"/>
      <c r="BD1486" s="196"/>
      <c r="BE1486" s="196"/>
      <c r="BF1486" s="196"/>
      <c r="BG1486" s="196"/>
      <c r="BH1486" s="196"/>
      <c r="BI1486" s="196"/>
      <c r="BJ1486" s="196"/>
      <c r="BK1486" s="196"/>
    </row>
    <row r="1487" spans="1:63" x14ac:dyDescent="0.25">
      <c r="A1487" s="198"/>
      <c r="B1487" s="193"/>
      <c r="C1487" s="196"/>
      <c r="D1487" s="196"/>
      <c r="E1487" s="196"/>
      <c r="I1487" s="197"/>
      <c r="Q1487" s="198"/>
      <c r="S1487" s="198"/>
      <c r="T1487" s="196"/>
      <c r="U1487" s="199"/>
      <c r="V1487" s="193"/>
      <c r="W1487" s="198"/>
      <c r="X1487" s="198"/>
      <c r="Y1487" s="196"/>
      <c r="Z1487" s="200"/>
      <c r="AA1487" s="196"/>
      <c r="AB1487" s="198"/>
      <c r="AC1487" s="196"/>
      <c r="AD1487" s="199"/>
      <c r="AG1487" s="196"/>
      <c r="AH1487" s="196"/>
      <c r="AI1487" s="198"/>
      <c r="AL1487" s="196"/>
      <c r="AN1487" s="196"/>
      <c r="AO1487" s="198"/>
      <c r="AP1487" s="196"/>
      <c r="AQ1487" s="196"/>
      <c r="AR1487" s="196"/>
      <c r="AS1487" s="196"/>
      <c r="AT1487" s="196"/>
      <c r="AU1487" s="196"/>
      <c r="AV1487" s="198"/>
      <c r="AW1487" s="197"/>
      <c r="AY1487" s="196"/>
      <c r="BC1487" s="196"/>
      <c r="BD1487" s="196"/>
      <c r="BE1487" s="196"/>
      <c r="BF1487" s="196"/>
      <c r="BG1487" s="196"/>
      <c r="BH1487" s="196"/>
      <c r="BI1487" s="196"/>
      <c r="BJ1487" s="196"/>
      <c r="BK1487" s="196"/>
    </row>
    <row r="1488" spans="1:63" x14ac:dyDescent="0.25">
      <c r="A1488" s="198"/>
      <c r="B1488" s="193"/>
      <c r="C1488" s="196"/>
      <c r="D1488" s="196"/>
      <c r="E1488" s="196"/>
      <c r="I1488" s="197"/>
      <c r="Q1488" s="198"/>
      <c r="S1488" s="198"/>
      <c r="T1488" s="196"/>
      <c r="U1488" s="199"/>
      <c r="V1488" s="193"/>
      <c r="W1488" s="198"/>
      <c r="X1488" s="198"/>
      <c r="Y1488" s="196"/>
      <c r="Z1488" s="200"/>
      <c r="AA1488" s="196"/>
      <c r="AB1488" s="198"/>
      <c r="AC1488" s="196"/>
      <c r="AD1488" s="199"/>
      <c r="AG1488" s="196"/>
      <c r="AH1488" s="196"/>
      <c r="AI1488" s="198"/>
      <c r="AL1488" s="196"/>
      <c r="AN1488" s="196"/>
      <c r="AO1488" s="198"/>
      <c r="AP1488" s="196"/>
      <c r="AQ1488" s="196"/>
      <c r="AR1488" s="196"/>
      <c r="AS1488" s="196"/>
      <c r="AT1488" s="196"/>
      <c r="AU1488" s="196"/>
      <c r="AV1488" s="198"/>
      <c r="AW1488" s="197"/>
      <c r="AY1488" s="196"/>
      <c r="BC1488" s="196"/>
      <c r="BD1488" s="196"/>
      <c r="BE1488" s="196"/>
      <c r="BF1488" s="196"/>
      <c r="BG1488" s="196"/>
      <c r="BH1488" s="196"/>
      <c r="BI1488" s="196"/>
      <c r="BJ1488" s="196"/>
      <c r="BK1488" s="196"/>
    </row>
    <row r="1489" spans="1:63" x14ac:dyDescent="0.25">
      <c r="A1489" s="198"/>
      <c r="B1489" s="193"/>
      <c r="C1489" s="196"/>
      <c r="D1489" s="196"/>
      <c r="E1489" s="196"/>
      <c r="I1489" s="197"/>
      <c r="Q1489" s="198"/>
      <c r="S1489" s="198"/>
      <c r="T1489" s="196"/>
      <c r="U1489" s="199"/>
      <c r="V1489" s="193"/>
      <c r="W1489" s="198"/>
      <c r="X1489" s="198"/>
      <c r="Y1489" s="196"/>
      <c r="Z1489" s="200"/>
      <c r="AA1489" s="196"/>
      <c r="AB1489" s="198"/>
      <c r="AC1489" s="196"/>
      <c r="AD1489" s="199"/>
      <c r="AG1489" s="196"/>
      <c r="AH1489" s="196"/>
      <c r="AI1489" s="198"/>
      <c r="AL1489" s="196"/>
      <c r="AN1489" s="196"/>
      <c r="AO1489" s="198"/>
      <c r="AP1489" s="196"/>
      <c r="AQ1489" s="196"/>
      <c r="AR1489" s="196"/>
      <c r="AS1489" s="196"/>
      <c r="AT1489" s="196"/>
      <c r="AU1489" s="196"/>
      <c r="AV1489" s="198"/>
      <c r="AW1489" s="197"/>
      <c r="AY1489" s="196"/>
      <c r="BC1489" s="196"/>
      <c r="BD1489" s="196"/>
      <c r="BE1489" s="196"/>
      <c r="BF1489" s="196"/>
      <c r="BG1489" s="196"/>
      <c r="BH1489" s="196"/>
      <c r="BI1489" s="196"/>
      <c r="BJ1489" s="196"/>
      <c r="BK1489" s="196"/>
    </row>
    <row r="1490" spans="1:63" x14ac:dyDescent="0.25">
      <c r="A1490" s="198"/>
      <c r="B1490" s="193"/>
      <c r="C1490" s="196"/>
      <c r="D1490" s="196"/>
      <c r="E1490" s="196"/>
      <c r="I1490" s="197"/>
      <c r="Q1490" s="198"/>
      <c r="S1490" s="198"/>
      <c r="T1490" s="196"/>
      <c r="U1490" s="199"/>
      <c r="V1490" s="193"/>
      <c r="W1490" s="198"/>
      <c r="X1490" s="198"/>
      <c r="Y1490" s="196"/>
      <c r="Z1490" s="200"/>
      <c r="AA1490" s="196"/>
      <c r="AB1490" s="198"/>
      <c r="AC1490" s="196"/>
      <c r="AD1490" s="199"/>
      <c r="AG1490" s="196"/>
      <c r="AH1490" s="196"/>
      <c r="AI1490" s="198"/>
      <c r="AL1490" s="196"/>
      <c r="AN1490" s="196"/>
      <c r="AO1490" s="198"/>
      <c r="AP1490" s="196"/>
      <c r="AQ1490" s="196"/>
      <c r="AR1490" s="196"/>
      <c r="AS1490" s="196"/>
      <c r="AT1490" s="196"/>
      <c r="AU1490" s="196"/>
      <c r="AV1490" s="198"/>
      <c r="AW1490" s="197"/>
      <c r="AY1490" s="196"/>
      <c r="BC1490" s="196"/>
      <c r="BD1490" s="196"/>
      <c r="BE1490" s="196"/>
      <c r="BF1490" s="196"/>
      <c r="BG1490" s="196"/>
      <c r="BH1490" s="196"/>
      <c r="BI1490" s="196"/>
      <c r="BJ1490" s="196"/>
      <c r="BK1490" s="196"/>
    </row>
    <row r="1491" spans="1:63" x14ac:dyDescent="0.25">
      <c r="A1491" s="198"/>
      <c r="B1491" s="193"/>
      <c r="C1491" s="196"/>
      <c r="D1491" s="196"/>
      <c r="E1491" s="196"/>
      <c r="I1491" s="197"/>
      <c r="Q1491" s="198"/>
      <c r="S1491" s="198"/>
      <c r="T1491" s="196"/>
      <c r="U1491" s="199"/>
      <c r="V1491" s="193"/>
      <c r="W1491" s="198"/>
      <c r="X1491" s="198"/>
      <c r="Y1491" s="196"/>
      <c r="Z1491" s="200"/>
      <c r="AA1491" s="196"/>
      <c r="AB1491" s="198"/>
      <c r="AC1491" s="196"/>
      <c r="AD1491" s="199"/>
      <c r="AG1491" s="196"/>
      <c r="AH1491" s="196"/>
      <c r="AI1491" s="198"/>
      <c r="AL1491" s="196"/>
      <c r="AN1491" s="196"/>
      <c r="AO1491" s="198"/>
      <c r="AP1491" s="196"/>
      <c r="AQ1491" s="196"/>
      <c r="AR1491" s="196"/>
      <c r="AS1491" s="196"/>
      <c r="AT1491" s="196"/>
      <c r="AU1491" s="196"/>
      <c r="AV1491" s="198"/>
      <c r="AW1491" s="197"/>
      <c r="AY1491" s="196"/>
      <c r="BC1491" s="196"/>
      <c r="BD1491" s="196"/>
      <c r="BE1491" s="196"/>
      <c r="BF1491" s="196"/>
      <c r="BG1491" s="196"/>
      <c r="BH1491" s="196"/>
      <c r="BI1491" s="196"/>
      <c r="BJ1491" s="196"/>
      <c r="BK1491" s="196"/>
    </row>
    <row r="1492" spans="1:63" x14ac:dyDescent="0.25">
      <c r="A1492" s="198"/>
      <c r="B1492" s="193"/>
      <c r="C1492" s="196"/>
      <c r="D1492" s="196"/>
      <c r="E1492" s="196"/>
      <c r="I1492" s="197"/>
      <c r="Q1492" s="198"/>
      <c r="S1492" s="198"/>
      <c r="T1492" s="196"/>
      <c r="U1492" s="199"/>
      <c r="V1492" s="193"/>
      <c r="W1492" s="198"/>
      <c r="X1492" s="198"/>
      <c r="Y1492" s="196"/>
      <c r="Z1492" s="200"/>
      <c r="AA1492" s="196"/>
      <c r="AB1492" s="198"/>
      <c r="AC1492" s="196"/>
      <c r="AD1492" s="199"/>
      <c r="AG1492" s="196"/>
      <c r="AH1492" s="196"/>
      <c r="AI1492" s="198"/>
      <c r="AL1492" s="196"/>
      <c r="AN1492" s="196"/>
      <c r="AO1492" s="198"/>
      <c r="AP1492" s="196"/>
      <c r="AQ1492" s="196"/>
      <c r="AR1492" s="196"/>
      <c r="AS1492" s="196"/>
      <c r="AT1492" s="196"/>
      <c r="AU1492" s="196"/>
      <c r="AV1492" s="198"/>
      <c r="AW1492" s="197"/>
      <c r="AY1492" s="196"/>
      <c r="BC1492" s="196"/>
      <c r="BD1492" s="196"/>
      <c r="BE1492" s="196"/>
      <c r="BF1492" s="196"/>
      <c r="BG1492" s="196"/>
      <c r="BH1492" s="196"/>
      <c r="BI1492" s="196"/>
      <c r="BJ1492" s="196"/>
      <c r="BK1492" s="196"/>
    </row>
    <row r="1493" spans="1:63" x14ac:dyDescent="0.25">
      <c r="A1493" s="198"/>
      <c r="B1493" s="193"/>
      <c r="C1493" s="196"/>
      <c r="D1493" s="196"/>
      <c r="E1493" s="196"/>
      <c r="I1493" s="197"/>
      <c r="Q1493" s="198"/>
      <c r="S1493" s="198"/>
      <c r="T1493" s="196"/>
      <c r="U1493" s="199"/>
      <c r="V1493" s="193"/>
      <c r="W1493" s="198"/>
      <c r="X1493" s="198"/>
      <c r="Y1493" s="196"/>
      <c r="Z1493" s="200"/>
      <c r="AA1493" s="196"/>
      <c r="AB1493" s="198"/>
      <c r="AC1493" s="196"/>
      <c r="AD1493" s="199"/>
      <c r="AG1493" s="196"/>
      <c r="AH1493" s="196"/>
      <c r="AI1493" s="198"/>
      <c r="AL1493" s="196"/>
      <c r="AN1493" s="196"/>
      <c r="AO1493" s="198"/>
      <c r="AP1493" s="196"/>
      <c r="AQ1493" s="196"/>
      <c r="AR1493" s="196"/>
      <c r="AS1493" s="196"/>
      <c r="AT1493" s="196"/>
      <c r="AU1493" s="196"/>
      <c r="AV1493" s="198"/>
      <c r="AW1493" s="197"/>
      <c r="AY1493" s="196"/>
      <c r="BC1493" s="196"/>
      <c r="BD1493" s="196"/>
      <c r="BE1493" s="196"/>
      <c r="BF1493" s="196"/>
      <c r="BG1493" s="196"/>
      <c r="BH1493" s="196"/>
      <c r="BI1493" s="196"/>
      <c r="BJ1493" s="196"/>
      <c r="BK1493" s="196"/>
    </row>
    <row r="1494" spans="1:63" x14ac:dyDescent="0.25">
      <c r="A1494" s="198"/>
      <c r="B1494" s="193"/>
      <c r="C1494" s="196"/>
      <c r="D1494" s="196"/>
      <c r="E1494" s="196"/>
      <c r="I1494" s="197"/>
      <c r="Q1494" s="198"/>
      <c r="S1494" s="198"/>
      <c r="T1494" s="196"/>
      <c r="U1494" s="199"/>
      <c r="V1494" s="193"/>
      <c r="W1494" s="198"/>
      <c r="X1494" s="198"/>
      <c r="Y1494" s="196"/>
      <c r="Z1494" s="200"/>
      <c r="AA1494" s="196"/>
      <c r="AB1494" s="198"/>
      <c r="AC1494" s="196"/>
      <c r="AD1494" s="199"/>
      <c r="AG1494" s="196"/>
      <c r="AH1494" s="196"/>
      <c r="AI1494" s="198"/>
      <c r="AL1494" s="196"/>
      <c r="AN1494" s="196"/>
      <c r="AO1494" s="198"/>
      <c r="AP1494" s="196"/>
      <c r="AQ1494" s="196"/>
      <c r="AR1494" s="196"/>
      <c r="AS1494" s="196"/>
      <c r="AT1494" s="196"/>
      <c r="AU1494" s="196"/>
      <c r="AV1494" s="198"/>
      <c r="AW1494" s="197"/>
      <c r="AY1494" s="196"/>
      <c r="BC1494" s="196"/>
      <c r="BD1494" s="196"/>
      <c r="BE1494" s="196"/>
      <c r="BF1494" s="196"/>
      <c r="BG1494" s="196"/>
      <c r="BH1494" s="196"/>
      <c r="BI1494" s="196"/>
      <c r="BJ1494" s="196"/>
      <c r="BK1494" s="196"/>
    </row>
    <row r="1495" spans="1:63" x14ac:dyDescent="0.25">
      <c r="A1495" s="198"/>
      <c r="B1495" s="193"/>
      <c r="C1495" s="196"/>
      <c r="D1495" s="196"/>
      <c r="E1495" s="196"/>
      <c r="I1495" s="197"/>
      <c r="Q1495" s="198"/>
      <c r="S1495" s="198"/>
      <c r="T1495" s="196"/>
      <c r="U1495" s="199"/>
      <c r="V1495" s="193"/>
      <c r="W1495" s="198"/>
      <c r="X1495" s="198"/>
      <c r="Y1495" s="196"/>
      <c r="Z1495" s="200"/>
      <c r="AA1495" s="196"/>
      <c r="AB1495" s="198"/>
      <c r="AC1495" s="196"/>
      <c r="AD1495" s="199"/>
      <c r="AG1495" s="196"/>
      <c r="AH1495" s="196"/>
      <c r="AI1495" s="198"/>
      <c r="AL1495" s="196"/>
      <c r="AN1495" s="196"/>
      <c r="AO1495" s="198"/>
      <c r="AP1495" s="196"/>
      <c r="AQ1495" s="196"/>
      <c r="AR1495" s="196"/>
      <c r="AS1495" s="196"/>
      <c r="AT1495" s="196"/>
      <c r="AU1495" s="196"/>
      <c r="AV1495" s="198"/>
      <c r="AW1495" s="197"/>
      <c r="AY1495" s="196"/>
      <c r="BC1495" s="196"/>
      <c r="BD1495" s="196"/>
      <c r="BE1495" s="196"/>
      <c r="BF1495" s="196"/>
      <c r="BG1495" s="196"/>
      <c r="BH1495" s="196"/>
      <c r="BI1495" s="196"/>
      <c r="BJ1495" s="196"/>
      <c r="BK1495" s="196"/>
    </row>
    <row r="1496" spans="1:63" x14ac:dyDescent="0.25">
      <c r="A1496" s="198"/>
      <c r="B1496" s="193"/>
      <c r="C1496" s="196"/>
      <c r="D1496" s="196"/>
      <c r="E1496" s="196"/>
      <c r="I1496" s="197"/>
      <c r="Q1496" s="198"/>
      <c r="S1496" s="198"/>
      <c r="T1496" s="196"/>
      <c r="U1496" s="199"/>
      <c r="V1496" s="193"/>
      <c r="W1496" s="198"/>
      <c r="X1496" s="198"/>
      <c r="Y1496" s="196"/>
      <c r="Z1496" s="200"/>
      <c r="AA1496" s="196"/>
      <c r="AB1496" s="198"/>
      <c r="AC1496" s="196"/>
      <c r="AD1496" s="199"/>
      <c r="AG1496" s="196"/>
      <c r="AH1496" s="196"/>
      <c r="AI1496" s="198"/>
      <c r="AL1496" s="196"/>
      <c r="AN1496" s="196"/>
      <c r="AO1496" s="198"/>
      <c r="AP1496" s="196"/>
      <c r="AQ1496" s="196"/>
      <c r="AR1496" s="196"/>
      <c r="AS1496" s="196"/>
      <c r="AT1496" s="196"/>
      <c r="AU1496" s="196"/>
      <c r="AV1496" s="198"/>
      <c r="AW1496" s="197"/>
      <c r="AY1496" s="196"/>
      <c r="BC1496" s="196"/>
      <c r="BD1496" s="196"/>
      <c r="BE1496" s="196"/>
      <c r="BF1496" s="196"/>
      <c r="BG1496" s="196"/>
      <c r="BH1496" s="196"/>
      <c r="BI1496" s="196"/>
      <c r="BJ1496" s="196"/>
      <c r="BK1496" s="196"/>
    </row>
    <row r="1497" spans="1:63" x14ac:dyDescent="0.25">
      <c r="A1497" s="198"/>
      <c r="B1497" s="193"/>
      <c r="C1497" s="196"/>
      <c r="D1497" s="196"/>
      <c r="E1497" s="196"/>
      <c r="I1497" s="197"/>
      <c r="Q1497" s="198"/>
      <c r="S1497" s="198"/>
      <c r="T1497" s="196"/>
      <c r="U1497" s="199"/>
      <c r="V1497" s="193"/>
      <c r="W1497" s="198"/>
      <c r="X1497" s="198"/>
      <c r="Y1497" s="196"/>
      <c r="Z1497" s="200"/>
      <c r="AA1497" s="196"/>
      <c r="AB1497" s="198"/>
      <c r="AC1497" s="196"/>
      <c r="AD1497" s="199"/>
      <c r="AG1497" s="196"/>
      <c r="AH1497" s="196"/>
      <c r="AI1497" s="198"/>
      <c r="AL1497" s="196"/>
      <c r="AN1497" s="196"/>
      <c r="AO1497" s="198"/>
      <c r="AP1497" s="196"/>
      <c r="AQ1497" s="196"/>
      <c r="AR1497" s="196"/>
      <c r="AS1497" s="196"/>
      <c r="AT1497" s="196"/>
      <c r="AU1497" s="196"/>
      <c r="AV1497" s="198"/>
      <c r="AW1497" s="197"/>
      <c r="AY1497" s="196"/>
      <c r="BC1497" s="196"/>
      <c r="BD1497" s="196"/>
      <c r="BE1497" s="196"/>
      <c r="BF1497" s="196"/>
      <c r="BG1497" s="196"/>
      <c r="BH1497" s="196"/>
      <c r="BI1497" s="196"/>
      <c r="BJ1497" s="196"/>
      <c r="BK1497" s="196"/>
    </row>
    <row r="1498" spans="1:63" x14ac:dyDescent="0.25">
      <c r="A1498" s="198"/>
      <c r="B1498" s="193"/>
      <c r="C1498" s="196"/>
      <c r="D1498" s="196"/>
      <c r="E1498" s="196"/>
      <c r="I1498" s="197"/>
      <c r="Q1498" s="198"/>
      <c r="S1498" s="198"/>
      <c r="T1498" s="196"/>
      <c r="U1498" s="199"/>
      <c r="V1498" s="193"/>
      <c r="W1498" s="198"/>
      <c r="X1498" s="198"/>
      <c r="Y1498" s="196"/>
      <c r="Z1498" s="200"/>
      <c r="AA1498" s="196"/>
      <c r="AB1498" s="198"/>
      <c r="AC1498" s="196"/>
      <c r="AD1498" s="199"/>
      <c r="AG1498" s="196"/>
      <c r="AH1498" s="196"/>
      <c r="AI1498" s="198"/>
      <c r="AL1498" s="196"/>
      <c r="AN1498" s="196"/>
      <c r="AO1498" s="198"/>
      <c r="AP1498" s="196"/>
      <c r="AQ1498" s="196"/>
      <c r="AR1498" s="196"/>
      <c r="AS1498" s="196"/>
      <c r="AT1498" s="196"/>
      <c r="AU1498" s="196"/>
      <c r="AV1498" s="198"/>
      <c r="AW1498" s="197"/>
      <c r="AY1498" s="196"/>
      <c r="BC1498" s="196"/>
      <c r="BD1498" s="196"/>
      <c r="BE1498" s="196"/>
      <c r="BF1498" s="196"/>
      <c r="BG1498" s="196"/>
      <c r="BH1498" s="196"/>
      <c r="BI1498" s="196"/>
      <c r="BJ1498" s="196"/>
      <c r="BK1498" s="196"/>
    </row>
    <row r="1499" spans="1:63" x14ac:dyDescent="0.25">
      <c r="A1499" s="198"/>
      <c r="B1499" s="193"/>
      <c r="C1499" s="196"/>
      <c r="D1499" s="196"/>
      <c r="E1499" s="196"/>
      <c r="I1499" s="197"/>
      <c r="Q1499" s="198"/>
      <c r="S1499" s="198"/>
      <c r="T1499" s="196"/>
      <c r="U1499" s="199"/>
      <c r="V1499" s="193"/>
      <c r="W1499" s="198"/>
      <c r="X1499" s="198"/>
      <c r="Y1499" s="196"/>
      <c r="Z1499" s="200"/>
      <c r="AA1499" s="196"/>
      <c r="AB1499" s="198"/>
      <c r="AC1499" s="196"/>
      <c r="AD1499" s="199"/>
      <c r="AG1499" s="196"/>
      <c r="AH1499" s="196"/>
      <c r="AI1499" s="198"/>
      <c r="AL1499" s="196"/>
      <c r="AN1499" s="196"/>
      <c r="AO1499" s="198"/>
      <c r="AP1499" s="196"/>
      <c r="AQ1499" s="196"/>
      <c r="AR1499" s="196"/>
      <c r="AS1499" s="196"/>
      <c r="AT1499" s="196"/>
      <c r="AU1499" s="196"/>
      <c r="AV1499" s="198"/>
      <c r="AW1499" s="197"/>
      <c r="AY1499" s="196"/>
      <c r="BC1499" s="196"/>
      <c r="BD1499" s="196"/>
      <c r="BE1499" s="196"/>
      <c r="BF1499" s="196"/>
      <c r="BG1499" s="196"/>
      <c r="BH1499" s="196"/>
      <c r="BI1499" s="196"/>
      <c r="BJ1499" s="196"/>
      <c r="BK1499" s="196"/>
    </row>
    <row r="1500" spans="1:63" x14ac:dyDescent="0.25">
      <c r="A1500" s="198"/>
      <c r="B1500" s="193"/>
      <c r="C1500" s="196"/>
      <c r="D1500" s="196"/>
      <c r="E1500" s="196"/>
      <c r="I1500" s="197"/>
      <c r="Q1500" s="198"/>
      <c r="S1500" s="198"/>
      <c r="T1500" s="196"/>
      <c r="U1500" s="199"/>
      <c r="V1500" s="193"/>
      <c r="W1500" s="198"/>
      <c r="X1500" s="198"/>
      <c r="Y1500" s="196"/>
      <c r="Z1500" s="200"/>
      <c r="AA1500" s="196"/>
      <c r="AB1500" s="198"/>
      <c r="AC1500" s="196"/>
      <c r="AD1500" s="199"/>
      <c r="AG1500" s="196"/>
      <c r="AH1500" s="196"/>
      <c r="AI1500" s="198"/>
      <c r="AL1500" s="196"/>
      <c r="AN1500" s="196"/>
      <c r="AO1500" s="198"/>
      <c r="AP1500" s="196"/>
      <c r="AQ1500" s="196"/>
      <c r="AR1500" s="196"/>
      <c r="AS1500" s="196"/>
      <c r="AT1500" s="196"/>
      <c r="AU1500" s="196"/>
      <c r="AV1500" s="198"/>
      <c r="AW1500" s="197"/>
      <c r="AY1500" s="196"/>
      <c r="BC1500" s="196"/>
      <c r="BD1500" s="196"/>
      <c r="BE1500" s="196"/>
      <c r="BF1500" s="196"/>
      <c r="BG1500" s="196"/>
      <c r="BH1500" s="196"/>
      <c r="BI1500" s="196"/>
      <c r="BJ1500" s="196"/>
      <c r="BK1500" s="196"/>
    </row>
    <row r="1501" spans="1:63" x14ac:dyDescent="0.25">
      <c r="A1501" s="198"/>
      <c r="B1501" s="193"/>
      <c r="C1501" s="196"/>
      <c r="D1501" s="196"/>
      <c r="E1501" s="196"/>
      <c r="I1501" s="197"/>
      <c r="Q1501" s="198"/>
      <c r="S1501" s="198"/>
      <c r="T1501" s="196"/>
      <c r="U1501" s="199"/>
      <c r="V1501" s="193"/>
      <c r="W1501" s="198"/>
      <c r="X1501" s="198"/>
      <c r="Y1501" s="196"/>
      <c r="Z1501" s="200"/>
      <c r="AA1501" s="196"/>
      <c r="AB1501" s="198"/>
      <c r="AC1501" s="196"/>
      <c r="AD1501" s="199"/>
      <c r="AG1501" s="196"/>
      <c r="AH1501" s="196"/>
      <c r="AI1501" s="198"/>
      <c r="AL1501" s="196"/>
      <c r="AN1501" s="196"/>
      <c r="AO1501" s="198"/>
      <c r="AP1501" s="196"/>
      <c r="AQ1501" s="196"/>
      <c r="AR1501" s="196"/>
      <c r="AS1501" s="196"/>
      <c r="AT1501" s="196"/>
      <c r="AU1501" s="196"/>
      <c r="AV1501" s="198"/>
      <c r="AW1501" s="197"/>
      <c r="AY1501" s="196"/>
      <c r="BC1501" s="196"/>
      <c r="BD1501" s="196"/>
      <c r="BE1501" s="196"/>
      <c r="BF1501" s="196"/>
      <c r="BG1501" s="196"/>
      <c r="BH1501" s="196"/>
      <c r="BI1501" s="196"/>
      <c r="BJ1501" s="196"/>
      <c r="BK1501" s="196"/>
    </row>
    <row r="1502" spans="1:63" x14ac:dyDescent="0.25">
      <c r="A1502" s="198"/>
      <c r="B1502" s="193"/>
      <c r="C1502" s="196"/>
      <c r="D1502" s="196"/>
      <c r="E1502" s="196"/>
      <c r="I1502" s="197"/>
      <c r="Q1502" s="198"/>
      <c r="S1502" s="198"/>
      <c r="T1502" s="196"/>
      <c r="U1502" s="199"/>
      <c r="V1502" s="193"/>
      <c r="W1502" s="198"/>
      <c r="X1502" s="198"/>
      <c r="Y1502" s="196"/>
      <c r="Z1502" s="200"/>
      <c r="AA1502" s="196"/>
      <c r="AB1502" s="198"/>
      <c r="AC1502" s="196"/>
      <c r="AD1502" s="199"/>
      <c r="AG1502" s="196"/>
      <c r="AH1502" s="196"/>
      <c r="AI1502" s="198"/>
      <c r="AL1502" s="196"/>
      <c r="AN1502" s="196"/>
      <c r="AO1502" s="198"/>
      <c r="AP1502" s="196"/>
      <c r="AQ1502" s="196"/>
      <c r="AR1502" s="196"/>
      <c r="AS1502" s="196"/>
      <c r="AT1502" s="196"/>
      <c r="AU1502" s="196"/>
      <c r="AV1502" s="198"/>
      <c r="AW1502" s="197"/>
      <c r="AY1502" s="196"/>
      <c r="BC1502" s="196"/>
      <c r="BD1502" s="196"/>
      <c r="BE1502" s="196"/>
      <c r="BF1502" s="196"/>
      <c r="BG1502" s="196"/>
      <c r="BH1502" s="196"/>
      <c r="BI1502" s="196"/>
      <c r="BJ1502" s="196"/>
      <c r="BK1502" s="196"/>
    </row>
    <row r="1503" spans="1:63" x14ac:dyDescent="0.25">
      <c r="A1503" s="198"/>
      <c r="B1503" s="193"/>
      <c r="C1503" s="196"/>
      <c r="D1503" s="196"/>
      <c r="E1503" s="196"/>
      <c r="I1503" s="197"/>
      <c r="Q1503" s="198"/>
      <c r="S1503" s="198"/>
      <c r="T1503" s="196"/>
      <c r="U1503" s="199"/>
      <c r="V1503" s="193"/>
      <c r="W1503" s="198"/>
      <c r="X1503" s="198"/>
      <c r="Y1503" s="196"/>
      <c r="Z1503" s="200"/>
      <c r="AA1503" s="196"/>
      <c r="AB1503" s="198"/>
      <c r="AC1503" s="196"/>
      <c r="AD1503" s="199"/>
      <c r="AG1503" s="196"/>
      <c r="AH1503" s="196"/>
      <c r="AI1503" s="198"/>
      <c r="AL1503" s="196"/>
      <c r="AN1503" s="196"/>
      <c r="AO1503" s="198"/>
      <c r="AP1503" s="196"/>
      <c r="AQ1503" s="196"/>
      <c r="AR1503" s="196"/>
      <c r="AS1503" s="196"/>
      <c r="AT1503" s="196"/>
      <c r="AU1503" s="196"/>
      <c r="AV1503" s="198"/>
      <c r="AW1503" s="197"/>
      <c r="AY1503" s="196"/>
      <c r="BC1503" s="196"/>
      <c r="BD1503" s="196"/>
      <c r="BE1503" s="196"/>
      <c r="BF1503" s="196"/>
      <c r="BG1503" s="196"/>
      <c r="BH1503" s="196"/>
      <c r="BI1503" s="196"/>
      <c r="BJ1503" s="196"/>
      <c r="BK1503" s="196"/>
    </row>
    <row r="1504" spans="1:63" x14ac:dyDescent="0.25">
      <c r="A1504" s="198"/>
      <c r="B1504" s="193"/>
      <c r="C1504" s="196"/>
      <c r="D1504" s="196"/>
      <c r="E1504" s="196"/>
      <c r="I1504" s="197"/>
      <c r="Q1504" s="198"/>
      <c r="S1504" s="198"/>
      <c r="T1504" s="196"/>
      <c r="U1504" s="199"/>
      <c r="V1504" s="193"/>
      <c r="W1504" s="198"/>
      <c r="X1504" s="198"/>
      <c r="Y1504" s="196"/>
      <c r="Z1504" s="200"/>
      <c r="AA1504" s="196"/>
      <c r="AB1504" s="198"/>
      <c r="AC1504" s="196"/>
      <c r="AD1504" s="199"/>
      <c r="AG1504" s="196"/>
      <c r="AH1504" s="196"/>
      <c r="AI1504" s="198"/>
      <c r="AL1504" s="196"/>
      <c r="AN1504" s="196"/>
      <c r="AO1504" s="198"/>
      <c r="AP1504" s="196"/>
      <c r="AQ1504" s="196"/>
      <c r="AR1504" s="196"/>
      <c r="AS1504" s="196"/>
      <c r="AT1504" s="196"/>
      <c r="AU1504" s="196"/>
      <c r="AV1504" s="198"/>
      <c r="AW1504" s="197"/>
      <c r="AY1504" s="196"/>
      <c r="BC1504" s="196"/>
      <c r="BD1504" s="196"/>
      <c r="BE1504" s="196"/>
      <c r="BF1504" s="196"/>
      <c r="BG1504" s="196"/>
      <c r="BH1504" s="196"/>
      <c r="BI1504" s="196"/>
      <c r="BJ1504" s="196"/>
      <c r="BK1504" s="196"/>
    </row>
    <row r="1505" spans="1:63" x14ac:dyDescent="0.25">
      <c r="A1505" s="198"/>
      <c r="B1505" s="193"/>
      <c r="C1505" s="196"/>
      <c r="D1505" s="196"/>
      <c r="E1505" s="196"/>
      <c r="I1505" s="197"/>
      <c r="Q1505" s="198"/>
      <c r="S1505" s="198"/>
      <c r="T1505" s="196"/>
      <c r="U1505" s="199"/>
      <c r="V1505" s="193"/>
      <c r="W1505" s="198"/>
      <c r="X1505" s="198"/>
      <c r="Y1505" s="196"/>
      <c r="Z1505" s="200"/>
      <c r="AA1505" s="196"/>
      <c r="AB1505" s="198"/>
      <c r="AC1505" s="196"/>
      <c r="AD1505" s="199"/>
      <c r="AG1505" s="196"/>
      <c r="AH1505" s="196"/>
      <c r="AI1505" s="198"/>
      <c r="AL1505" s="196"/>
      <c r="AN1505" s="196"/>
      <c r="AO1505" s="198"/>
      <c r="AP1505" s="196"/>
      <c r="AQ1505" s="196"/>
      <c r="AR1505" s="196"/>
      <c r="AS1505" s="196"/>
      <c r="AT1505" s="196"/>
      <c r="AU1505" s="196"/>
      <c r="AV1505" s="198"/>
      <c r="AW1505" s="197"/>
      <c r="AY1505" s="196"/>
      <c r="BC1505" s="196"/>
      <c r="BD1505" s="196"/>
      <c r="BE1505" s="196"/>
      <c r="BF1505" s="196"/>
      <c r="BG1505" s="196"/>
      <c r="BH1505" s="196"/>
      <c r="BI1505" s="196"/>
      <c r="BJ1505" s="196"/>
      <c r="BK1505" s="196"/>
    </row>
    <row r="1506" spans="1:63" x14ac:dyDescent="0.25">
      <c r="A1506" s="198"/>
      <c r="B1506" s="193"/>
      <c r="C1506" s="196"/>
      <c r="D1506" s="196"/>
      <c r="E1506" s="196"/>
      <c r="I1506" s="197"/>
      <c r="Q1506" s="198"/>
      <c r="S1506" s="198"/>
      <c r="T1506" s="196"/>
      <c r="U1506" s="199"/>
      <c r="V1506" s="193"/>
      <c r="W1506" s="198"/>
      <c r="X1506" s="198"/>
      <c r="Y1506" s="196"/>
      <c r="Z1506" s="200"/>
      <c r="AA1506" s="196"/>
      <c r="AB1506" s="198"/>
      <c r="AC1506" s="196"/>
      <c r="AD1506" s="199"/>
      <c r="AG1506" s="196"/>
      <c r="AH1506" s="196"/>
      <c r="AI1506" s="198"/>
      <c r="AL1506" s="196"/>
      <c r="AN1506" s="196"/>
      <c r="AO1506" s="198"/>
      <c r="AP1506" s="196"/>
      <c r="AQ1506" s="196"/>
      <c r="AR1506" s="196"/>
      <c r="AS1506" s="196"/>
      <c r="AT1506" s="196"/>
      <c r="AU1506" s="196"/>
      <c r="AV1506" s="198"/>
      <c r="AW1506" s="197"/>
      <c r="AY1506" s="196"/>
      <c r="BC1506" s="196"/>
      <c r="BD1506" s="196"/>
      <c r="BE1506" s="196"/>
      <c r="BF1506" s="196"/>
      <c r="BG1506" s="196"/>
      <c r="BH1506" s="196"/>
      <c r="BI1506" s="196"/>
      <c r="BJ1506" s="196"/>
      <c r="BK1506" s="196"/>
    </row>
    <row r="1507" spans="1:63" x14ac:dyDescent="0.25">
      <c r="A1507" s="198"/>
      <c r="B1507" s="193"/>
      <c r="C1507" s="196"/>
      <c r="D1507" s="196"/>
      <c r="E1507" s="196"/>
      <c r="I1507" s="197"/>
      <c r="Q1507" s="198"/>
      <c r="S1507" s="198"/>
      <c r="T1507" s="196"/>
      <c r="U1507" s="199"/>
      <c r="V1507" s="193"/>
      <c r="W1507" s="198"/>
      <c r="X1507" s="198"/>
      <c r="Y1507" s="196"/>
      <c r="Z1507" s="200"/>
      <c r="AA1507" s="196"/>
      <c r="AB1507" s="198"/>
      <c r="AC1507" s="196"/>
      <c r="AD1507" s="199"/>
      <c r="AG1507" s="196"/>
      <c r="AH1507" s="196"/>
      <c r="AI1507" s="198"/>
      <c r="AL1507" s="196"/>
      <c r="AN1507" s="196"/>
      <c r="AO1507" s="198"/>
      <c r="AP1507" s="196"/>
      <c r="AQ1507" s="196"/>
      <c r="AR1507" s="196"/>
      <c r="AS1507" s="196"/>
      <c r="AT1507" s="196"/>
      <c r="AU1507" s="196"/>
      <c r="AV1507" s="198"/>
      <c r="AW1507" s="197"/>
      <c r="AY1507" s="196"/>
      <c r="BC1507" s="196"/>
      <c r="BD1507" s="196"/>
      <c r="BE1507" s="196"/>
      <c r="BF1507" s="196"/>
      <c r="BG1507" s="196"/>
      <c r="BH1507" s="196"/>
      <c r="BI1507" s="196"/>
      <c r="BJ1507" s="196"/>
      <c r="BK1507" s="196"/>
    </row>
    <row r="1508" spans="1:63" x14ac:dyDescent="0.25">
      <c r="A1508" s="198"/>
      <c r="B1508" s="193"/>
      <c r="C1508" s="196"/>
      <c r="D1508" s="196"/>
      <c r="E1508" s="196"/>
      <c r="I1508" s="197"/>
      <c r="Q1508" s="198"/>
      <c r="S1508" s="198"/>
      <c r="T1508" s="196"/>
      <c r="U1508" s="199"/>
      <c r="V1508" s="193"/>
      <c r="W1508" s="198"/>
      <c r="X1508" s="198"/>
      <c r="Y1508" s="196"/>
      <c r="Z1508" s="200"/>
      <c r="AA1508" s="196"/>
      <c r="AB1508" s="198"/>
      <c r="AC1508" s="196"/>
      <c r="AD1508" s="199"/>
      <c r="AG1508" s="196"/>
      <c r="AH1508" s="196"/>
      <c r="AI1508" s="198"/>
      <c r="AL1508" s="196"/>
      <c r="AN1508" s="196"/>
      <c r="AO1508" s="198"/>
      <c r="AP1508" s="196"/>
      <c r="AQ1508" s="196"/>
      <c r="AR1508" s="196"/>
      <c r="AS1508" s="196"/>
      <c r="AT1508" s="196"/>
      <c r="AU1508" s="196"/>
      <c r="AV1508" s="198"/>
      <c r="AW1508" s="197"/>
      <c r="AY1508" s="196"/>
      <c r="BC1508" s="196"/>
      <c r="BD1508" s="196"/>
      <c r="BE1508" s="196"/>
      <c r="BF1508" s="196"/>
      <c r="BG1508" s="196"/>
      <c r="BH1508" s="196"/>
      <c r="BI1508" s="196"/>
      <c r="BJ1508" s="196"/>
      <c r="BK1508" s="196"/>
    </row>
    <row r="1509" spans="1:63" x14ac:dyDescent="0.25">
      <c r="A1509" s="198"/>
      <c r="B1509" s="193"/>
      <c r="C1509" s="196"/>
      <c r="D1509" s="196"/>
      <c r="E1509" s="196"/>
      <c r="I1509" s="197"/>
      <c r="Q1509" s="198"/>
      <c r="S1509" s="198"/>
      <c r="T1509" s="196"/>
      <c r="U1509" s="199"/>
      <c r="V1509" s="193"/>
      <c r="W1509" s="198"/>
      <c r="X1509" s="198"/>
      <c r="Y1509" s="196"/>
      <c r="Z1509" s="200"/>
      <c r="AA1509" s="196"/>
      <c r="AB1509" s="198"/>
      <c r="AC1509" s="196"/>
      <c r="AD1509" s="199"/>
      <c r="AG1509" s="196"/>
      <c r="AH1509" s="196"/>
      <c r="AI1509" s="198"/>
      <c r="AL1509" s="196"/>
      <c r="AN1509" s="196"/>
      <c r="AO1509" s="198"/>
      <c r="AP1509" s="196"/>
      <c r="AQ1509" s="196"/>
      <c r="AR1509" s="196"/>
      <c r="AS1509" s="196"/>
      <c r="AT1509" s="196"/>
      <c r="AU1509" s="196"/>
      <c r="AV1509" s="198"/>
      <c r="AW1509" s="197"/>
      <c r="AY1509" s="196"/>
      <c r="BC1509" s="196"/>
      <c r="BD1509" s="196"/>
      <c r="BE1509" s="196"/>
      <c r="BF1509" s="196"/>
      <c r="BG1509" s="196"/>
      <c r="BH1509" s="196"/>
      <c r="BI1509" s="196"/>
      <c r="BJ1509" s="196"/>
      <c r="BK1509" s="196"/>
    </row>
    <row r="1510" spans="1:63" x14ac:dyDescent="0.25">
      <c r="A1510" s="198"/>
      <c r="B1510" s="193"/>
      <c r="C1510" s="196"/>
      <c r="D1510" s="196"/>
      <c r="E1510" s="196"/>
      <c r="I1510" s="197"/>
      <c r="Q1510" s="198"/>
      <c r="S1510" s="198"/>
      <c r="T1510" s="196"/>
      <c r="U1510" s="199"/>
      <c r="V1510" s="193"/>
      <c r="W1510" s="198"/>
      <c r="X1510" s="198"/>
      <c r="Y1510" s="196"/>
      <c r="Z1510" s="200"/>
      <c r="AA1510" s="196"/>
      <c r="AB1510" s="198"/>
      <c r="AC1510" s="196"/>
      <c r="AD1510" s="199"/>
      <c r="AG1510" s="196"/>
      <c r="AH1510" s="196"/>
      <c r="AI1510" s="198"/>
      <c r="AL1510" s="196"/>
      <c r="AN1510" s="196"/>
      <c r="AO1510" s="198"/>
      <c r="AP1510" s="196"/>
      <c r="AQ1510" s="196"/>
      <c r="AR1510" s="196"/>
      <c r="AS1510" s="196"/>
      <c r="AT1510" s="196"/>
      <c r="AU1510" s="196"/>
      <c r="AV1510" s="198"/>
      <c r="AW1510" s="197"/>
      <c r="AY1510" s="196"/>
      <c r="BC1510" s="196"/>
      <c r="BD1510" s="196"/>
      <c r="BE1510" s="196"/>
      <c r="BF1510" s="196"/>
      <c r="BG1510" s="196"/>
      <c r="BH1510" s="196"/>
      <c r="BI1510" s="196"/>
      <c r="BJ1510" s="196"/>
      <c r="BK1510" s="196"/>
    </row>
    <row r="1511" spans="1:63" x14ac:dyDescent="0.25">
      <c r="A1511" s="198"/>
      <c r="B1511" s="193"/>
      <c r="C1511" s="196"/>
      <c r="D1511" s="196"/>
      <c r="E1511" s="196"/>
      <c r="I1511" s="197"/>
      <c r="Q1511" s="198"/>
      <c r="S1511" s="198"/>
      <c r="T1511" s="196"/>
      <c r="U1511" s="199"/>
      <c r="V1511" s="193"/>
      <c r="W1511" s="198"/>
      <c r="X1511" s="198"/>
      <c r="Y1511" s="196"/>
      <c r="Z1511" s="200"/>
      <c r="AA1511" s="196"/>
      <c r="AB1511" s="198"/>
      <c r="AC1511" s="196"/>
      <c r="AD1511" s="199"/>
      <c r="AG1511" s="196"/>
      <c r="AH1511" s="196"/>
      <c r="AI1511" s="198"/>
      <c r="AL1511" s="196"/>
      <c r="AN1511" s="196"/>
      <c r="AO1511" s="198"/>
      <c r="AP1511" s="196"/>
      <c r="AQ1511" s="196"/>
      <c r="AR1511" s="196"/>
      <c r="AS1511" s="196"/>
      <c r="AT1511" s="196"/>
      <c r="AU1511" s="196"/>
      <c r="AV1511" s="198"/>
      <c r="AW1511" s="197"/>
      <c r="AY1511" s="196"/>
      <c r="BC1511" s="196"/>
      <c r="BD1511" s="196"/>
      <c r="BE1511" s="196"/>
      <c r="BF1511" s="196"/>
      <c r="BG1511" s="196"/>
      <c r="BH1511" s="196"/>
      <c r="BI1511" s="196"/>
      <c r="BJ1511" s="196"/>
      <c r="BK1511" s="196"/>
    </row>
    <row r="1512" spans="1:63" x14ac:dyDescent="0.25">
      <c r="A1512" s="198"/>
      <c r="B1512" s="193"/>
      <c r="C1512" s="196"/>
      <c r="D1512" s="196"/>
      <c r="E1512" s="196"/>
      <c r="I1512" s="197"/>
      <c r="Q1512" s="198"/>
      <c r="S1512" s="198"/>
      <c r="T1512" s="196"/>
      <c r="U1512" s="199"/>
      <c r="V1512" s="193"/>
      <c r="W1512" s="198"/>
      <c r="X1512" s="198"/>
      <c r="Y1512" s="196"/>
      <c r="Z1512" s="200"/>
      <c r="AA1512" s="196"/>
      <c r="AB1512" s="198"/>
      <c r="AC1512" s="196"/>
      <c r="AD1512" s="199"/>
      <c r="AG1512" s="196"/>
      <c r="AH1512" s="196"/>
      <c r="AI1512" s="198"/>
      <c r="AL1512" s="196"/>
      <c r="AN1512" s="196"/>
      <c r="AO1512" s="198"/>
      <c r="AP1512" s="196"/>
      <c r="AQ1512" s="196"/>
      <c r="AR1512" s="196"/>
      <c r="AS1512" s="196"/>
      <c r="AT1512" s="196"/>
      <c r="AU1512" s="196"/>
      <c r="AV1512" s="198"/>
      <c r="AW1512" s="197"/>
      <c r="AY1512" s="196"/>
      <c r="BC1512" s="196"/>
      <c r="BD1512" s="196"/>
      <c r="BE1512" s="196"/>
      <c r="BF1512" s="196"/>
      <c r="BG1512" s="196"/>
      <c r="BH1512" s="196"/>
      <c r="BI1512" s="196"/>
      <c r="BJ1512" s="196"/>
      <c r="BK1512" s="196"/>
    </row>
    <row r="1513" spans="1:63" x14ac:dyDescent="0.25">
      <c r="A1513" s="198"/>
      <c r="B1513" s="193"/>
      <c r="C1513" s="196"/>
      <c r="D1513" s="196"/>
      <c r="E1513" s="196"/>
      <c r="I1513" s="197"/>
      <c r="Q1513" s="198"/>
      <c r="S1513" s="198"/>
      <c r="T1513" s="196"/>
      <c r="U1513" s="199"/>
      <c r="V1513" s="193"/>
      <c r="W1513" s="198"/>
      <c r="X1513" s="198"/>
      <c r="Y1513" s="196"/>
      <c r="Z1513" s="200"/>
      <c r="AA1513" s="196"/>
      <c r="AB1513" s="198"/>
      <c r="AC1513" s="196"/>
      <c r="AD1513" s="199"/>
      <c r="AG1513" s="196"/>
      <c r="AH1513" s="196"/>
      <c r="AI1513" s="198"/>
      <c r="AL1513" s="196"/>
      <c r="AN1513" s="196"/>
      <c r="AO1513" s="198"/>
      <c r="AP1513" s="196"/>
      <c r="AQ1513" s="196"/>
      <c r="AR1513" s="196"/>
      <c r="AS1513" s="196"/>
      <c r="AT1513" s="196"/>
      <c r="AU1513" s="196"/>
      <c r="AV1513" s="198"/>
      <c r="AW1513" s="197"/>
      <c r="AY1513" s="196"/>
      <c r="BC1513" s="196"/>
      <c r="BD1513" s="196"/>
      <c r="BE1513" s="196"/>
      <c r="BF1513" s="196"/>
      <c r="BG1513" s="196"/>
      <c r="BH1513" s="196"/>
      <c r="BI1513" s="196"/>
      <c r="BJ1513" s="196"/>
      <c r="BK1513" s="196"/>
    </row>
    <row r="1514" spans="1:63" x14ac:dyDescent="0.25">
      <c r="A1514" s="198"/>
      <c r="B1514" s="193"/>
      <c r="C1514" s="196"/>
      <c r="D1514" s="196"/>
      <c r="E1514" s="196"/>
      <c r="I1514" s="197"/>
      <c r="Q1514" s="198"/>
      <c r="S1514" s="198"/>
      <c r="T1514" s="196"/>
      <c r="U1514" s="199"/>
      <c r="V1514" s="193"/>
      <c r="W1514" s="198"/>
      <c r="X1514" s="198"/>
      <c r="Y1514" s="196"/>
      <c r="Z1514" s="200"/>
      <c r="AA1514" s="196"/>
      <c r="AB1514" s="198"/>
      <c r="AC1514" s="196"/>
      <c r="AD1514" s="199"/>
      <c r="AG1514" s="196"/>
      <c r="AH1514" s="196"/>
      <c r="AI1514" s="198"/>
      <c r="AL1514" s="196"/>
      <c r="AN1514" s="196"/>
      <c r="AO1514" s="198"/>
      <c r="AP1514" s="196"/>
      <c r="AQ1514" s="196"/>
      <c r="AR1514" s="196"/>
      <c r="AS1514" s="196"/>
      <c r="AT1514" s="196"/>
      <c r="AU1514" s="196"/>
      <c r="AV1514" s="198"/>
      <c r="AW1514" s="197"/>
      <c r="AY1514" s="196"/>
      <c r="BC1514" s="196"/>
      <c r="BD1514" s="196"/>
      <c r="BE1514" s="196"/>
      <c r="BF1514" s="196"/>
      <c r="BG1514" s="196"/>
      <c r="BH1514" s="196"/>
      <c r="BI1514" s="196"/>
      <c r="BJ1514" s="196"/>
      <c r="BK1514" s="196"/>
    </row>
    <row r="1515" spans="1:63" x14ac:dyDescent="0.25">
      <c r="A1515" s="198"/>
      <c r="B1515" s="193"/>
      <c r="C1515" s="196"/>
      <c r="D1515" s="196"/>
      <c r="E1515" s="196"/>
      <c r="I1515" s="197"/>
      <c r="Q1515" s="198"/>
      <c r="S1515" s="198"/>
      <c r="T1515" s="196"/>
      <c r="U1515" s="199"/>
      <c r="V1515" s="193"/>
      <c r="W1515" s="198"/>
      <c r="X1515" s="198"/>
      <c r="Y1515" s="196"/>
      <c r="Z1515" s="200"/>
      <c r="AA1515" s="196"/>
      <c r="AB1515" s="198"/>
      <c r="AC1515" s="196"/>
      <c r="AD1515" s="199"/>
      <c r="AG1515" s="196"/>
      <c r="AH1515" s="196"/>
      <c r="AI1515" s="198"/>
      <c r="AL1515" s="196"/>
      <c r="AN1515" s="196"/>
      <c r="AO1515" s="198"/>
      <c r="AP1515" s="196"/>
      <c r="AQ1515" s="196"/>
      <c r="AR1515" s="196"/>
      <c r="AS1515" s="196"/>
      <c r="AT1515" s="196"/>
      <c r="AU1515" s="196"/>
      <c r="AV1515" s="198"/>
      <c r="AW1515" s="197"/>
      <c r="AY1515" s="196"/>
      <c r="BC1515" s="196"/>
      <c r="BD1515" s="196"/>
      <c r="BE1515" s="196"/>
      <c r="BF1515" s="196"/>
      <c r="BG1515" s="196"/>
      <c r="BH1515" s="196"/>
      <c r="BI1515" s="196"/>
      <c r="BJ1515" s="196"/>
      <c r="BK1515" s="196"/>
    </row>
    <row r="1516" spans="1:63" x14ac:dyDescent="0.25">
      <c r="A1516" s="198"/>
      <c r="B1516" s="193"/>
      <c r="C1516" s="196"/>
      <c r="D1516" s="196"/>
      <c r="E1516" s="196"/>
      <c r="I1516" s="197"/>
      <c r="Q1516" s="198"/>
      <c r="S1516" s="198"/>
      <c r="T1516" s="196"/>
      <c r="U1516" s="199"/>
      <c r="V1516" s="193"/>
      <c r="W1516" s="198"/>
      <c r="X1516" s="198"/>
      <c r="Y1516" s="196"/>
      <c r="Z1516" s="200"/>
      <c r="AA1516" s="196"/>
      <c r="AB1516" s="198"/>
      <c r="AC1516" s="196"/>
      <c r="AD1516" s="199"/>
      <c r="AG1516" s="196"/>
      <c r="AH1516" s="196"/>
      <c r="AI1516" s="198"/>
      <c r="AL1516" s="196"/>
      <c r="AN1516" s="196"/>
      <c r="AO1516" s="198"/>
      <c r="AP1516" s="196"/>
      <c r="AQ1516" s="196"/>
      <c r="AR1516" s="196"/>
      <c r="AS1516" s="196"/>
      <c r="AT1516" s="196"/>
      <c r="AU1516" s="196"/>
      <c r="AV1516" s="198"/>
      <c r="AW1516" s="197"/>
      <c r="AY1516" s="196"/>
      <c r="BC1516" s="196"/>
      <c r="BD1516" s="196"/>
      <c r="BE1516" s="196"/>
      <c r="BF1516" s="196"/>
      <c r="BG1516" s="196"/>
      <c r="BH1516" s="196"/>
      <c r="BI1516" s="196"/>
      <c r="BJ1516" s="196"/>
      <c r="BK1516" s="196"/>
    </row>
    <row r="1517" spans="1:63" x14ac:dyDescent="0.25">
      <c r="A1517" s="198"/>
      <c r="B1517" s="193"/>
      <c r="C1517" s="196"/>
      <c r="D1517" s="196"/>
      <c r="E1517" s="196"/>
      <c r="I1517" s="197"/>
      <c r="Q1517" s="198"/>
      <c r="S1517" s="198"/>
      <c r="T1517" s="196"/>
      <c r="U1517" s="199"/>
      <c r="V1517" s="193"/>
      <c r="W1517" s="198"/>
      <c r="X1517" s="198"/>
      <c r="Y1517" s="196"/>
      <c r="Z1517" s="200"/>
      <c r="AA1517" s="196"/>
      <c r="AB1517" s="198"/>
      <c r="AC1517" s="196"/>
      <c r="AD1517" s="199"/>
      <c r="AG1517" s="196"/>
      <c r="AH1517" s="196"/>
      <c r="AI1517" s="198"/>
      <c r="AL1517" s="196"/>
      <c r="AN1517" s="196"/>
      <c r="AO1517" s="198"/>
      <c r="AP1517" s="196"/>
      <c r="AQ1517" s="196"/>
      <c r="AR1517" s="196"/>
      <c r="AS1517" s="196"/>
      <c r="AT1517" s="196"/>
      <c r="AU1517" s="196"/>
      <c r="AV1517" s="198"/>
      <c r="AW1517" s="197"/>
      <c r="AY1517" s="196"/>
      <c r="BC1517" s="196"/>
      <c r="BD1517" s="196"/>
      <c r="BE1517" s="196"/>
      <c r="BF1517" s="196"/>
      <c r="BG1517" s="196"/>
      <c r="BH1517" s="196"/>
      <c r="BI1517" s="196"/>
      <c r="BJ1517" s="196"/>
      <c r="BK1517" s="196"/>
    </row>
    <row r="1518" spans="1:63" x14ac:dyDescent="0.25">
      <c r="A1518" s="198"/>
      <c r="B1518" s="193"/>
      <c r="C1518" s="196"/>
      <c r="D1518" s="196"/>
      <c r="E1518" s="196"/>
      <c r="I1518" s="197"/>
      <c r="Q1518" s="198"/>
      <c r="S1518" s="198"/>
      <c r="T1518" s="196"/>
      <c r="U1518" s="199"/>
      <c r="V1518" s="193"/>
      <c r="W1518" s="198"/>
      <c r="X1518" s="198"/>
      <c r="Y1518" s="196"/>
      <c r="Z1518" s="200"/>
      <c r="AA1518" s="196"/>
      <c r="AB1518" s="198"/>
      <c r="AC1518" s="196"/>
      <c r="AD1518" s="199"/>
      <c r="AG1518" s="196"/>
      <c r="AH1518" s="196"/>
      <c r="AI1518" s="198"/>
      <c r="AL1518" s="196"/>
      <c r="AN1518" s="196"/>
      <c r="AO1518" s="198"/>
      <c r="AP1518" s="196"/>
      <c r="AQ1518" s="196"/>
      <c r="AR1518" s="196"/>
      <c r="AS1518" s="196"/>
      <c r="AT1518" s="196"/>
      <c r="AU1518" s="196"/>
      <c r="AV1518" s="198"/>
      <c r="AW1518" s="197"/>
      <c r="AY1518" s="196"/>
      <c r="BC1518" s="196"/>
      <c r="BD1518" s="196"/>
      <c r="BE1518" s="196"/>
      <c r="BF1518" s="196"/>
      <c r="BG1518" s="196"/>
      <c r="BH1518" s="196"/>
      <c r="BI1518" s="196"/>
      <c r="BJ1518" s="196"/>
      <c r="BK1518" s="196"/>
    </row>
    <row r="1519" spans="1:63" x14ac:dyDescent="0.25">
      <c r="A1519" s="198"/>
      <c r="B1519" s="193"/>
      <c r="C1519" s="196"/>
      <c r="D1519" s="196"/>
      <c r="E1519" s="196"/>
      <c r="I1519" s="197"/>
      <c r="Q1519" s="198"/>
      <c r="S1519" s="198"/>
      <c r="T1519" s="196"/>
      <c r="U1519" s="199"/>
      <c r="V1519" s="193"/>
      <c r="W1519" s="198"/>
      <c r="X1519" s="198"/>
      <c r="Y1519" s="196"/>
      <c r="Z1519" s="200"/>
      <c r="AA1519" s="196"/>
      <c r="AB1519" s="198"/>
      <c r="AC1519" s="196"/>
      <c r="AD1519" s="199"/>
      <c r="AG1519" s="196"/>
      <c r="AH1519" s="196"/>
      <c r="AI1519" s="198"/>
      <c r="AL1519" s="196"/>
      <c r="AN1519" s="196"/>
      <c r="AO1519" s="198"/>
      <c r="AP1519" s="196"/>
      <c r="AQ1519" s="196"/>
      <c r="AR1519" s="196"/>
      <c r="AS1519" s="196"/>
      <c r="AT1519" s="196"/>
      <c r="AU1519" s="196"/>
      <c r="AV1519" s="198"/>
      <c r="AW1519" s="197"/>
      <c r="AY1519" s="196"/>
      <c r="BC1519" s="196"/>
      <c r="BD1519" s="196"/>
      <c r="BE1519" s="196"/>
      <c r="BF1519" s="196"/>
      <c r="BG1519" s="196"/>
      <c r="BH1519" s="196"/>
      <c r="BI1519" s="196"/>
      <c r="BJ1519" s="196"/>
      <c r="BK1519" s="196"/>
    </row>
    <row r="1520" spans="1:63" x14ac:dyDescent="0.25">
      <c r="A1520" s="198"/>
      <c r="B1520" s="193"/>
      <c r="C1520" s="196"/>
      <c r="D1520" s="196"/>
      <c r="E1520" s="196"/>
      <c r="I1520" s="197"/>
      <c r="Q1520" s="198"/>
      <c r="S1520" s="198"/>
      <c r="T1520" s="196"/>
      <c r="U1520" s="199"/>
      <c r="V1520" s="193"/>
      <c r="W1520" s="198"/>
      <c r="X1520" s="198"/>
      <c r="Y1520" s="196"/>
      <c r="Z1520" s="200"/>
      <c r="AA1520" s="196"/>
      <c r="AB1520" s="198"/>
      <c r="AC1520" s="196"/>
      <c r="AD1520" s="199"/>
      <c r="AG1520" s="196"/>
      <c r="AH1520" s="196"/>
      <c r="AI1520" s="198"/>
      <c r="AL1520" s="196"/>
      <c r="AN1520" s="196"/>
      <c r="AO1520" s="198"/>
      <c r="AP1520" s="196"/>
      <c r="AQ1520" s="196"/>
      <c r="AR1520" s="196"/>
      <c r="AS1520" s="196"/>
      <c r="AT1520" s="196"/>
      <c r="AU1520" s="196"/>
      <c r="AV1520" s="198"/>
      <c r="AW1520" s="197"/>
      <c r="AY1520" s="196"/>
      <c r="BC1520" s="196"/>
      <c r="BD1520" s="196"/>
      <c r="BE1520" s="196"/>
      <c r="BF1520" s="196"/>
      <c r="BG1520" s="196"/>
      <c r="BH1520" s="196"/>
      <c r="BI1520" s="196"/>
      <c r="BJ1520" s="196"/>
      <c r="BK1520" s="196"/>
    </row>
    <row r="1521" spans="1:63" x14ac:dyDescent="0.25">
      <c r="A1521" s="198"/>
      <c r="B1521" s="193"/>
      <c r="C1521" s="196"/>
      <c r="D1521" s="196"/>
      <c r="E1521" s="196"/>
      <c r="I1521" s="197"/>
      <c r="Q1521" s="198"/>
      <c r="S1521" s="198"/>
      <c r="T1521" s="196"/>
      <c r="U1521" s="199"/>
      <c r="V1521" s="193"/>
      <c r="W1521" s="198"/>
      <c r="X1521" s="198"/>
      <c r="Y1521" s="196"/>
      <c r="Z1521" s="200"/>
      <c r="AA1521" s="196"/>
      <c r="AB1521" s="198"/>
      <c r="AC1521" s="196"/>
      <c r="AD1521" s="199"/>
      <c r="AG1521" s="196"/>
      <c r="AH1521" s="196"/>
      <c r="AI1521" s="198"/>
      <c r="AL1521" s="196"/>
      <c r="AN1521" s="196"/>
      <c r="AO1521" s="198"/>
      <c r="AP1521" s="196"/>
      <c r="AQ1521" s="196"/>
      <c r="AR1521" s="196"/>
      <c r="AS1521" s="196"/>
      <c r="AT1521" s="196"/>
      <c r="AU1521" s="196"/>
      <c r="AV1521" s="198"/>
      <c r="AW1521" s="197"/>
      <c r="AY1521" s="196"/>
      <c r="BC1521" s="196"/>
      <c r="BD1521" s="196"/>
      <c r="BE1521" s="196"/>
      <c r="BF1521" s="196"/>
      <c r="BG1521" s="196"/>
      <c r="BH1521" s="196"/>
      <c r="BI1521" s="196"/>
      <c r="BJ1521" s="196"/>
      <c r="BK1521" s="196"/>
    </row>
    <row r="1522" spans="1:63" x14ac:dyDescent="0.25">
      <c r="A1522" s="198"/>
      <c r="B1522" s="193"/>
      <c r="C1522" s="196"/>
      <c r="D1522" s="196"/>
      <c r="E1522" s="196"/>
      <c r="I1522" s="197"/>
      <c r="Q1522" s="198"/>
      <c r="S1522" s="198"/>
      <c r="T1522" s="196"/>
      <c r="U1522" s="199"/>
      <c r="V1522" s="193"/>
      <c r="W1522" s="198"/>
      <c r="X1522" s="198"/>
      <c r="Y1522" s="196"/>
      <c r="Z1522" s="200"/>
      <c r="AA1522" s="196"/>
      <c r="AB1522" s="198"/>
      <c r="AC1522" s="196"/>
      <c r="AD1522" s="199"/>
      <c r="AG1522" s="196"/>
      <c r="AH1522" s="196"/>
      <c r="AI1522" s="198"/>
      <c r="AL1522" s="196"/>
      <c r="AN1522" s="196"/>
      <c r="AO1522" s="198"/>
      <c r="AP1522" s="196"/>
      <c r="AQ1522" s="196"/>
      <c r="AR1522" s="196"/>
      <c r="AS1522" s="196"/>
      <c r="AT1522" s="196"/>
      <c r="AU1522" s="196"/>
      <c r="AV1522" s="198"/>
      <c r="AW1522" s="197"/>
      <c r="AY1522" s="196"/>
      <c r="BC1522" s="196"/>
      <c r="BD1522" s="196"/>
      <c r="BE1522" s="196"/>
      <c r="BF1522" s="196"/>
      <c r="BG1522" s="196"/>
      <c r="BH1522" s="196"/>
      <c r="BI1522" s="196"/>
      <c r="BJ1522" s="196"/>
      <c r="BK1522" s="196"/>
    </row>
    <row r="1523" spans="1:63" x14ac:dyDescent="0.25">
      <c r="A1523" s="198"/>
      <c r="B1523" s="193"/>
      <c r="C1523" s="196"/>
      <c r="D1523" s="196"/>
      <c r="E1523" s="196"/>
      <c r="I1523" s="197"/>
      <c r="Q1523" s="198"/>
      <c r="S1523" s="198"/>
      <c r="T1523" s="196"/>
      <c r="U1523" s="199"/>
      <c r="V1523" s="193"/>
      <c r="W1523" s="198"/>
      <c r="X1523" s="198"/>
      <c r="Y1523" s="196"/>
      <c r="Z1523" s="200"/>
      <c r="AA1523" s="196"/>
      <c r="AB1523" s="198"/>
      <c r="AC1523" s="196"/>
      <c r="AD1523" s="199"/>
      <c r="AG1523" s="196"/>
      <c r="AH1523" s="196"/>
      <c r="AI1523" s="198"/>
      <c r="AL1523" s="196"/>
      <c r="AN1523" s="196"/>
      <c r="AO1523" s="198"/>
      <c r="AP1523" s="196"/>
      <c r="AQ1523" s="196"/>
      <c r="AR1523" s="196"/>
      <c r="AS1523" s="196"/>
      <c r="AT1523" s="196"/>
      <c r="AU1523" s="196"/>
      <c r="AV1523" s="198"/>
      <c r="AW1523" s="197"/>
      <c r="AY1523" s="196"/>
      <c r="BC1523" s="196"/>
      <c r="BD1523" s="196"/>
      <c r="BE1523" s="196"/>
      <c r="BF1523" s="196"/>
      <c r="BG1523" s="196"/>
      <c r="BH1523" s="196"/>
      <c r="BI1523" s="196"/>
      <c r="BJ1523" s="196"/>
      <c r="BK1523" s="196"/>
    </row>
    <row r="1524" spans="1:63" x14ac:dyDescent="0.25">
      <c r="A1524" s="198"/>
      <c r="B1524" s="193"/>
      <c r="C1524" s="196"/>
      <c r="D1524" s="196"/>
      <c r="E1524" s="196"/>
      <c r="I1524" s="197"/>
      <c r="Q1524" s="198"/>
      <c r="S1524" s="198"/>
      <c r="T1524" s="196"/>
      <c r="U1524" s="199"/>
      <c r="V1524" s="193"/>
      <c r="W1524" s="198"/>
      <c r="X1524" s="198"/>
      <c r="Y1524" s="196"/>
      <c r="Z1524" s="200"/>
      <c r="AA1524" s="196"/>
      <c r="AB1524" s="198"/>
      <c r="AC1524" s="196"/>
      <c r="AD1524" s="199"/>
      <c r="AG1524" s="196"/>
      <c r="AH1524" s="196"/>
      <c r="AI1524" s="198"/>
      <c r="AL1524" s="196"/>
      <c r="AN1524" s="196"/>
      <c r="AO1524" s="198"/>
      <c r="AP1524" s="196"/>
      <c r="AQ1524" s="196"/>
      <c r="AR1524" s="196"/>
      <c r="AS1524" s="196"/>
      <c r="AT1524" s="196"/>
      <c r="AU1524" s="196"/>
      <c r="AV1524" s="198"/>
      <c r="AW1524" s="197"/>
      <c r="AY1524" s="196"/>
      <c r="BC1524" s="196"/>
      <c r="BD1524" s="196"/>
      <c r="BE1524" s="196"/>
      <c r="BF1524" s="196"/>
      <c r="BG1524" s="196"/>
      <c r="BH1524" s="196"/>
      <c r="BI1524" s="196"/>
      <c r="BJ1524" s="196"/>
      <c r="BK1524" s="196"/>
    </row>
    <row r="1525" spans="1:63" x14ac:dyDescent="0.25">
      <c r="A1525" s="198"/>
      <c r="B1525" s="193"/>
      <c r="C1525" s="196"/>
      <c r="D1525" s="196"/>
      <c r="E1525" s="196"/>
      <c r="I1525" s="197"/>
      <c r="Q1525" s="198"/>
      <c r="S1525" s="198"/>
      <c r="T1525" s="196"/>
      <c r="U1525" s="199"/>
      <c r="V1525" s="193"/>
      <c r="W1525" s="198"/>
      <c r="X1525" s="198"/>
      <c r="Y1525" s="196"/>
      <c r="Z1525" s="200"/>
      <c r="AA1525" s="196"/>
      <c r="AB1525" s="198"/>
      <c r="AC1525" s="196"/>
      <c r="AD1525" s="199"/>
      <c r="AG1525" s="196"/>
      <c r="AH1525" s="196"/>
      <c r="AI1525" s="198"/>
      <c r="AL1525" s="196"/>
      <c r="AN1525" s="196"/>
      <c r="AO1525" s="198"/>
      <c r="AP1525" s="196"/>
      <c r="AQ1525" s="196"/>
      <c r="AR1525" s="196"/>
      <c r="AS1525" s="196"/>
      <c r="AT1525" s="196"/>
      <c r="AU1525" s="196"/>
      <c r="AV1525" s="198"/>
      <c r="AW1525" s="197"/>
      <c r="AY1525" s="196"/>
      <c r="BC1525" s="196"/>
      <c r="BD1525" s="196"/>
      <c r="BE1525" s="196"/>
      <c r="BF1525" s="196"/>
      <c r="BG1525" s="196"/>
      <c r="BH1525" s="196"/>
      <c r="BI1525" s="196"/>
      <c r="BJ1525" s="196"/>
      <c r="BK1525" s="196"/>
    </row>
    <row r="1526" spans="1:63" x14ac:dyDescent="0.25">
      <c r="A1526" s="198"/>
      <c r="B1526" s="193"/>
      <c r="C1526" s="196"/>
      <c r="D1526" s="196"/>
      <c r="E1526" s="196"/>
      <c r="I1526" s="197"/>
      <c r="Q1526" s="198"/>
      <c r="S1526" s="198"/>
      <c r="T1526" s="196"/>
      <c r="U1526" s="199"/>
      <c r="V1526" s="193"/>
      <c r="W1526" s="198"/>
      <c r="X1526" s="198"/>
      <c r="Y1526" s="196"/>
      <c r="Z1526" s="200"/>
      <c r="AA1526" s="196"/>
      <c r="AB1526" s="198"/>
      <c r="AC1526" s="196"/>
      <c r="AD1526" s="199"/>
      <c r="AG1526" s="196"/>
      <c r="AH1526" s="196"/>
      <c r="AI1526" s="198"/>
      <c r="AL1526" s="196"/>
      <c r="AN1526" s="196"/>
      <c r="AO1526" s="198"/>
      <c r="AP1526" s="196"/>
      <c r="AQ1526" s="196"/>
      <c r="AR1526" s="196"/>
      <c r="AS1526" s="196"/>
      <c r="AT1526" s="196"/>
      <c r="AU1526" s="196"/>
      <c r="AV1526" s="198"/>
      <c r="AW1526" s="197"/>
      <c r="AY1526" s="196"/>
      <c r="BC1526" s="196"/>
      <c r="BD1526" s="196"/>
      <c r="BE1526" s="196"/>
      <c r="BF1526" s="196"/>
      <c r="BG1526" s="196"/>
      <c r="BH1526" s="196"/>
      <c r="BI1526" s="196"/>
      <c r="BJ1526" s="196"/>
      <c r="BK1526" s="196"/>
    </row>
    <row r="1527" spans="1:63" x14ac:dyDescent="0.25">
      <c r="A1527" s="198"/>
      <c r="B1527" s="193"/>
      <c r="C1527" s="196"/>
      <c r="D1527" s="196"/>
      <c r="E1527" s="196"/>
      <c r="I1527" s="197"/>
      <c r="Q1527" s="198"/>
      <c r="S1527" s="198"/>
      <c r="T1527" s="196"/>
      <c r="U1527" s="199"/>
      <c r="V1527" s="193"/>
      <c r="W1527" s="198"/>
      <c r="X1527" s="198"/>
      <c r="Y1527" s="196"/>
      <c r="Z1527" s="200"/>
      <c r="AA1527" s="196"/>
      <c r="AB1527" s="198"/>
      <c r="AC1527" s="196"/>
      <c r="AD1527" s="199"/>
      <c r="AG1527" s="196"/>
      <c r="AH1527" s="196"/>
      <c r="AI1527" s="198"/>
      <c r="AL1527" s="196"/>
      <c r="AN1527" s="196"/>
      <c r="AO1527" s="198"/>
      <c r="AP1527" s="196"/>
      <c r="AQ1527" s="196"/>
      <c r="AR1527" s="196"/>
      <c r="AS1527" s="196"/>
      <c r="AT1527" s="196"/>
      <c r="AU1527" s="196"/>
      <c r="AV1527" s="198"/>
      <c r="AW1527" s="197"/>
      <c r="AY1527" s="196"/>
      <c r="BC1527" s="196"/>
      <c r="BD1527" s="196"/>
      <c r="BE1527" s="196"/>
      <c r="BF1527" s="196"/>
      <c r="BG1527" s="196"/>
      <c r="BH1527" s="196"/>
      <c r="BI1527" s="196"/>
      <c r="BJ1527" s="196"/>
      <c r="BK1527" s="196"/>
    </row>
    <row r="1528" spans="1:63" x14ac:dyDescent="0.25">
      <c r="A1528" s="198"/>
      <c r="B1528" s="193"/>
      <c r="C1528" s="196"/>
      <c r="D1528" s="196"/>
      <c r="E1528" s="196"/>
      <c r="I1528" s="197"/>
      <c r="Q1528" s="198"/>
      <c r="S1528" s="198"/>
      <c r="T1528" s="196"/>
      <c r="U1528" s="199"/>
      <c r="V1528" s="193"/>
      <c r="W1528" s="198"/>
      <c r="X1528" s="198"/>
      <c r="Y1528" s="196"/>
      <c r="Z1528" s="200"/>
      <c r="AA1528" s="196"/>
      <c r="AB1528" s="198"/>
      <c r="AC1528" s="196"/>
      <c r="AD1528" s="199"/>
      <c r="AG1528" s="196"/>
      <c r="AH1528" s="196"/>
      <c r="AI1528" s="198"/>
      <c r="AL1528" s="196"/>
      <c r="AN1528" s="196"/>
      <c r="AO1528" s="198"/>
      <c r="AP1528" s="196"/>
      <c r="AQ1528" s="196"/>
      <c r="AR1528" s="196"/>
      <c r="AS1528" s="196"/>
      <c r="AT1528" s="196"/>
      <c r="AU1528" s="196"/>
      <c r="AV1528" s="198"/>
      <c r="AW1528" s="197"/>
      <c r="AY1528" s="196"/>
      <c r="BC1528" s="196"/>
      <c r="BD1528" s="196"/>
      <c r="BE1528" s="196"/>
      <c r="BF1528" s="196"/>
      <c r="BG1528" s="196"/>
      <c r="BH1528" s="196"/>
      <c r="BI1528" s="196"/>
      <c r="BJ1528" s="196"/>
      <c r="BK1528" s="196"/>
    </row>
    <row r="1529" spans="1:63" x14ac:dyDescent="0.25">
      <c r="A1529" s="198"/>
      <c r="B1529" s="193"/>
      <c r="C1529" s="196"/>
      <c r="D1529" s="196"/>
      <c r="E1529" s="196"/>
      <c r="I1529" s="197"/>
      <c r="Q1529" s="198"/>
      <c r="S1529" s="198"/>
      <c r="T1529" s="196"/>
      <c r="U1529" s="199"/>
      <c r="V1529" s="193"/>
      <c r="W1529" s="198"/>
      <c r="X1529" s="198"/>
      <c r="Y1529" s="196"/>
      <c r="Z1529" s="200"/>
      <c r="AA1529" s="196"/>
      <c r="AB1529" s="198"/>
      <c r="AC1529" s="196"/>
      <c r="AD1529" s="199"/>
      <c r="AG1529" s="196"/>
      <c r="AH1529" s="196"/>
      <c r="AI1529" s="198"/>
      <c r="AL1529" s="196"/>
      <c r="AN1529" s="196"/>
      <c r="AO1529" s="198"/>
      <c r="AP1529" s="196"/>
      <c r="AQ1529" s="196"/>
      <c r="AR1529" s="196"/>
      <c r="AS1529" s="196"/>
      <c r="AT1529" s="196"/>
      <c r="AU1529" s="196"/>
      <c r="AV1529" s="198"/>
      <c r="AW1529" s="197"/>
      <c r="AY1529" s="196"/>
      <c r="BC1529" s="196"/>
      <c r="BD1529" s="196"/>
      <c r="BE1529" s="196"/>
      <c r="BF1529" s="196"/>
      <c r="BG1529" s="196"/>
      <c r="BH1529" s="196"/>
      <c r="BI1529" s="196"/>
      <c r="BJ1529" s="196"/>
      <c r="BK1529" s="196"/>
    </row>
    <row r="1530" spans="1:63" x14ac:dyDescent="0.25">
      <c r="A1530" s="198"/>
      <c r="B1530" s="193"/>
      <c r="C1530" s="196"/>
      <c r="D1530" s="196"/>
      <c r="E1530" s="196"/>
      <c r="I1530" s="197"/>
      <c r="Q1530" s="198"/>
      <c r="S1530" s="198"/>
      <c r="T1530" s="196"/>
      <c r="U1530" s="199"/>
      <c r="V1530" s="193"/>
      <c r="W1530" s="198"/>
      <c r="X1530" s="198"/>
      <c r="Y1530" s="196"/>
      <c r="Z1530" s="200"/>
      <c r="AA1530" s="196"/>
      <c r="AB1530" s="198"/>
      <c r="AC1530" s="196"/>
      <c r="AD1530" s="199"/>
      <c r="AG1530" s="196"/>
      <c r="AH1530" s="196"/>
      <c r="AI1530" s="198"/>
      <c r="AL1530" s="196"/>
      <c r="AN1530" s="196"/>
      <c r="AO1530" s="198"/>
      <c r="AP1530" s="196"/>
      <c r="AQ1530" s="196"/>
      <c r="AR1530" s="196"/>
      <c r="AS1530" s="196"/>
      <c r="AT1530" s="196"/>
      <c r="AU1530" s="196"/>
      <c r="AV1530" s="198"/>
      <c r="AW1530" s="197"/>
      <c r="AY1530" s="196"/>
      <c r="BC1530" s="196"/>
      <c r="BD1530" s="196"/>
      <c r="BE1530" s="196"/>
      <c r="BF1530" s="196"/>
      <c r="BG1530" s="196"/>
      <c r="BH1530" s="196"/>
      <c r="BI1530" s="196"/>
      <c r="BJ1530" s="196"/>
      <c r="BK1530" s="196"/>
    </row>
    <row r="1531" spans="1:63" x14ac:dyDescent="0.25">
      <c r="A1531" s="198"/>
      <c r="B1531" s="193"/>
      <c r="C1531" s="196"/>
      <c r="D1531" s="196"/>
      <c r="E1531" s="196"/>
      <c r="I1531" s="197"/>
      <c r="Q1531" s="198"/>
      <c r="S1531" s="198"/>
      <c r="T1531" s="196"/>
      <c r="U1531" s="199"/>
      <c r="V1531" s="193"/>
      <c r="W1531" s="198"/>
      <c r="X1531" s="198"/>
      <c r="Y1531" s="196"/>
      <c r="Z1531" s="200"/>
      <c r="AA1531" s="196"/>
      <c r="AB1531" s="198"/>
      <c r="AC1531" s="196"/>
      <c r="AD1531" s="199"/>
      <c r="AG1531" s="196"/>
      <c r="AH1531" s="196"/>
      <c r="AI1531" s="198"/>
      <c r="AL1531" s="196"/>
      <c r="AN1531" s="196"/>
      <c r="AO1531" s="198"/>
      <c r="AP1531" s="196"/>
      <c r="AQ1531" s="196"/>
      <c r="AR1531" s="196"/>
      <c r="AS1531" s="196"/>
      <c r="AT1531" s="196"/>
      <c r="AU1531" s="196"/>
      <c r="AV1531" s="198"/>
      <c r="AW1531" s="197"/>
      <c r="AY1531" s="196"/>
      <c r="BC1531" s="196"/>
      <c r="BD1531" s="196"/>
      <c r="BE1531" s="196"/>
      <c r="BF1531" s="196"/>
      <c r="BG1531" s="196"/>
      <c r="BH1531" s="196"/>
      <c r="BI1531" s="196"/>
      <c r="BJ1531" s="196"/>
      <c r="BK1531" s="196"/>
    </row>
    <row r="1532" spans="1:63" x14ac:dyDescent="0.25">
      <c r="A1532" s="198"/>
      <c r="B1532" s="193"/>
      <c r="C1532" s="196"/>
      <c r="D1532" s="196"/>
      <c r="E1532" s="196"/>
      <c r="I1532" s="197"/>
      <c r="Q1532" s="198"/>
      <c r="S1532" s="198"/>
      <c r="T1532" s="196"/>
      <c r="U1532" s="199"/>
      <c r="V1532" s="193"/>
      <c r="W1532" s="198"/>
      <c r="X1532" s="198"/>
      <c r="Y1532" s="196"/>
      <c r="Z1532" s="200"/>
      <c r="AA1532" s="196"/>
      <c r="AB1532" s="198"/>
      <c r="AC1532" s="196"/>
      <c r="AD1532" s="199"/>
      <c r="AG1532" s="196"/>
      <c r="AH1532" s="196"/>
      <c r="AI1532" s="198"/>
      <c r="AL1532" s="196"/>
      <c r="AN1532" s="196"/>
      <c r="AO1532" s="198"/>
      <c r="AP1532" s="196"/>
      <c r="AQ1532" s="196"/>
      <c r="AR1532" s="196"/>
      <c r="AS1532" s="196"/>
      <c r="AT1532" s="196"/>
      <c r="AU1532" s="196"/>
      <c r="AV1532" s="198"/>
      <c r="AW1532" s="197"/>
      <c r="AY1532" s="196"/>
      <c r="BC1532" s="196"/>
      <c r="BD1532" s="196"/>
      <c r="BE1532" s="196"/>
      <c r="BF1532" s="196"/>
      <c r="BG1532" s="196"/>
      <c r="BH1532" s="196"/>
      <c r="BI1532" s="196"/>
      <c r="BJ1532" s="196"/>
      <c r="BK1532" s="196"/>
    </row>
    <row r="1533" spans="1:63" x14ac:dyDescent="0.25">
      <c r="A1533" s="198"/>
      <c r="B1533" s="193"/>
      <c r="C1533" s="196"/>
      <c r="D1533" s="196"/>
      <c r="E1533" s="196"/>
      <c r="I1533" s="197"/>
      <c r="Q1533" s="198"/>
      <c r="S1533" s="198"/>
      <c r="T1533" s="196"/>
      <c r="U1533" s="199"/>
      <c r="V1533" s="193"/>
      <c r="W1533" s="198"/>
      <c r="X1533" s="198"/>
      <c r="Y1533" s="196"/>
      <c r="Z1533" s="200"/>
      <c r="AA1533" s="196"/>
      <c r="AB1533" s="198"/>
      <c r="AC1533" s="196"/>
      <c r="AD1533" s="199"/>
      <c r="AG1533" s="196"/>
      <c r="AH1533" s="196"/>
      <c r="AI1533" s="198"/>
      <c r="AL1533" s="196"/>
      <c r="AN1533" s="196"/>
      <c r="AO1533" s="198"/>
      <c r="AP1533" s="196"/>
      <c r="AQ1533" s="196"/>
      <c r="AR1533" s="196"/>
      <c r="AS1533" s="196"/>
      <c r="AT1533" s="196"/>
      <c r="AU1533" s="196"/>
      <c r="AV1533" s="198"/>
      <c r="AW1533" s="197"/>
      <c r="AY1533" s="196"/>
      <c r="BC1533" s="196"/>
      <c r="BD1533" s="196"/>
      <c r="BE1533" s="196"/>
      <c r="BF1533" s="196"/>
      <c r="BG1533" s="196"/>
      <c r="BH1533" s="196"/>
      <c r="BI1533" s="196"/>
      <c r="BJ1533" s="196"/>
      <c r="BK1533" s="196"/>
    </row>
    <row r="1534" spans="1:63" x14ac:dyDescent="0.25">
      <c r="A1534" s="198"/>
      <c r="B1534" s="193"/>
      <c r="C1534" s="196"/>
      <c r="D1534" s="196"/>
      <c r="E1534" s="196"/>
      <c r="I1534" s="197"/>
      <c r="Q1534" s="198"/>
      <c r="S1534" s="198"/>
      <c r="T1534" s="196"/>
      <c r="U1534" s="199"/>
      <c r="V1534" s="193"/>
      <c r="W1534" s="198"/>
      <c r="X1534" s="198"/>
      <c r="Y1534" s="196"/>
      <c r="Z1534" s="200"/>
      <c r="AA1534" s="196"/>
      <c r="AB1534" s="198"/>
      <c r="AC1534" s="196"/>
      <c r="AD1534" s="199"/>
      <c r="AG1534" s="196"/>
      <c r="AH1534" s="196"/>
      <c r="AI1534" s="198"/>
      <c r="AL1534" s="196"/>
      <c r="AN1534" s="196"/>
      <c r="AO1534" s="198"/>
      <c r="AP1534" s="196"/>
      <c r="AQ1534" s="196"/>
      <c r="AR1534" s="196"/>
      <c r="AS1534" s="196"/>
      <c r="AT1534" s="196"/>
      <c r="AU1534" s="196"/>
      <c r="AV1534" s="198"/>
      <c r="AW1534" s="197"/>
      <c r="AY1534" s="196"/>
      <c r="BC1534" s="196"/>
      <c r="BD1534" s="196"/>
      <c r="BE1534" s="196"/>
      <c r="BF1534" s="196"/>
      <c r="BG1534" s="196"/>
      <c r="BH1534" s="196"/>
      <c r="BI1534" s="196"/>
      <c r="BJ1534" s="196"/>
      <c r="BK1534" s="196"/>
    </row>
    <row r="1535" spans="1:63" x14ac:dyDescent="0.25">
      <c r="A1535" s="198"/>
      <c r="B1535" s="193"/>
      <c r="C1535" s="196"/>
      <c r="D1535" s="196"/>
      <c r="E1535" s="196"/>
      <c r="I1535" s="197"/>
      <c r="Q1535" s="198"/>
      <c r="S1535" s="198"/>
      <c r="T1535" s="196"/>
      <c r="U1535" s="199"/>
      <c r="V1535" s="193"/>
      <c r="W1535" s="198"/>
      <c r="X1535" s="198"/>
      <c r="Y1535" s="196"/>
      <c r="Z1535" s="200"/>
      <c r="AA1535" s="196"/>
      <c r="AB1535" s="198"/>
      <c r="AC1535" s="196"/>
      <c r="AD1535" s="199"/>
      <c r="AG1535" s="196"/>
      <c r="AH1535" s="196"/>
      <c r="AI1535" s="198"/>
      <c r="AL1535" s="196"/>
      <c r="AN1535" s="196"/>
      <c r="AO1535" s="198"/>
      <c r="AP1535" s="196"/>
      <c r="AQ1535" s="196"/>
      <c r="AR1535" s="196"/>
      <c r="AS1535" s="196"/>
      <c r="AT1535" s="196"/>
      <c r="AU1535" s="196"/>
      <c r="AV1535" s="198"/>
      <c r="AW1535" s="197"/>
      <c r="AY1535" s="196"/>
      <c r="BC1535" s="196"/>
      <c r="BD1535" s="196"/>
      <c r="BE1535" s="196"/>
      <c r="BF1535" s="196"/>
      <c r="BG1535" s="196"/>
      <c r="BH1535" s="196"/>
      <c r="BI1535" s="196"/>
      <c r="BJ1535" s="196"/>
      <c r="BK1535" s="196"/>
    </row>
    <row r="1536" spans="1:63" x14ac:dyDescent="0.25">
      <c r="A1536" s="198"/>
      <c r="B1536" s="193"/>
      <c r="C1536" s="196"/>
      <c r="D1536" s="196"/>
      <c r="E1536" s="196"/>
      <c r="I1536" s="197"/>
      <c r="Q1536" s="198"/>
      <c r="S1536" s="198"/>
      <c r="T1536" s="196"/>
      <c r="U1536" s="199"/>
      <c r="V1536" s="193"/>
      <c r="W1536" s="198"/>
      <c r="X1536" s="198"/>
      <c r="Y1536" s="196"/>
      <c r="Z1536" s="200"/>
      <c r="AA1536" s="196"/>
      <c r="AB1536" s="198"/>
      <c r="AC1536" s="196"/>
      <c r="AD1536" s="199"/>
      <c r="AG1536" s="196"/>
      <c r="AH1536" s="196"/>
      <c r="AI1536" s="198"/>
      <c r="AL1536" s="196"/>
      <c r="AN1536" s="196"/>
      <c r="AO1536" s="198"/>
      <c r="AP1536" s="196"/>
      <c r="AQ1536" s="196"/>
      <c r="AR1536" s="196"/>
      <c r="AS1536" s="196"/>
      <c r="AT1536" s="196"/>
      <c r="AU1536" s="196"/>
      <c r="AV1536" s="198"/>
      <c r="AW1536" s="197"/>
      <c r="AY1536" s="196"/>
      <c r="BC1536" s="196"/>
      <c r="BD1536" s="196"/>
      <c r="BE1536" s="196"/>
      <c r="BF1536" s="196"/>
      <c r="BG1536" s="196"/>
      <c r="BH1536" s="196"/>
      <c r="BI1536" s="196"/>
      <c r="BJ1536" s="196"/>
      <c r="BK1536" s="196"/>
    </row>
    <row r="1537" spans="1:63" x14ac:dyDescent="0.25">
      <c r="A1537" s="198"/>
      <c r="B1537" s="193"/>
      <c r="C1537" s="196"/>
      <c r="D1537" s="196"/>
      <c r="E1537" s="196"/>
      <c r="I1537" s="197"/>
      <c r="Q1537" s="198"/>
      <c r="S1537" s="198"/>
      <c r="T1537" s="196"/>
      <c r="U1537" s="199"/>
      <c r="V1537" s="193"/>
      <c r="W1537" s="198"/>
      <c r="X1537" s="198"/>
      <c r="Y1537" s="196"/>
      <c r="Z1537" s="200"/>
      <c r="AA1537" s="196"/>
      <c r="AB1537" s="198"/>
      <c r="AC1537" s="196"/>
      <c r="AD1537" s="199"/>
      <c r="AG1537" s="196"/>
      <c r="AH1537" s="196"/>
      <c r="AI1537" s="198"/>
      <c r="AL1537" s="196"/>
      <c r="AN1537" s="196"/>
      <c r="AO1537" s="198"/>
      <c r="AP1537" s="196"/>
      <c r="AQ1537" s="196"/>
      <c r="AR1537" s="196"/>
      <c r="AS1537" s="196"/>
      <c r="AT1537" s="196"/>
      <c r="AU1537" s="196"/>
      <c r="AV1537" s="198"/>
      <c r="AW1537" s="197"/>
      <c r="AY1537" s="196"/>
      <c r="BC1537" s="196"/>
      <c r="BD1537" s="196"/>
      <c r="BE1537" s="196"/>
      <c r="BF1537" s="196"/>
      <c r="BG1537" s="196"/>
      <c r="BH1537" s="196"/>
      <c r="BI1537" s="196"/>
      <c r="BJ1537" s="196"/>
      <c r="BK1537" s="196"/>
    </row>
    <row r="1538" spans="1:63" x14ac:dyDescent="0.25">
      <c r="A1538" s="198"/>
      <c r="B1538" s="193"/>
      <c r="C1538" s="196"/>
      <c r="D1538" s="196"/>
      <c r="E1538" s="196"/>
      <c r="I1538" s="197"/>
      <c r="Q1538" s="198"/>
      <c r="S1538" s="198"/>
      <c r="T1538" s="196"/>
      <c r="U1538" s="199"/>
      <c r="V1538" s="193"/>
      <c r="W1538" s="198"/>
      <c r="X1538" s="198"/>
      <c r="Y1538" s="196"/>
      <c r="Z1538" s="200"/>
      <c r="AA1538" s="196"/>
      <c r="AB1538" s="198"/>
      <c r="AC1538" s="196"/>
      <c r="AD1538" s="199"/>
      <c r="AG1538" s="196"/>
      <c r="AH1538" s="196"/>
      <c r="AI1538" s="198"/>
      <c r="AL1538" s="196"/>
      <c r="AN1538" s="196"/>
      <c r="AO1538" s="198"/>
      <c r="AP1538" s="196"/>
      <c r="AQ1538" s="196"/>
      <c r="AR1538" s="196"/>
      <c r="AS1538" s="196"/>
      <c r="AT1538" s="196"/>
      <c r="AU1538" s="196"/>
      <c r="AV1538" s="198"/>
      <c r="AW1538" s="197"/>
      <c r="AY1538" s="196"/>
      <c r="BC1538" s="196"/>
      <c r="BD1538" s="196"/>
      <c r="BE1538" s="196"/>
      <c r="BF1538" s="196"/>
      <c r="BG1538" s="196"/>
      <c r="BH1538" s="196"/>
      <c r="BI1538" s="196"/>
      <c r="BJ1538" s="196"/>
      <c r="BK1538" s="196"/>
    </row>
    <row r="1539" spans="1:63" x14ac:dyDescent="0.25">
      <c r="A1539" s="198"/>
      <c r="B1539" s="193"/>
      <c r="C1539" s="196"/>
      <c r="D1539" s="196"/>
      <c r="E1539" s="196"/>
      <c r="I1539" s="197"/>
      <c r="Q1539" s="198"/>
      <c r="S1539" s="198"/>
      <c r="T1539" s="196"/>
      <c r="U1539" s="199"/>
      <c r="V1539" s="193"/>
      <c r="W1539" s="198"/>
      <c r="X1539" s="198"/>
      <c r="Y1539" s="196"/>
      <c r="Z1539" s="200"/>
      <c r="AA1539" s="196"/>
      <c r="AB1539" s="198"/>
      <c r="AC1539" s="196"/>
      <c r="AD1539" s="199"/>
      <c r="AG1539" s="196"/>
      <c r="AH1539" s="196"/>
      <c r="AI1539" s="198"/>
      <c r="AL1539" s="196"/>
      <c r="AN1539" s="196"/>
      <c r="AO1539" s="198"/>
      <c r="AP1539" s="196"/>
      <c r="AQ1539" s="196"/>
      <c r="AR1539" s="196"/>
      <c r="AS1539" s="196"/>
      <c r="AT1539" s="196"/>
      <c r="AU1539" s="196"/>
      <c r="AV1539" s="198"/>
      <c r="AW1539" s="197"/>
      <c r="AY1539" s="196"/>
      <c r="BC1539" s="196"/>
      <c r="BD1539" s="196"/>
      <c r="BE1539" s="196"/>
      <c r="BF1539" s="196"/>
      <c r="BG1539" s="196"/>
      <c r="BH1539" s="196"/>
      <c r="BI1539" s="196"/>
      <c r="BJ1539" s="196"/>
      <c r="BK1539" s="196"/>
    </row>
    <row r="1540" spans="1:63" x14ac:dyDescent="0.25">
      <c r="A1540" s="198"/>
      <c r="B1540" s="193"/>
      <c r="C1540" s="196"/>
      <c r="D1540" s="196"/>
      <c r="E1540" s="196"/>
      <c r="I1540" s="197"/>
      <c r="Q1540" s="198"/>
      <c r="S1540" s="198"/>
      <c r="T1540" s="196"/>
      <c r="U1540" s="199"/>
      <c r="V1540" s="193"/>
      <c r="W1540" s="198"/>
      <c r="X1540" s="198"/>
      <c r="Y1540" s="196"/>
      <c r="Z1540" s="200"/>
      <c r="AA1540" s="196"/>
      <c r="AB1540" s="198"/>
      <c r="AC1540" s="196"/>
      <c r="AD1540" s="199"/>
      <c r="AG1540" s="196"/>
      <c r="AH1540" s="196"/>
      <c r="AI1540" s="198"/>
      <c r="AL1540" s="196"/>
      <c r="AN1540" s="196"/>
      <c r="AO1540" s="198"/>
      <c r="AP1540" s="196"/>
      <c r="AQ1540" s="196"/>
      <c r="AR1540" s="196"/>
      <c r="AS1540" s="196"/>
      <c r="AT1540" s="196"/>
      <c r="AU1540" s="196"/>
      <c r="AV1540" s="198"/>
      <c r="AW1540" s="197"/>
      <c r="AY1540" s="196"/>
      <c r="BC1540" s="196"/>
      <c r="BD1540" s="196"/>
      <c r="BE1540" s="196"/>
      <c r="BF1540" s="196"/>
      <c r="BG1540" s="196"/>
      <c r="BH1540" s="196"/>
      <c r="BI1540" s="196"/>
      <c r="BJ1540" s="196"/>
      <c r="BK1540" s="196"/>
    </row>
    <row r="1541" spans="1:63" x14ac:dyDescent="0.25">
      <c r="A1541" s="198"/>
      <c r="B1541" s="193"/>
      <c r="C1541" s="196"/>
      <c r="D1541" s="196"/>
      <c r="E1541" s="196"/>
      <c r="I1541" s="197"/>
      <c r="Q1541" s="198"/>
      <c r="S1541" s="198"/>
      <c r="T1541" s="196"/>
      <c r="U1541" s="199"/>
      <c r="V1541" s="193"/>
      <c r="W1541" s="198"/>
      <c r="X1541" s="198"/>
      <c r="Y1541" s="196"/>
      <c r="Z1541" s="200"/>
      <c r="AA1541" s="196"/>
      <c r="AB1541" s="198"/>
      <c r="AC1541" s="196"/>
      <c r="AD1541" s="199"/>
      <c r="AG1541" s="196"/>
      <c r="AH1541" s="196"/>
      <c r="AI1541" s="198"/>
      <c r="AL1541" s="196"/>
      <c r="AN1541" s="196"/>
      <c r="AO1541" s="198"/>
      <c r="AP1541" s="196"/>
      <c r="AQ1541" s="196"/>
      <c r="AR1541" s="196"/>
      <c r="AS1541" s="196"/>
      <c r="AT1541" s="196"/>
      <c r="AU1541" s="196"/>
      <c r="AV1541" s="198"/>
      <c r="AW1541" s="197"/>
      <c r="AY1541" s="196"/>
      <c r="BC1541" s="196"/>
      <c r="BD1541" s="196"/>
      <c r="BE1541" s="196"/>
      <c r="BF1541" s="196"/>
      <c r="BG1541" s="196"/>
      <c r="BH1541" s="196"/>
      <c r="BI1541" s="196"/>
      <c r="BJ1541" s="196"/>
      <c r="BK1541" s="196"/>
    </row>
    <row r="1542" spans="1:63" x14ac:dyDescent="0.25">
      <c r="A1542" s="198"/>
      <c r="B1542" s="193"/>
      <c r="C1542" s="196"/>
      <c r="D1542" s="196"/>
      <c r="E1542" s="196"/>
      <c r="I1542" s="197"/>
      <c r="Q1542" s="198"/>
      <c r="S1542" s="198"/>
      <c r="T1542" s="196"/>
      <c r="U1542" s="199"/>
      <c r="V1542" s="193"/>
      <c r="W1542" s="198"/>
      <c r="X1542" s="198"/>
      <c r="Y1542" s="196"/>
      <c r="Z1542" s="200"/>
      <c r="AA1542" s="196"/>
      <c r="AB1542" s="198"/>
      <c r="AC1542" s="196"/>
      <c r="AD1542" s="199"/>
      <c r="AG1542" s="196"/>
      <c r="AH1542" s="196"/>
      <c r="AI1542" s="198"/>
      <c r="AL1542" s="196"/>
      <c r="AN1542" s="196"/>
      <c r="AO1542" s="198"/>
      <c r="AP1542" s="196"/>
      <c r="AQ1542" s="196"/>
      <c r="AR1542" s="196"/>
      <c r="AS1542" s="196"/>
      <c r="AT1542" s="196"/>
      <c r="AU1542" s="196"/>
      <c r="AV1542" s="198"/>
      <c r="AW1542" s="197"/>
      <c r="AY1542" s="196"/>
      <c r="BC1542" s="196"/>
      <c r="BD1542" s="196"/>
      <c r="BE1542" s="196"/>
      <c r="BF1542" s="196"/>
      <c r="BG1542" s="196"/>
      <c r="BH1542" s="196"/>
      <c r="BI1542" s="196"/>
      <c r="BJ1542" s="196"/>
      <c r="BK1542" s="196"/>
    </row>
    <row r="1543" spans="1:63" x14ac:dyDescent="0.25">
      <c r="A1543" s="198"/>
      <c r="B1543" s="193"/>
      <c r="C1543" s="196"/>
      <c r="D1543" s="196"/>
      <c r="E1543" s="196"/>
      <c r="I1543" s="197"/>
      <c r="Q1543" s="198"/>
      <c r="S1543" s="198"/>
      <c r="T1543" s="196"/>
      <c r="U1543" s="199"/>
      <c r="V1543" s="193"/>
      <c r="W1543" s="198"/>
      <c r="X1543" s="198"/>
      <c r="Y1543" s="196"/>
      <c r="Z1543" s="200"/>
      <c r="AA1543" s="196"/>
      <c r="AB1543" s="198"/>
      <c r="AC1543" s="196"/>
      <c r="AD1543" s="199"/>
      <c r="AG1543" s="196"/>
      <c r="AH1543" s="196"/>
      <c r="AI1543" s="198"/>
      <c r="AL1543" s="196"/>
      <c r="AN1543" s="196"/>
      <c r="AO1543" s="198"/>
      <c r="AP1543" s="196"/>
      <c r="AQ1543" s="196"/>
      <c r="AR1543" s="196"/>
      <c r="AS1543" s="196"/>
      <c r="AT1543" s="196"/>
      <c r="AU1543" s="196"/>
      <c r="AV1543" s="198"/>
      <c r="AW1543" s="197"/>
      <c r="AY1543" s="196"/>
      <c r="BC1543" s="196"/>
      <c r="BD1543" s="196"/>
      <c r="BE1543" s="196"/>
      <c r="BF1543" s="196"/>
      <c r="BG1543" s="196"/>
      <c r="BH1543" s="196"/>
      <c r="BI1543" s="196"/>
      <c r="BJ1543" s="196"/>
      <c r="BK1543" s="196"/>
    </row>
    <row r="1544" spans="1:63" x14ac:dyDescent="0.25">
      <c r="A1544" s="198"/>
      <c r="B1544" s="193"/>
      <c r="C1544" s="196"/>
      <c r="D1544" s="196"/>
      <c r="E1544" s="196"/>
      <c r="I1544" s="197"/>
      <c r="Q1544" s="198"/>
      <c r="S1544" s="198"/>
      <c r="T1544" s="196"/>
      <c r="U1544" s="199"/>
      <c r="V1544" s="193"/>
      <c r="W1544" s="198"/>
      <c r="X1544" s="198"/>
      <c r="Y1544" s="196"/>
      <c r="Z1544" s="200"/>
      <c r="AA1544" s="196"/>
      <c r="AB1544" s="198"/>
      <c r="AC1544" s="196"/>
      <c r="AD1544" s="199"/>
      <c r="AG1544" s="196"/>
      <c r="AH1544" s="196"/>
      <c r="AI1544" s="198"/>
      <c r="AL1544" s="196"/>
      <c r="AN1544" s="196"/>
      <c r="AO1544" s="198"/>
      <c r="AP1544" s="196"/>
      <c r="AQ1544" s="196"/>
      <c r="AR1544" s="196"/>
      <c r="AS1544" s="196"/>
      <c r="AT1544" s="196"/>
      <c r="AU1544" s="196"/>
      <c r="AV1544" s="198"/>
      <c r="AW1544" s="197"/>
      <c r="AY1544" s="196"/>
      <c r="BC1544" s="196"/>
      <c r="BD1544" s="196"/>
      <c r="BE1544" s="196"/>
      <c r="BF1544" s="196"/>
      <c r="BG1544" s="196"/>
      <c r="BH1544" s="196"/>
      <c r="BI1544" s="196"/>
      <c r="BJ1544" s="196"/>
      <c r="BK1544" s="196"/>
    </row>
    <row r="1545" spans="1:63" x14ac:dyDescent="0.25">
      <c r="A1545" s="198"/>
      <c r="B1545" s="193"/>
      <c r="C1545" s="196"/>
      <c r="D1545" s="196"/>
      <c r="E1545" s="196"/>
      <c r="I1545" s="197"/>
      <c r="Q1545" s="198"/>
      <c r="S1545" s="198"/>
      <c r="T1545" s="196"/>
      <c r="U1545" s="199"/>
      <c r="V1545" s="193"/>
      <c r="W1545" s="198"/>
      <c r="X1545" s="198"/>
      <c r="Y1545" s="196"/>
      <c r="Z1545" s="200"/>
      <c r="AA1545" s="196"/>
      <c r="AB1545" s="198"/>
      <c r="AC1545" s="196"/>
      <c r="AD1545" s="199"/>
      <c r="AG1545" s="196"/>
      <c r="AH1545" s="196"/>
      <c r="AI1545" s="198"/>
      <c r="AL1545" s="196"/>
      <c r="AN1545" s="196"/>
      <c r="AO1545" s="198"/>
      <c r="AP1545" s="196"/>
      <c r="AQ1545" s="196"/>
      <c r="AR1545" s="196"/>
      <c r="AS1545" s="196"/>
      <c r="AT1545" s="196"/>
      <c r="AU1545" s="196"/>
      <c r="AV1545" s="198"/>
      <c r="AW1545" s="197"/>
      <c r="AY1545" s="196"/>
      <c r="BC1545" s="196"/>
      <c r="BD1545" s="196"/>
      <c r="BE1545" s="196"/>
      <c r="BF1545" s="196"/>
      <c r="BG1545" s="196"/>
      <c r="BH1545" s="196"/>
      <c r="BI1545" s="196"/>
      <c r="BJ1545" s="196"/>
      <c r="BK1545" s="196"/>
    </row>
    <row r="1546" spans="1:63" x14ac:dyDescent="0.25">
      <c r="A1546" s="198"/>
      <c r="B1546" s="193"/>
      <c r="C1546" s="196"/>
      <c r="D1546" s="196"/>
      <c r="E1546" s="196"/>
      <c r="I1546" s="197"/>
      <c r="Q1546" s="198"/>
      <c r="S1546" s="198"/>
      <c r="T1546" s="196"/>
      <c r="U1546" s="199"/>
      <c r="V1546" s="193"/>
      <c r="W1546" s="198"/>
      <c r="X1546" s="198"/>
      <c r="Y1546" s="196"/>
      <c r="Z1546" s="200"/>
      <c r="AA1546" s="196"/>
      <c r="AB1546" s="198"/>
      <c r="AC1546" s="196"/>
      <c r="AD1546" s="199"/>
      <c r="AG1546" s="196"/>
      <c r="AH1546" s="196"/>
      <c r="AI1546" s="198"/>
      <c r="AL1546" s="196"/>
      <c r="AN1546" s="196"/>
      <c r="AO1546" s="198"/>
      <c r="AP1546" s="196"/>
      <c r="AQ1546" s="196"/>
      <c r="AR1546" s="196"/>
      <c r="AS1546" s="196"/>
      <c r="AT1546" s="196"/>
      <c r="AU1546" s="196"/>
      <c r="AV1546" s="198"/>
      <c r="AW1546" s="197"/>
      <c r="AY1546" s="196"/>
      <c r="BC1546" s="196"/>
      <c r="BD1546" s="196"/>
      <c r="BE1546" s="196"/>
      <c r="BF1546" s="196"/>
      <c r="BG1546" s="196"/>
      <c r="BH1546" s="196"/>
      <c r="BI1546" s="196"/>
      <c r="BJ1546" s="196"/>
      <c r="BK1546" s="196"/>
    </row>
    <row r="1547" spans="1:63" x14ac:dyDescent="0.25">
      <c r="A1547" s="198"/>
      <c r="B1547" s="193"/>
      <c r="C1547" s="196"/>
      <c r="D1547" s="196"/>
      <c r="E1547" s="196"/>
      <c r="I1547" s="197"/>
      <c r="Q1547" s="198"/>
      <c r="S1547" s="198"/>
      <c r="T1547" s="196"/>
      <c r="U1547" s="199"/>
      <c r="V1547" s="193"/>
      <c r="W1547" s="198"/>
      <c r="X1547" s="198"/>
      <c r="Y1547" s="196"/>
      <c r="Z1547" s="200"/>
      <c r="AA1547" s="196"/>
      <c r="AB1547" s="198"/>
      <c r="AC1547" s="196"/>
      <c r="AD1547" s="199"/>
      <c r="AG1547" s="196"/>
      <c r="AH1547" s="196"/>
      <c r="AI1547" s="198"/>
      <c r="AL1547" s="196"/>
      <c r="AN1547" s="196"/>
      <c r="AO1547" s="198"/>
      <c r="AP1547" s="196"/>
      <c r="AQ1547" s="196"/>
      <c r="AR1547" s="196"/>
      <c r="AS1547" s="196"/>
      <c r="AT1547" s="196"/>
      <c r="AU1547" s="196"/>
      <c r="AV1547" s="198"/>
      <c r="AW1547" s="197"/>
      <c r="AY1547" s="196"/>
      <c r="BC1547" s="196"/>
      <c r="BD1547" s="196"/>
      <c r="BE1547" s="196"/>
      <c r="BF1547" s="196"/>
      <c r="BG1547" s="196"/>
      <c r="BH1547" s="196"/>
      <c r="BI1547" s="196"/>
      <c r="BJ1547" s="196"/>
      <c r="BK1547" s="196"/>
    </row>
    <row r="1548" spans="1:63" x14ac:dyDescent="0.25">
      <c r="A1548" s="198"/>
      <c r="B1548" s="193"/>
      <c r="C1548" s="196"/>
      <c r="D1548" s="196"/>
      <c r="E1548" s="196"/>
      <c r="I1548" s="197"/>
      <c r="Q1548" s="198"/>
      <c r="S1548" s="198"/>
      <c r="T1548" s="196"/>
      <c r="U1548" s="199"/>
      <c r="V1548" s="193"/>
      <c r="W1548" s="198"/>
      <c r="X1548" s="198"/>
      <c r="Y1548" s="196"/>
      <c r="Z1548" s="200"/>
      <c r="AA1548" s="196"/>
      <c r="AB1548" s="198"/>
      <c r="AC1548" s="196"/>
      <c r="AD1548" s="199"/>
      <c r="AG1548" s="196"/>
      <c r="AH1548" s="196"/>
      <c r="AI1548" s="198"/>
      <c r="AL1548" s="196"/>
      <c r="AN1548" s="196"/>
      <c r="AO1548" s="198"/>
      <c r="AP1548" s="196"/>
      <c r="AQ1548" s="196"/>
      <c r="AR1548" s="196"/>
      <c r="AS1548" s="196"/>
      <c r="AT1548" s="196"/>
      <c r="AU1548" s="196"/>
      <c r="AV1548" s="198"/>
      <c r="AW1548" s="197"/>
      <c r="AY1548" s="196"/>
      <c r="BC1548" s="196"/>
      <c r="BD1548" s="196"/>
      <c r="BE1548" s="196"/>
      <c r="BF1548" s="196"/>
      <c r="BG1548" s="196"/>
      <c r="BH1548" s="196"/>
      <c r="BI1548" s="196"/>
      <c r="BJ1548" s="196"/>
      <c r="BK1548" s="196"/>
    </row>
    <row r="1549" spans="1:63" x14ac:dyDescent="0.25">
      <c r="A1549" s="198"/>
      <c r="B1549" s="193"/>
      <c r="C1549" s="196"/>
      <c r="D1549" s="196"/>
      <c r="E1549" s="196"/>
      <c r="I1549" s="197"/>
      <c r="Q1549" s="198"/>
      <c r="S1549" s="198"/>
      <c r="T1549" s="196"/>
      <c r="U1549" s="199"/>
      <c r="V1549" s="193"/>
      <c r="W1549" s="198"/>
      <c r="X1549" s="198"/>
      <c r="Y1549" s="196"/>
      <c r="Z1549" s="200"/>
      <c r="AA1549" s="196"/>
      <c r="AB1549" s="198"/>
      <c r="AC1549" s="196"/>
      <c r="AD1549" s="199"/>
      <c r="AG1549" s="196"/>
      <c r="AH1549" s="196"/>
      <c r="AI1549" s="198"/>
      <c r="AL1549" s="196"/>
      <c r="AN1549" s="196"/>
      <c r="AO1549" s="198"/>
      <c r="AP1549" s="196"/>
      <c r="AQ1549" s="196"/>
      <c r="AR1549" s="196"/>
      <c r="AS1549" s="196"/>
      <c r="AT1549" s="196"/>
      <c r="AU1549" s="196"/>
      <c r="AV1549" s="198"/>
      <c r="AW1549" s="197"/>
      <c r="AY1549" s="196"/>
      <c r="BC1549" s="196"/>
      <c r="BD1549" s="196"/>
      <c r="BE1549" s="196"/>
      <c r="BF1549" s="196"/>
      <c r="BG1549" s="196"/>
      <c r="BH1549" s="196"/>
      <c r="BI1549" s="196"/>
      <c r="BJ1549" s="196"/>
      <c r="BK1549" s="196"/>
    </row>
    <row r="1550" spans="1:63" x14ac:dyDescent="0.25">
      <c r="A1550" s="198"/>
      <c r="B1550" s="193"/>
      <c r="C1550" s="196"/>
      <c r="D1550" s="196"/>
      <c r="E1550" s="196"/>
      <c r="I1550" s="197"/>
      <c r="Q1550" s="198"/>
      <c r="S1550" s="198"/>
      <c r="T1550" s="196"/>
      <c r="U1550" s="199"/>
      <c r="V1550" s="193"/>
      <c r="W1550" s="198"/>
      <c r="X1550" s="198"/>
      <c r="Y1550" s="196"/>
      <c r="Z1550" s="200"/>
      <c r="AA1550" s="196"/>
      <c r="AB1550" s="198"/>
      <c r="AC1550" s="196"/>
      <c r="AD1550" s="199"/>
      <c r="AG1550" s="196"/>
      <c r="AH1550" s="196"/>
      <c r="AI1550" s="198"/>
      <c r="AL1550" s="196"/>
      <c r="AN1550" s="196"/>
      <c r="AO1550" s="198"/>
      <c r="AP1550" s="196"/>
      <c r="AQ1550" s="196"/>
      <c r="AR1550" s="196"/>
      <c r="AS1550" s="196"/>
      <c r="AT1550" s="196"/>
      <c r="AU1550" s="196"/>
      <c r="AV1550" s="198"/>
      <c r="AW1550" s="197"/>
      <c r="AY1550" s="196"/>
      <c r="BC1550" s="196"/>
      <c r="BD1550" s="196"/>
      <c r="BE1550" s="196"/>
      <c r="BF1550" s="196"/>
      <c r="BG1550" s="196"/>
      <c r="BH1550" s="196"/>
      <c r="BI1550" s="196"/>
      <c r="BJ1550" s="196"/>
      <c r="BK1550" s="196"/>
    </row>
    <row r="1551" spans="1:63" x14ac:dyDescent="0.25">
      <c r="A1551" s="198"/>
      <c r="B1551" s="193"/>
      <c r="C1551" s="196"/>
      <c r="D1551" s="196"/>
      <c r="E1551" s="196"/>
      <c r="I1551" s="197"/>
      <c r="Q1551" s="198"/>
      <c r="S1551" s="198"/>
      <c r="T1551" s="196"/>
      <c r="U1551" s="199"/>
      <c r="V1551" s="193"/>
      <c r="W1551" s="198"/>
      <c r="X1551" s="198"/>
      <c r="Y1551" s="196"/>
      <c r="Z1551" s="200"/>
      <c r="AA1551" s="196"/>
      <c r="AB1551" s="198"/>
      <c r="AC1551" s="196"/>
      <c r="AD1551" s="199"/>
      <c r="AG1551" s="196"/>
      <c r="AH1551" s="196"/>
      <c r="AI1551" s="198"/>
      <c r="AL1551" s="196"/>
      <c r="AN1551" s="196"/>
      <c r="AO1551" s="198"/>
      <c r="AP1551" s="196"/>
      <c r="AQ1551" s="196"/>
      <c r="AR1551" s="196"/>
      <c r="AS1551" s="196"/>
      <c r="AT1551" s="196"/>
      <c r="AU1551" s="196"/>
      <c r="AV1551" s="198"/>
      <c r="AW1551" s="197"/>
      <c r="AY1551" s="196"/>
      <c r="BC1551" s="196"/>
      <c r="BD1551" s="196"/>
      <c r="BE1551" s="196"/>
      <c r="BF1551" s="196"/>
      <c r="BG1551" s="196"/>
      <c r="BH1551" s="196"/>
      <c r="BI1551" s="196"/>
      <c r="BJ1551" s="196"/>
      <c r="BK1551" s="196"/>
    </row>
    <row r="1552" spans="1:63" x14ac:dyDescent="0.25">
      <c r="A1552" s="198"/>
      <c r="B1552" s="193"/>
      <c r="C1552" s="196"/>
      <c r="D1552" s="196"/>
      <c r="E1552" s="196"/>
      <c r="I1552" s="197"/>
      <c r="Q1552" s="198"/>
      <c r="S1552" s="198"/>
      <c r="T1552" s="196"/>
      <c r="U1552" s="199"/>
      <c r="V1552" s="193"/>
      <c r="W1552" s="198"/>
      <c r="X1552" s="198"/>
      <c r="Y1552" s="196"/>
      <c r="Z1552" s="200"/>
      <c r="AA1552" s="196"/>
      <c r="AB1552" s="198"/>
      <c r="AC1552" s="196"/>
      <c r="AD1552" s="199"/>
      <c r="AG1552" s="196"/>
      <c r="AH1552" s="196"/>
      <c r="AI1552" s="198"/>
      <c r="AL1552" s="196"/>
      <c r="AN1552" s="196"/>
      <c r="AO1552" s="198"/>
      <c r="AP1552" s="196"/>
      <c r="AQ1552" s="196"/>
      <c r="AR1552" s="196"/>
      <c r="AS1552" s="196"/>
      <c r="AT1552" s="196"/>
      <c r="AU1552" s="196"/>
      <c r="AV1552" s="198"/>
      <c r="AW1552" s="197"/>
      <c r="AY1552" s="196"/>
      <c r="BC1552" s="196"/>
      <c r="BD1552" s="196"/>
      <c r="BE1552" s="196"/>
      <c r="BF1552" s="196"/>
      <c r="BG1552" s="196"/>
      <c r="BH1552" s="196"/>
      <c r="BI1552" s="196"/>
      <c r="BJ1552" s="196"/>
      <c r="BK1552" s="196"/>
    </row>
    <row r="1553" spans="1:63" x14ac:dyDescent="0.25">
      <c r="A1553" s="198"/>
      <c r="B1553" s="193"/>
      <c r="C1553" s="196"/>
      <c r="D1553" s="196"/>
      <c r="E1553" s="196"/>
      <c r="I1553" s="197"/>
      <c r="Q1553" s="198"/>
      <c r="S1553" s="198"/>
      <c r="T1553" s="196"/>
      <c r="U1553" s="199"/>
      <c r="V1553" s="193"/>
      <c r="W1553" s="198"/>
      <c r="X1553" s="198"/>
      <c r="Y1553" s="196"/>
      <c r="Z1553" s="200"/>
      <c r="AA1553" s="196"/>
      <c r="AB1553" s="198"/>
      <c r="AC1553" s="196"/>
      <c r="AD1553" s="199"/>
      <c r="AG1553" s="196"/>
      <c r="AH1553" s="196"/>
      <c r="AI1553" s="198"/>
      <c r="AL1553" s="196"/>
      <c r="AN1553" s="196"/>
      <c r="AO1553" s="198"/>
      <c r="AP1553" s="196"/>
      <c r="AQ1553" s="196"/>
      <c r="AR1553" s="196"/>
      <c r="AS1553" s="196"/>
      <c r="AT1553" s="196"/>
      <c r="AU1553" s="196"/>
      <c r="AV1553" s="198"/>
      <c r="AW1553" s="197"/>
      <c r="AY1553" s="196"/>
      <c r="BC1553" s="196"/>
      <c r="BD1553" s="196"/>
      <c r="BE1553" s="196"/>
      <c r="BF1553" s="196"/>
      <c r="BG1553" s="196"/>
      <c r="BH1553" s="196"/>
      <c r="BI1553" s="196"/>
      <c r="BJ1553" s="196"/>
      <c r="BK1553" s="196"/>
    </row>
    <row r="1554" spans="1:63" x14ac:dyDescent="0.25">
      <c r="A1554" s="198"/>
      <c r="B1554" s="193"/>
      <c r="C1554" s="196"/>
      <c r="D1554" s="196"/>
      <c r="E1554" s="196"/>
      <c r="I1554" s="197"/>
      <c r="Q1554" s="198"/>
      <c r="S1554" s="198"/>
      <c r="T1554" s="196"/>
      <c r="U1554" s="199"/>
      <c r="V1554" s="193"/>
      <c r="W1554" s="198"/>
      <c r="X1554" s="198"/>
      <c r="Y1554" s="196"/>
      <c r="Z1554" s="200"/>
      <c r="AA1554" s="196"/>
      <c r="AB1554" s="198"/>
      <c r="AC1554" s="196"/>
      <c r="AD1554" s="199"/>
      <c r="AG1554" s="196"/>
      <c r="AH1554" s="196"/>
      <c r="AI1554" s="198"/>
      <c r="AL1554" s="196"/>
      <c r="AN1554" s="196"/>
      <c r="AO1554" s="198"/>
      <c r="AP1554" s="196"/>
      <c r="AQ1554" s="196"/>
      <c r="AR1554" s="196"/>
      <c r="AS1554" s="196"/>
      <c r="AT1554" s="196"/>
      <c r="AU1554" s="196"/>
      <c r="AV1554" s="198"/>
      <c r="AW1554" s="197"/>
      <c r="AY1554" s="196"/>
      <c r="BC1554" s="196"/>
      <c r="BD1554" s="196"/>
      <c r="BE1554" s="196"/>
      <c r="BF1554" s="196"/>
      <c r="BG1554" s="196"/>
      <c r="BH1554" s="196"/>
      <c r="BI1554" s="196"/>
      <c r="BJ1554" s="196"/>
      <c r="BK1554" s="196"/>
    </row>
    <row r="1555" spans="1:63" x14ac:dyDescent="0.25">
      <c r="A1555" s="198"/>
      <c r="B1555" s="193"/>
      <c r="C1555" s="196"/>
      <c r="D1555" s="196"/>
      <c r="E1555" s="196"/>
      <c r="I1555" s="197"/>
      <c r="Q1555" s="198"/>
      <c r="S1555" s="198"/>
      <c r="T1555" s="196"/>
      <c r="U1555" s="199"/>
      <c r="V1555" s="193"/>
      <c r="W1555" s="198"/>
      <c r="X1555" s="198"/>
      <c r="Y1555" s="196"/>
      <c r="Z1555" s="200"/>
      <c r="AA1555" s="196"/>
      <c r="AB1555" s="198"/>
      <c r="AC1555" s="196"/>
      <c r="AD1555" s="199"/>
      <c r="AG1555" s="196"/>
      <c r="AH1555" s="196"/>
      <c r="AI1555" s="198"/>
      <c r="AL1555" s="196"/>
      <c r="AN1555" s="196"/>
      <c r="AO1555" s="198"/>
      <c r="AP1555" s="196"/>
      <c r="AQ1555" s="196"/>
      <c r="AR1555" s="196"/>
      <c r="AS1555" s="196"/>
      <c r="AT1555" s="196"/>
      <c r="AU1555" s="196"/>
      <c r="AV1555" s="198"/>
      <c r="AW1555" s="197"/>
      <c r="AY1555" s="196"/>
      <c r="BC1555" s="196"/>
      <c r="BD1555" s="196"/>
      <c r="BE1555" s="196"/>
      <c r="BF1555" s="196"/>
      <c r="BG1555" s="196"/>
      <c r="BH1555" s="196"/>
      <c r="BI1555" s="196"/>
      <c r="BJ1555" s="196"/>
      <c r="BK1555" s="196"/>
    </row>
    <row r="1556" spans="1:63" x14ac:dyDescent="0.25">
      <c r="A1556" s="198"/>
      <c r="B1556" s="193"/>
      <c r="C1556" s="196"/>
      <c r="D1556" s="196"/>
      <c r="E1556" s="196"/>
      <c r="I1556" s="197"/>
      <c r="Q1556" s="198"/>
      <c r="S1556" s="198"/>
      <c r="T1556" s="196"/>
      <c r="U1556" s="199"/>
      <c r="V1556" s="193"/>
      <c r="W1556" s="198"/>
      <c r="X1556" s="198"/>
      <c r="Y1556" s="196"/>
      <c r="Z1556" s="200"/>
      <c r="AA1556" s="196"/>
      <c r="AB1556" s="198"/>
      <c r="AC1556" s="196"/>
      <c r="AD1556" s="199"/>
      <c r="AG1556" s="196"/>
      <c r="AH1556" s="196"/>
      <c r="AI1556" s="198"/>
      <c r="AL1556" s="196"/>
      <c r="AN1556" s="196"/>
      <c r="AO1556" s="198"/>
      <c r="AP1556" s="196"/>
      <c r="AQ1556" s="196"/>
      <c r="AR1556" s="196"/>
      <c r="AS1556" s="196"/>
      <c r="AT1556" s="196"/>
      <c r="AU1556" s="196"/>
      <c r="AV1556" s="198"/>
      <c r="AW1556" s="197"/>
      <c r="AY1556" s="196"/>
      <c r="BC1556" s="196"/>
      <c r="BD1556" s="196"/>
      <c r="BE1556" s="196"/>
      <c r="BF1556" s="196"/>
      <c r="BG1556" s="196"/>
      <c r="BH1556" s="196"/>
      <c r="BI1556" s="196"/>
      <c r="BJ1556" s="196"/>
      <c r="BK1556" s="196"/>
    </row>
    <row r="1557" spans="1:63" x14ac:dyDescent="0.25">
      <c r="A1557" s="198"/>
      <c r="B1557" s="193"/>
      <c r="C1557" s="196"/>
      <c r="D1557" s="196"/>
      <c r="E1557" s="196"/>
      <c r="I1557" s="197"/>
      <c r="Q1557" s="198"/>
      <c r="S1557" s="198"/>
      <c r="T1557" s="196"/>
      <c r="U1557" s="199"/>
      <c r="V1557" s="193"/>
      <c r="W1557" s="198"/>
      <c r="X1557" s="198"/>
      <c r="Y1557" s="196"/>
      <c r="Z1557" s="200"/>
      <c r="AA1557" s="196"/>
      <c r="AB1557" s="198"/>
      <c r="AC1557" s="196"/>
      <c r="AD1557" s="199"/>
      <c r="AG1557" s="196"/>
      <c r="AH1557" s="196"/>
      <c r="AI1557" s="198"/>
      <c r="AL1557" s="196"/>
      <c r="AN1557" s="196"/>
      <c r="AO1557" s="198"/>
      <c r="AP1557" s="196"/>
      <c r="AQ1557" s="196"/>
      <c r="AR1557" s="196"/>
      <c r="AS1557" s="196"/>
      <c r="AT1557" s="196"/>
      <c r="AU1557" s="196"/>
      <c r="AV1557" s="198"/>
      <c r="AW1557" s="197"/>
      <c r="AY1557" s="196"/>
      <c r="BC1557" s="196"/>
      <c r="BD1557" s="196"/>
      <c r="BE1557" s="196"/>
      <c r="BF1557" s="196"/>
      <c r="BG1557" s="196"/>
      <c r="BH1557" s="196"/>
      <c r="BI1557" s="196"/>
      <c r="BJ1557" s="196"/>
      <c r="BK1557" s="196"/>
    </row>
    <row r="1558" spans="1:63" x14ac:dyDescent="0.25">
      <c r="A1558" s="198"/>
      <c r="B1558" s="193"/>
      <c r="C1558" s="196"/>
      <c r="D1558" s="196"/>
      <c r="E1558" s="196"/>
      <c r="I1558" s="197"/>
      <c r="Q1558" s="198"/>
      <c r="S1558" s="198"/>
      <c r="T1558" s="196"/>
      <c r="U1558" s="199"/>
      <c r="V1558" s="193"/>
      <c r="W1558" s="198"/>
      <c r="X1558" s="198"/>
      <c r="Y1558" s="196"/>
      <c r="Z1558" s="200"/>
      <c r="AA1558" s="196"/>
      <c r="AB1558" s="198"/>
      <c r="AC1558" s="196"/>
      <c r="AD1558" s="199"/>
      <c r="AG1558" s="196"/>
      <c r="AH1558" s="196"/>
      <c r="AI1558" s="198"/>
      <c r="AL1558" s="196"/>
      <c r="AN1558" s="196"/>
      <c r="AO1558" s="198"/>
      <c r="AP1558" s="196"/>
      <c r="AQ1558" s="196"/>
      <c r="AR1558" s="196"/>
      <c r="AS1558" s="196"/>
      <c r="AT1558" s="196"/>
      <c r="AU1558" s="196"/>
      <c r="AV1558" s="198"/>
      <c r="AW1558" s="197"/>
      <c r="AY1558" s="196"/>
      <c r="BC1558" s="196"/>
      <c r="BD1558" s="196"/>
      <c r="BE1558" s="196"/>
      <c r="BF1558" s="196"/>
      <c r="BG1558" s="196"/>
      <c r="BH1558" s="196"/>
      <c r="BI1558" s="196"/>
      <c r="BJ1558" s="196"/>
      <c r="BK1558" s="196"/>
    </row>
    <row r="1559" spans="1:63" x14ac:dyDescent="0.25">
      <c r="A1559" s="198"/>
      <c r="B1559" s="193"/>
      <c r="C1559" s="196"/>
      <c r="D1559" s="196"/>
      <c r="E1559" s="196"/>
      <c r="I1559" s="197"/>
      <c r="Q1559" s="198"/>
      <c r="S1559" s="198"/>
      <c r="T1559" s="196"/>
      <c r="U1559" s="199"/>
      <c r="V1559" s="193"/>
      <c r="W1559" s="198"/>
      <c r="X1559" s="198"/>
      <c r="Y1559" s="196"/>
      <c r="Z1559" s="200"/>
      <c r="AA1559" s="196"/>
      <c r="AB1559" s="198"/>
      <c r="AC1559" s="196"/>
      <c r="AD1559" s="199"/>
      <c r="AG1559" s="196"/>
      <c r="AH1559" s="196"/>
      <c r="AI1559" s="198"/>
      <c r="AL1559" s="196"/>
      <c r="AN1559" s="196"/>
      <c r="AO1559" s="198"/>
      <c r="AP1559" s="196"/>
      <c r="AQ1559" s="196"/>
      <c r="AR1559" s="196"/>
      <c r="AS1559" s="196"/>
      <c r="AT1559" s="196"/>
      <c r="AU1559" s="196"/>
      <c r="AV1559" s="198"/>
      <c r="AW1559" s="197"/>
      <c r="AY1559" s="196"/>
      <c r="BC1559" s="196"/>
      <c r="BD1559" s="196"/>
      <c r="BE1559" s="196"/>
      <c r="BF1559" s="196"/>
      <c r="BG1559" s="196"/>
      <c r="BH1559" s="196"/>
      <c r="BI1559" s="196"/>
      <c r="BJ1559" s="196"/>
      <c r="BK1559" s="196"/>
    </row>
    <row r="1560" spans="1:63" x14ac:dyDescent="0.25">
      <c r="A1560" s="198"/>
      <c r="B1560" s="193"/>
      <c r="C1560" s="196"/>
      <c r="D1560" s="196"/>
      <c r="E1560" s="196"/>
      <c r="I1560" s="197"/>
      <c r="Q1560" s="198"/>
      <c r="S1560" s="198"/>
      <c r="T1560" s="196"/>
      <c r="U1560" s="199"/>
      <c r="V1560" s="193"/>
      <c r="W1560" s="198"/>
      <c r="X1560" s="198"/>
      <c r="Y1560" s="196"/>
      <c r="Z1560" s="200"/>
      <c r="AA1560" s="196"/>
      <c r="AB1560" s="198"/>
      <c r="AC1560" s="196"/>
      <c r="AD1560" s="199"/>
      <c r="AG1560" s="196"/>
      <c r="AH1560" s="196"/>
      <c r="AI1560" s="198"/>
      <c r="AL1560" s="196"/>
      <c r="AN1560" s="196"/>
      <c r="AO1560" s="198"/>
      <c r="AP1560" s="196"/>
      <c r="AQ1560" s="196"/>
      <c r="AR1560" s="196"/>
      <c r="AS1560" s="196"/>
      <c r="AT1560" s="196"/>
      <c r="AU1560" s="196"/>
      <c r="AV1560" s="198"/>
      <c r="AW1560" s="197"/>
      <c r="AY1560" s="196"/>
      <c r="BC1560" s="196"/>
      <c r="BD1560" s="196"/>
      <c r="BE1560" s="196"/>
      <c r="BF1560" s="196"/>
      <c r="BG1560" s="196"/>
      <c r="BH1560" s="196"/>
      <c r="BI1560" s="196"/>
      <c r="BJ1560" s="196"/>
      <c r="BK1560" s="196"/>
    </row>
    <row r="1561" spans="1:63" x14ac:dyDescent="0.25">
      <c r="A1561" s="198"/>
      <c r="B1561" s="193"/>
      <c r="C1561" s="196"/>
      <c r="D1561" s="196"/>
      <c r="E1561" s="196"/>
      <c r="I1561" s="197"/>
      <c r="Q1561" s="198"/>
      <c r="S1561" s="198"/>
      <c r="T1561" s="196"/>
      <c r="U1561" s="199"/>
      <c r="V1561" s="193"/>
      <c r="W1561" s="198"/>
      <c r="X1561" s="198"/>
      <c r="Y1561" s="196"/>
      <c r="Z1561" s="200"/>
      <c r="AA1561" s="196"/>
      <c r="AB1561" s="198"/>
      <c r="AC1561" s="196"/>
      <c r="AD1561" s="199"/>
      <c r="AG1561" s="196"/>
      <c r="AH1561" s="196"/>
      <c r="AI1561" s="198"/>
      <c r="AL1561" s="196"/>
      <c r="AN1561" s="196"/>
      <c r="AO1561" s="198"/>
      <c r="AP1561" s="196"/>
      <c r="AQ1561" s="196"/>
      <c r="AR1561" s="196"/>
      <c r="AS1561" s="196"/>
      <c r="AT1561" s="196"/>
      <c r="AU1561" s="196"/>
      <c r="AV1561" s="198"/>
      <c r="AW1561" s="197"/>
      <c r="AY1561" s="196"/>
      <c r="BC1561" s="196"/>
      <c r="BD1561" s="196"/>
      <c r="BE1561" s="196"/>
      <c r="BF1561" s="196"/>
      <c r="BG1561" s="196"/>
      <c r="BH1561" s="196"/>
      <c r="BI1561" s="196"/>
      <c r="BJ1561" s="196"/>
      <c r="BK1561" s="196"/>
    </row>
    <row r="1562" spans="1:63" x14ac:dyDescent="0.25">
      <c r="A1562" s="198"/>
      <c r="B1562" s="193"/>
      <c r="C1562" s="196"/>
      <c r="D1562" s="196"/>
      <c r="E1562" s="196"/>
      <c r="I1562" s="197"/>
      <c r="Q1562" s="198"/>
      <c r="S1562" s="198"/>
      <c r="T1562" s="196"/>
      <c r="U1562" s="199"/>
      <c r="V1562" s="193"/>
      <c r="W1562" s="198"/>
      <c r="X1562" s="198"/>
      <c r="Y1562" s="196"/>
      <c r="Z1562" s="200"/>
      <c r="AA1562" s="196"/>
      <c r="AB1562" s="198"/>
      <c r="AC1562" s="196"/>
      <c r="AD1562" s="199"/>
      <c r="AG1562" s="196"/>
      <c r="AH1562" s="196"/>
      <c r="AI1562" s="198"/>
      <c r="AL1562" s="196"/>
      <c r="AN1562" s="196"/>
      <c r="AO1562" s="198"/>
      <c r="AP1562" s="196"/>
      <c r="AQ1562" s="196"/>
      <c r="AR1562" s="196"/>
      <c r="AS1562" s="196"/>
      <c r="AT1562" s="196"/>
      <c r="AU1562" s="196"/>
      <c r="AV1562" s="198"/>
      <c r="AW1562" s="197"/>
      <c r="AY1562" s="196"/>
      <c r="BC1562" s="196"/>
      <c r="BD1562" s="196"/>
      <c r="BE1562" s="196"/>
      <c r="BF1562" s="196"/>
      <c r="BG1562" s="196"/>
      <c r="BH1562" s="196"/>
      <c r="BI1562" s="196"/>
      <c r="BJ1562" s="196"/>
      <c r="BK1562" s="196"/>
    </row>
    <row r="1563" spans="1:63" x14ac:dyDescent="0.25">
      <c r="A1563" s="198"/>
      <c r="B1563" s="193"/>
      <c r="C1563" s="196"/>
      <c r="D1563" s="196"/>
      <c r="E1563" s="196"/>
      <c r="I1563" s="197"/>
      <c r="Q1563" s="198"/>
      <c r="S1563" s="198"/>
      <c r="T1563" s="196"/>
      <c r="U1563" s="199"/>
      <c r="V1563" s="193"/>
      <c r="W1563" s="198"/>
      <c r="X1563" s="198"/>
      <c r="Y1563" s="196"/>
      <c r="Z1563" s="200"/>
      <c r="AA1563" s="196"/>
      <c r="AB1563" s="198"/>
      <c r="AC1563" s="196"/>
      <c r="AD1563" s="199"/>
      <c r="AG1563" s="196"/>
      <c r="AH1563" s="196"/>
      <c r="AI1563" s="198"/>
      <c r="AL1563" s="196"/>
      <c r="AN1563" s="196"/>
      <c r="AO1563" s="198"/>
      <c r="AP1563" s="196"/>
      <c r="AQ1563" s="196"/>
      <c r="AR1563" s="196"/>
      <c r="AS1563" s="196"/>
      <c r="AT1563" s="196"/>
      <c r="AU1563" s="196"/>
      <c r="AV1563" s="198"/>
      <c r="AW1563" s="197"/>
      <c r="AY1563" s="196"/>
      <c r="BC1563" s="196"/>
      <c r="BD1563" s="196"/>
      <c r="BE1563" s="196"/>
      <c r="BF1563" s="196"/>
      <c r="BG1563" s="196"/>
      <c r="BH1563" s="196"/>
      <c r="BI1563" s="196"/>
      <c r="BJ1563" s="196"/>
      <c r="BK1563" s="196"/>
    </row>
    <row r="1564" spans="1:63" x14ac:dyDescent="0.25">
      <c r="A1564" s="198"/>
      <c r="B1564" s="193"/>
      <c r="C1564" s="196"/>
      <c r="D1564" s="196"/>
      <c r="E1564" s="196"/>
      <c r="I1564" s="197"/>
      <c r="Q1564" s="198"/>
      <c r="S1564" s="198"/>
      <c r="T1564" s="196"/>
      <c r="U1564" s="199"/>
      <c r="V1564" s="193"/>
      <c r="W1564" s="198"/>
      <c r="X1564" s="198"/>
      <c r="Y1564" s="196"/>
      <c r="Z1564" s="200"/>
      <c r="AA1564" s="196"/>
      <c r="AB1564" s="198"/>
      <c r="AC1564" s="196"/>
      <c r="AD1564" s="199"/>
      <c r="AG1564" s="196"/>
      <c r="AH1564" s="196"/>
      <c r="AI1564" s="198"/>
      <c r="AL1564" s="196"/>
      <c r="AN1564" s="196"/>
      <c r="AO1564" s="198"/>
      <c r="AP1564" s="196"/>
      <c r="AQ1564" s="196"/>
      <c r="AR1564" s="196"/>
      <c r="AS1564" s="196"/>
      <c r="AT1564" s="196"/>
      <c r="AU1564" s="196"/>
      <c r="AV1564" s="198"/>
      <c r="AW1564" s="197"/>
      <c r="AY1564" s="196"/>
      <c r="BC1564" s="196"/>
      <c r="BD1564" s="196"/>
      <c r="BE1564" s="196"/>
      <c r="BF1564" s="196"/>
      <c r="BG1564" s="196"/>
      <c r="BH1564" s="196"/>
      <c r="BI1564" s="196"/>
      <c r="BJ1564" s="196"/>
      <c r="BK1564" s="196"/>
    </row>
    <row r="1565" spans="1:63" x14ac:dyDescent="0.25">
      <c r="A1565" s="198"/>
      <c r="B1565" s="193"/>
      <c r="C1565" s="196"/>
      <c r="D1565" s="196"/>
      <c r="E1565" s="196"/>
      <c r="I1565" s="197"/>
      <c r="Q1565" s="198"/>
      <c r="S1565" s="198"/>
      <c r="T1565" s="196"/>
      <c r="U1565" s="199"/>
      <c r="V1565" s="193"/>
      <c r="W1565" s="198"/>
      <c r="X1565" s="198"/>
      <c r="Y1565" s="196"/>
      <c r="Z1565" s="200"/>
      <c r="AA1565" s="196"/>
      <c r="AB1565" s="198"/>
      <c r="AC1565" s="196"/>
      <c r="AD1565" s="199"/>
      <c r="AG1565" s="196"/>
      <c r="AH1565" s="196"/>
      <c r="AI1565" s="198"/>
      <c r="AL1565" s="196"/>
      <c r="AN1565" s="196"/>
      <c r="AO1565" s="198"/>
      <c r="AP1565" s="196"/>
      <c r="AQ1565" s="196"/>
      <c r="AR1565" s="196"/>
      <c r="AS1565" s="196"/>
      <c r="AT1565" s="196"/>
      <c r="AU1565" s="196"/>
      <c r="AV1565" s="198"/>
      <c r="AW1565" s="197"/>
      <c r="AY1565" s="196"/>
      <c r="BC1565" s="196"/>
      <c r="BD1565" s="196"/>
      <c r="BE1565" s="196"/>
      <c r="BF1565" s="196"/>
      <c r="BG1565" s="196"/>
      <c r="BH1565" s="196"/>
      <c r="BI1565" s="196"/>
      <c r="BJ1565" s="196"/>
      <c r="BK1565" s="196"/>
    </row>
    <row r="1566" spans="1:63" x14ac:dyDescent="0.25">
      <c r="A1566" s="198"/>
      <c r="B1566" s="193"/>
      <c r="C1566" s="196"/>
      <c r="D1566" s="196"/>
      <c r="E1566" s="196"/>
      <c r="I1566" s="197"/>
      <c r="Q1566" s="198"/>
      <c r="S1566" s="198"/>
      <c r="T1566" s="196"/>
      <c r="U1566" s="199"/>
      <c r="V1566" s="193"/>
      <c r="W1566" s="198"/>
      <c r="X1566" s="198"/>
      <c r="Y1566" s="196"/>
      <c r="Z1566" s="200"/>
      <c r="AA1566" s="196"/>
      <c r="AB1566" s="198"/>
      <c r="AC1566" s="196"/>
      <c r="AD1566" s="199"/>
      <c r="AG1566" s="196"/>
      <c r="AH1566" s="196"/>
      <c r="AI1566" s="198"/>
      <c r="AL1566" s="196"/>
      <c r="AN1566" s="196"/>
      <c r="AO1566" s="198"/>
      <c r="AP1566" s="196"/>
      <c r="AQ1566" s="196"/>
      <c r="AR1566" s="196"/>
      <c r="AS1566" s="196"/>
      <c r="AT1566" s="196"/>
      <c r="AU1566" s="196"/>
      <c r="AV1566" s="198"/>
      <c r="AW1566" s="197"/>
      <c r="AY1566" s="196"/>
      <c r="BC1566" s="196"/>
      <c r="BD1566" s="196"/>
      <c r="BE1566" s="196"/>
      <c r="BF1566" s="196"/>
      <c r="BG1566" s="196"/>
      <c r="BH1566" s="196"/>
      <c r="BI1566" s="196"/>
      <c r="BJ1566" s="196"/>
      <c r="BK1566" s="196"/>
    </row>
    <row r="1567" spans="1:63" x14ac:dyDescent="0.25">
      <c r="A1567" s="198"/>
      <c r="B1567" s="193"/>
      <c r="C1567" s="196"/>
      <c r="D1567" s="196"/>
      <c r="E1567" s="196"/>
      <c r="I1567" s="197"/>
      <c r="Q1567" s="198"/>
      <c r="S1567" s="198"/>
      <c r="T1567" s="196"/>
      <c r="U1567" s="199"/>
      <c r="V1567" s="193"/>
      <c r="W1567" s="198"/>
      <c r="X1567" s="198"/>
      <c r="Y1567" s="196"/>
      <c r="Z1567" s="200"/>
      <c r="AA1567" s="196"/>
      <c r="AB1567" s="198"/>
      <c r="AC1567" s="196"/>
      <c r="AD1567" s="199"/>
      <c r="AG1567" s="196"/>
      <c r="AH1567" s="196"/>
      <c r="AI1567" s="198"/>
      <c r="AL1567" s="196"/>
      <c r="AN1567" s="196"/>
      <c r="AO1567" s="198"/>
      <c r="AP1567" s="196"/>
      <c r="AQ1567" s="196"/>
      <c r="AR1567" s="196"/>
      <c r="AS1567" s="196"/>
      <c r="AT1567" s="196"/>
      <c r="AU1567" s="196"/>
      <c r="AV1567" s="198"/>
      <c r="AW1567" s="197"/>
      <c r="AY1567" s="196"/>
      <c r="BC1567" s="196"/>
      <c r="BD1567" s="196"/>
      <c r="BE1567" s="196"/>
      <c r="BF1567" s="196"/>
      <c r="BG1567" s="196"/>
      <c r="BH1567" s="196"/>
      <c r="BI1567" s="196"/>
      <c r="BJ1567" s="196"/>
      <c r="BK1567" s="196"/>
    </row>
    <row r="1568" spans="1:63" x14ac:dyDescent="0.25">
      <c r="A1568" s="198"/>
      <c r="B1568" s="193"/>
      <c r="C1568" s="196"/>
      <c r="D1568" s="196"/>
      <c r="E1568" s="196"/>
      <c r="I1568" s="197"/>
      <c r="Q1568" s="198"/>
      <c r="S1568" s="198"/>
      <c r="T1568" s="196"/>
      <c r="U1568" s="199"/>
      <c r="V1568" s="193"/>
      <c r="W1568" s="198"/>
      <c r="X1568" s="198"/>
      <c r="Y1568" s="196"/>
      <c r="Z1568" s="200"/>
      <c r="AA1568" s="196"/>
      <c r="AB1568" s="198"/>
      <c r="AC1568" s="196"/>
      <c r="AD1568" s="199"/>
      <c r="AG1568" s="196"/>
      <c r="AH1568" s="196"/>
      <c r="AI1568" s="198"/>
      <c r="AL1568" s="196"/>
      <c r="AN1568" s="196"/>
      <c r="AO1568" s="198"/>
      <c r="AP1568" s="196"/>
      <c r="AQ1568" s="196"/>
      <c r="AR1568" s="196"/>
      <c r="AS1568" s="196"/>
      <c r="AT1568" s="196"/>
      <c r="AU1568" s="196"/>
      <c r="AV1568" s="198"/>
      <c r="AW1568" s="197"/>
      <c r="AY1568" s="196"/>
      <c r="BC1568" s="196"/>
      <c r="BD1568" s="196"/>
      <c r="BE1568" s="196"/>
      <c r="BF1568" s="196"/>
      <c r="BG1568" s="196"/>
      <c r="BH1568" s="196"/>
      <c r="BI1568" s="196"/>
      <c r="BJ1568" s="196"/>
      <c r="BK1568" s="196"/>
    </row>
    <row r="1569" spans="1:63" x14ac:dyDescent="0.25">
      <c r="A1569" s="198"/>
      <c r="B1569" s="193"/>
      <c r="C1569" s="196"/>
      <c r="D1569" s="196"/>
      <c r="E1569" s="196"/>
      <c r="I1569" s="197"/>
      <c r="Q1569" s="198"/>
      <c r="S1569" s="198"/>
      <c r="T1569" s="196"/>
      <c r="U1569" s="199"/>
      <c r="V1569" s="193"/>
      <c r="W1569" s="198"/>
      <c r="X1569" s="198"/>
      <c r="Y1569" s="196"/>
      <c r="Z1569" s="200"/>
      <c r="AA1569" s="196"/>
      <c r="AB1569" s="198"/>
      <c r="AC1569" s="196"/>
      <c r="AD1569" s="199"/>
      <c r="AG1569" s="196"/>
      <c r="AH1569" s="196"/>
      <c r="AI1569" s="198"/>
      <c r="AL1569" s="196"/>
      <c r="AN1569" s="196"/>
      <c r="AO1569" s="198"/>
      <c r="AP1569" s="196"/>
      <c r="AQ1569" s="196"/>
      <c r="AR1569" s="196"/>
      <c r="AS1569" s="196"/>
      <c r="AT1569" s="196"/>
      <c r="AU1569" s="196"/>
      <c r="AV1569" s="198"/>
      <c r="AW1569" s="197"/>
      <c r="AY1569" s="196"/>
      <c r="BC1569" s="196"/>
      <c r="BD1569" s="196"/>
      <c r="BE1569" s="196"/>
      <c r="BF1569" s="196"/>
      <c r="BG1569" s="196"/>
      <c r="BH1569" s="196"/>
      <c r="BI1569" s="196"/>
      <c r="BJ1569" s="196"/>
      <c r="BK1569" s="196"/>
    </row>
    <row r="1570" spans="1:63" x14ac:dyDescent="0.25">
      <c r="A1570" s="198"/>
      <c r="B1570" s="193"/>
      <c r="C1570" s="196"/>
      <c r="D1570" s="196"/>
      <c r="E1570" s="196"/>
      <c r="I1570" s="197"/>
      <c r="Q1570" s="198"/>
      <c r="S1570" s="198"/>
      <c r="T1570" s="196"/>
      <c r="U1570" s="199"/>
      <c r="V1570" s="193"/>
      <c r="W1570" s="198"/>
      <c r="X1570" s="198"/>
      <c r="Y1570" s="196"/>
      <c r="Z1570" s="200"/>
      <c r="AA1570" s="196"/>
      <c r="AB1570" s="198"/>
      <c r="AC1570" s="196"/>
      <c r="AD1570" s="199"/>
      <c r="AG1570" s="196"/>
      <c r="AH1570" s="196"/>
      <c r="AI1570" s="198"/>
      <c r="AL1570" s="196"/>
      <c r="AN1570" s="196"/>
      <c r="AO1570" s="198"/>
      <c r="AP1570" s="196"/>
      <c r="AQ1570" s="196"/>
      <c r="AR1570" s="196"/>
      <c r="AS1570" s="196"/>
      <c r="AT1570" s="196"/>
      <c r="AU1570" s="196"/>
      <c r="AV1570" s="198"/>
      <c r="AW1570" s="197"/>
      <c r="AY1570" s="196"/>
      <c r="BC1570" s="196"/>
      <c r="BD1570" s="196"/>
      <c r="BE1570" s="196"/>
      <c r="BF1570" s="196"/>
      <c r="BG1570" s="196"/>
      <c r="BH1570" s="196"/>
      <c r="BI1570" s="196"/>
      <c r="BJ1570" s="196"/>
      <c r="BK1570" s="196"/>
    </row>
    <row r="1571" spans="1:63" x14ac:dyDescent="0.25">
      <c r="A1571" s="198"/>
      <c r="B1571" s="193"/>
      <c r="C1571" s="196"/>
      <c r="D1571" s="196"/>
      <c r="E1571" s="196"/>
      <c r="I1571" s="197"/>
      <c r="Q1571" s="198"/>
      <c r="S1571" s="198"/>
      <c r="T1571" s="196"/>
      <c r="U1571" s="199"/>
      <c r="V1571" s="193"/>
      <c r="W1571" s="198"/>
      <c r="X1571" s="198"/>
      <c r="Y1571" s="196"/>
      <c r="Z1571" s="200"/>
      <c r="AA1571" s="196"/>
      <c r="AB1571" s="198"/>
      <c r="AC1571" s="196"/>
      <c r="AD1571" s="199"/>
      <c r="AG1571" s="196"/>
      <c r="AH1571" s="196"/>
      <c r="AI1571" s="198"/>
      <c r="AL1571" s="196"/>
      <c r="AN1571" s="196"/>
      <c r="AO1571" s="198"/>
      <c r="AP1571" s="196"/>
      <c r="AQ1571" s="196"/>
      <c r="AR1571" s="196"/>
      <c r="AS1571" s="196"/>
      <c r="AT1571" s="196"/>
      <c r="AU1571" s="196"/>
      <c r="AV1571" s="198"/>
      <c r="AW1571" s="197"/>
      <c r="AY1571" s="196"/>
      <c r="BC1571" s="196"/>
      <c r="BD1571" s="196"/>
      <c r="BE1571" s="196"/>
      <c r="BF1571" s="196"/>
      <c r="BG1571" s="196"/>
      <c r="BH1571" s="196"/>
      <c r="BI1571" s="196"/>
      <c r="BJ1571" s="196"/>
      <c r="BK1571" s="196"/>
    </row>
    <row r="1572" spans="1:63" x14ac:dyDescent="0.25">
      <c r="A1572" s="198"/>
      <c r="B1572" s="193"/>
      <c r="C1572" s="196"/>
      <c r="D1572" s="196"/>
      <c r="E1572" s="196"/>
      <c r="I1572" s="197"/>
      <c r="Q1572" s="198"/>
      <c r="S1572" s="198"/>
      <c r="T1572" s="196"/>
      <c r="U1572" s="199"/>
      <c r="V1572" s="193"/>
      <c r="W1572" s="198"/>
      <c r="X1572" s="198"/>
      <c r="Y1572" s="196"/>
      <c r="Z1572" s="200"/>
      <c r="AA1572" s="196"/>
      <c r="AB1572" s="198"/>
      <c r="AC1572" s="196"/>
      <c r="AD1572" s="199"/>
      <c r="AG1572" s="196"/>
      <c r="AH1572" s="196"/>
      <c r="AI1572" s="198"/>
      <c r="AL1572" s="196"/>
      <c r="AN1572" s="196"/>
      <c r="AO1572" s="198"/>
      <c r="AP1572" s="196"/>
      <c r="AQ1572" s="196"/>
      <c r="AR1572" s="196"/>
      <c r="AS1572" s="196"/>
      <c r="AT1572" s="196"/>
      <c r="AU1572" s="196"/>
      <c r="AV1572" s="198"/>
      <c r="AW1572" s="197"/>
      <c r="AY1572" s="196"/>
      <c r="BC1572" s="196"/>
      <c r="BD1572" s="196"/>
      <c r="BE1572" s="196"/>
      <c r="BF1572" s="196"/>
      <c r="BG1572" s="196"/>
      <c r="BH1572" s="196"/>
      <c r="BI1572" s="196"/>
      <c r="BJ1572" s="196"/>
      <c r="BK1572" s="196"/>
    </row>
    <row r="1573" spans="1:63" x14ac:dyDescent="0.25">
      <c r="A1573" s="198"/>
      <c r="B1573" s="193"/>
      <c r="C1573" s="196"/>
      <c r="D1573" s="196"/>
      <c r="E1573" s="196"/>
      <c r="I1573" s="197"/>
      <c r="Q1573" s="198"/>
      <c r="S1573" s="198"/>
      <c r="T1573" s="196"/>
      <c r="U1573" s="199"/>
      <c r="V1573" s="193"/>
      <c r="W1573" s="198"/>
      <c r="X1573" s="198"/>
      <c r="Y1573" s="196"/>
      <c r="Z1573" s="200"/>
      <c r="AA1573" s="196"/>
      <c r="AB1573" s="198"/>
      <c r="AC1573" s="196"/>
      <c r="AD1573" s="199"/>
      <c r="AG1573" s="196"/>
      <c r="AH1573" s="196"/>
      <c r="AI1573" s="198"/>
      <c r="AL1573" s="196"/>
      <c r="AN1573" s="196"/>
      <c r="AO1573" s="198"/>
      <c r="AP1573" s="196"/>
      <c r="AQ1573" s="196"/>
      <c r="AR1573" s="196"/>
      <c r="AS1573" s="196"/>
      <c r="AT1573" s="196"/>
      <c r="AU1573" s="196"/>
      <c r="AV1573" s="198"/>
      <c r="AW1573" s="197"/>
      <c r="AY1573" s="196"/>
      <c r="BC1573" s="196"/>
      <c r="BD1573" s="196"/>
      <c r="BE1573" s="196"/>
      <c r="BF1573" s="196"/>
      <c r="BG1573" s="196"/>
      <c r="BH1573" s="196"/>
      <c r="BI1573" s="196"/>
      <c r="BJ1573" s="196"/>
      <c r="BK1573" s="196"/>
    </row>
    <row r="1574" spans="1:63" x14ac:dyDescent="0.25">
      <c r="A1574" s="198"/>
      <c r="B1574" s="193"/>
      <c r="C1574" s="196"/>
      <c r="D1574" s="196"/>
      <c r="E1574" s="196"/>
      <c r="I1574" s="197"/>
      <c r="Q1574" s="198"/>
      <c r="S1574" s="198"/>
      <c r="T1574" s="196"/>
      <c r="U1574" s="199"/>
      <c r="V1574" s="193"/>
      <c r="W1574" s="198"/>
      <c r="X1574" s="198"/>
      <c r="Y1574" s="196"/>
      <c r="Z1574" s="200"/>
      <c r="AA1574" s="196"/>
      <c r="AB1574" s="198"/>
      <c r="AC1574" s="196"/>
      <c r="AD1574" s="199"/>
      <c r="AG1574" s="196"/>
      <c r="AH1574" s="196"/>
      <c r="AI1574" s="198"/>
      <c r="AL1574" s="196"/>
      <c r="AN1574" s="196"/>
      <c r="AO1574" s="198"/>
      <c r="AP1574" s="196"/>
      <c r="AQ1574" s="196"/>
      <c r="AR1574" s="196"/>
      <c r="AS1574" s="196"/>
      <c r="AT1574" s="196"/>
      <c r="AU1574" s="196"/>
      <c r="AV1574" s="198"/>
      <c r="AW1574" s="197"/>
      <c r="AY1574" s="196"/>
      <c r="BC1574" s="196"/>
      <c r="BD1574" s="196"/>
      <c r="BE1574" s="196"/>
      <c r="BF1574" s="196"/>
      <c r="BG1574" s="196"/>
      <c r="BH1574" s="196"/>
      <c r="BI1574" s="196"/>
      <c r="BJ1574" s="196"/>
      <c r="BK1574" s="196"/>
    </row>
    <row r="1575" spans="1:63" x14ac:dyDescent="0.25">
      <c r="A1575" s="198"/>
      <c r="B1575" s="193"/>
      <c r="C1575" s="196"/>
      <c r="D1575" s="196"/>
      <c r="E1575" s="196"/>
      <c r="I1575" s="197"/>
      <c r="Q1575" s="198"/>
      <c r="S1575" s="198"/>
      <c r="T1575" s="196"/>
      <c r="U1575" s="199"/>
      <c r="V1575" s="193"/>
      <c r="W1575" s="198"/>
      <c r="X1575" s="198"/>
      <c r="Y1575" s="196"/>
      <c r="Z1575" s="200"/>
      <c r="AA1575" s="196"/>
      <c r="AB1575" s="198"/>
      <c r="AC1575" s="196"/>
      <c r="AD1575" s="199"/>
      <c r="AG1575" s="196"/>
      <c r="AH1575" s="196"/>
      <c r="AI1575" s="198"/>
      <c r="AL1575" s="196"/>
      <c r="AN1575" s="196"/>
      <c r="AO1575" s="198"/>
      <c r="AP1575" s="196"/>
      <c r="AQ1575" s="196"/>
      <c r="AR1575" s="196"/>
      <c r="AS1575" s="196"/>
      <c r="AT1575" s="196"/>
      <c r="AU1575" s="196"/>
      <c r="AV1575" s="198"/>
      <c r="AW1575" s="197"/>
      <c r="AY1575" s="196"/>
      <c r="BC1575" s="196"/>
      <c r="BD1575" s="196"/>
      <c r="BE1575" s="196"/>
      <c r="BF1575" s="196"/>
      <c r="BG1575" s="196"/>
      <c r="BH1575" s="196"/>
      <c r="BI1575" s="196"/>
      <c r="BJ1575" s="196"/>
      <c r="BK1575" s="196"/>
    </row>
    <row r="1576" spans="1:63" x14ac:dyDescent="0.25">
      <c r="A1576" s="198"/>
      <c r="B1576" s="193"/>
      <c r="C1576" s="196"/>
      <c r="D1576" s="196"/>
      <c r="E1576" s="196"/>
      <c r="I1576" s="197"/>
      <c r="Q1576" s="198"/>
      <c r="S1576" s="198"/>
      <c r="T1576" s="196"/>
      <c r="U1576" s="199"/>
      <c r="V1576" s="193"/>
      <c r="W1576" s="198"/>
      <c r="X1576" s="198"/>
      <c r="Y1576" s="196"/>
      <c r="Z1576" s="200"/>
      <c r="AA1576" s="196"/>
      <c r="AB1576" s="198"/>
      <c r="AC1576" s="196"/>
      <c r="AD1576" s="199"/>
      <c r="AG1576" s="196"/>
      <c r="AH1576" s="196"/>
      <c r="AI1576" s="198"/>
      <c r="AL1576" s="196"/>
      <c r="AN1576" s="196"/>
      <c r="AO1576" s="198"/>
      <c r="AP1576" s="196"/>
      <c r="AQ1576" s="196"/>
      <c r="AR1576" s="196"/>
      <c r="AS1576" s="196"/>
      <c r="AT1576" s="196"/>
      <c r="AU1576" s="196"/>
      <c r="AV1576" s="198"/>
      <c r="AW1576" s="197"/>
      <c r="AY1576" s="196"/>
      <c r="BC1576" s="196"/>
      <c r="BD1576" s="196"/>
      <c r="BE1576" s="196"/>
      <c r="BF1576" s="196"/>
      <c r="BG1576" s="196"/>
      <c r="BH1576" s="196"/>
      <c r="BI1576" s="196"/>
      <c r="BJ1576" s="196"/>
      <c r="BK1576" s="196"/>
    </row>
    <row r="1577" spans="1:63" x14ac:dyDescent="0.25">
      <c r="A1577" s="198"/>
      <c r="B1577" s="193"/>
      <c r="C1577" s="196"/>
      <c r="D1577" s="196"/>
      <c r="E1577" s="196"/>
      <c r="I1577" s="197"/>
      <c r="Q1577" s="198"/>
      <c r="S1577" s="198"/>
      <c r="T1577" s="196"/>
      <c r="U1577" s="199"/>
      <c r="V1577" s="193"/>
      <c r="W1577" s="198"/>
      <c r="X1577" s="198"/>
      <c r="Y1577" s="196"/>
      <c r="Z1577" s="200"/>
      <c r="AA1577" s="196"/>
      <c r="AB1577" s="198"/>
      <c r="AC1577" s="196"/>
      <c r="AD1577" s="199"/>
      <c r="AG1577" s="196"/>
      <c r="AH1577" s="196"/>
      <c r="AI1577" s="198"/>
      <c r="AL1577" s="196"/>
      <c r="AN1577" s="196"/>
      <c r="AO1577" s="198"/>
      <c r="AP1577" s="196"/>
      <c r="AQ1577" s="196"/>
      <c r="AR1577" s="196"/>
      <c r="AS1577" s="196"/>
      <c r="AT1577" s="196"/>
      <c r="AU1577" s="196"/>
      <c r="AV1577" s="198"/>
      <c r="AW1577" s="197"/>
      <c r="AY1577" s="196"/>
      <c r="BC1577" s="196"/>
      <c r="BD1577" s="196"/>
      <c r="BE1577" s="196"/>
      <c r="BF1577" s="196"/>
      <c r="BG1577" s="196"/>
      <c r="BH1577" s="196"/>
      <c r="BI1577" s="196"/>
      <c r="BJ1577" s="196"/>
      <c r="BK1577" s="196"/>
    </row>
    <row r="1578" spans="1:63" x14ac:dyDescent="0.25">
      <c r="A1578" s="198"/>
      <c r="B1578" s="193"/>
      <c r="C1578" s="196"/>
      <c r="D1578" s="196"/>
      <c r="E1578" s="196"/>
      <c r="I1578" s="197"/>
      <c r="Q1578" s="198"/>
      <c r="S1578" s="198"/>
      <c r="T1578" s="196"/>
      <c r="U1578" s="199"/>
      <c r="V1578" s="193"/>
      <c r="W1578" s="198"/>
      <c r="X1578" s="198"/>
      <c r="Y1578" s="196"/>
      <c r="Z1578" s="200"/>
      <c r="AA1578" s="196"/>
      <c r="AB1578" s="198"/>
      <c r="AC1578" s="196"/>
      <c r="AD1578" s="199"/>
      <c r="AG1578" s="196"/>
      <c r="AH1578" s="196"/>
      <c r="AI1578" s="198"/>
      <c r="AL1578" s="196"/>
      <c r="AN1578" s="196"/>
      <c r="AO1578" s="198"/>
      <c r="AP1578" s="196"/>
      <c r="AQ1578" s="196"/>
      <c r="AR1578" s="196"/>
      <c r="AS1578" s="196"/>
      <c r="AT1578" s="196"/>
      <c r="AU1578" s="196"/>
      <c r="AV1578" s="198"/>
      <c r="AW1578" s="197"/>
      <c r="AY1578" s="196"/>
      <c r="BC1578" s="196"/>
      <c r="BD1578" s="196"/>
      <c r="BE1578" s="196"/>
      <c r="BF1578" s="196"/>
      <c r="BG1578" s="196"/>
      <c r="BH1578" s="196"/>
      <c r="BI1578" s="196"/>
      <c r="BJ1578" s="196"/>
      <c r="BK1578" s="196"/>
    </row>
    <row r="1579" spans="1:63" x14ac:dyDescent="0.25">
      <c r="A1579" s="198"/>
      <c r="B1579" s="193"/>
      <c r="C1579" s="196"/>
      <c r="D1579" s="196"/>
      <c r="E1579" s="196"/>
      <c r="I1579" s="197"/>
      <c r="Q1579" s="198"/>
      <c r="S1579" s="198"/>
      <c r="T1579" s="196"/>
      <c r="U1579" s="199"/>
      <c r="V1579" s="193"/>
      <c r="W1579" s="198"/>
      <c r="X1579" s="198"/>
      <c r="Y1579" s="196"/>
      <c r="Z1579" s="200"/>
      <c r="AA1579" s="196"/>
      <c r="AB1579" s="198"/>
      <c r="AC1579" s="196"/>
      <c r="AD1579" s="199"/>
      <c r="AG1579" s="196"/>
      <c r="AH1579" s="196"/>
      <c r="AI1579" s="198"/>
      <c r="AL1579" s="196"/>
      <c r="AN1579" s="196"/>
      <c r="AO1579" s="198"/>
      <c r="AP1579" s="196"/>
      <c r="AQ1579" s="196"/>
      <c r="AR1579" s="196"/>
      <c r="AS1579" s="196"/>
      <c r="AT1579" s="196"/>
      <c r="AU1579" s="196"/>
      <c r="AV1579" s="198"/>
      <c r="AW1579" s="197"/>
      <c r="AY1579" s="196"/>
      <c r="BC1579" s="196"/>
      <c r="BD1579" s="196"/>
      <c r="BE1579" s="196"/>
      <c r="BF1579" s="196"/>
      <c r="BG1579" s="196"/>
      <c r="BH1579" s="196"/>
      <c r="BI1579" s="196"/>
      <c r="BJ1579" s="196"/>
      <c r="BK1579" s="196"/>
    </row>
    <row r="1580" spans="1:63" x14ac:dyDescent="0.25">
      <c r="A1580" s="198"/>
      <c r="B1580" s="193"/>
      <c r="C1580" s="196"/>
      <c r="D1580" s="196"/>
      <c r="E1580" s="196"/>
      <c r="I1580" s="197"/>
      <c r="Q1580" s="198"/>
      <c r="S1580" s="198"/>
      <c r="T1580" s="196"/>
      <c r="U1580" s="199"/>
      <c r="V1580" s="193"/>
      <c r="W1580" s="198"/>
      <c r="X1580" s="198"/>
      <c r="Y1580" s="196"/>
      <c r="Z1580" s="200"/>
      <c r="AA1580" s="196"/>
      <c r="AB1580" s="198"/>
      <c r="AC1580" s="196"/>
      <c r="AD1580" s="199"/>
      <c r="AG1580" s="196"/>
      <c r="AH1580" s="196"/>
      <c r="AI1580" s="198"/>
      <c r="AL1580" s="196"/>
      <c r="AN1580" s="196"/>
      <c r="AO1580" s="198"/>
      <c r="AP1580" s="196"/>
      <c r="AQ1580" s="196"/>
      <c r="AR1580" s="196"/>
      <c r="AS1580" s="196"/>
      <c r="AT1580" s="196"/>
      <c r="AU1580" s="196"/>
      <c r="AV1580" s="198"/>
      <c r="AW1580" s="197"/>
      <c r="AY1580" s="196"/>
      <c r="BC1580" s="196"/>
      <c r="BD1580" s="196"/>
      <c r="BE1580" s="196"/>
      <c r="BF1580" s="196"/>
      <c r="BG1580" s="196"/>
      <c r="BH1580" s="196"/>
      <c r="BI1580" s="196"/>
      <c r="BJ1580" s="196"/>
      <c r="BK1580" s="196"/>
    </row>
    <row r="1581" spans="1:63" x14ac:dyDescent="0.25">
      <c r="A1581" s="198"/>
      <c r="B1581" s="193"/>
      <c r="C1581" s="196"/>
      <c r="D1581" s="196"/>
      <c r="E1581" s="196"/>
      <c r="I1581" s="197"/>
      <c r="Q1581" s="198"/>
      <c r="S1581" s="198"/>
      <c r="T1581" s="196"/>
      <c r="U1581" s="199"/>
      <c r="V1581" s="193"/>
      <c r="W1581" s="198"/>
      <c r="X1581" s="198"/>
      <c r="Y1581" s="196"/>
      <c r="Z1581" s="200"/>
      <c r="AA1581" s="196"/>
      <c r="AB1581" s="198"/>
      <c r="AC1581" s="196"/>
      <c r="AD1581" s="199"/>
      <c r="AG1581" s="196"/>
      <c r="AH1581" s="196"/>
      <c r="AI1581" s="198"/>
      <c r="AL1581" s="196"/>
      <c r="AN1581" s="196"/>
      <c r="AO1581" s="198"/>
      <c r="AP1581" s="196"/>
      <c r="AQ1581" s="196"/>
      <c r="AR1581" s="196"/>
      <c r="AS1581" s="196"/>
      <c r="AT1581" s="196"/>
      <c r="AU1581" s="196"/>
      <c r="AV1581" s="198"/>
      <c r="AW1581" s="197"/>
      <c r="AY1581" s="196"/>
      <c r="BC1581" s="196"/>
      <c r="BD1581" s="196"/>
      <c r="BE1581" s="196"/>
      <c r="BF1581" s="196"/>
      <c r="BG1581" s="196"/>
      <c r="BH1581" s="196"/>
      <c r="BI1581" s="196"/>
      <c r="BJ1581" s="196"/>
      <c r="BK1581" s="196"/>
    </row>
    <row r="1582" spans="1:63" x14ac:dyDescent="0.25">
      <c r="A1582" s="198"/>
      <c r="B1582" s="193"/>
      <c r="C1582" s="196"/>
      <c r="D1582" s="196"/>
      <c r="E1582" s="196"/>
      <c r="I1582" s="197"/>
      <c r="Q1582" s="198"/>
      <c r="S1582" s="198"/>
      <c r="T1582" s="196"/>
      <c r="U1582" s="199"/>
      <c r="V1582" s="193"/>
      <c r="W1582" s="198"/>
      <c r="X1582" s="198"/>
      <c r="Y1582" s="196"/>
      <c r="Z1582" s="200"/>
      <c r="AA1582" s="196"/>
      <c r="AB1582" s="198"/>
      <c r="AC1582" s="196"/>
      <c r="AD1582" s="199"/>
      <c r="AG1582" s="196"/>
      <c r="AH1582" s="196"/>
      <c r="AI1582" s="198"/>
      <c r="AL1582" s="196"/>
      <c r="AN1582" s="196"/>
      <c r="AO1582" s="198"/>
      <c r="AP1582" s="196"/>
      <c r="AQ1582" s="196"/>
      <c r="AR1582" s="196"/>
      <c r="AS1582" s="196"/>
      <c r="AT1582" s="196"/>
      <c r="AU1582" s="196"/>
      <c r="AV1582" s="198"/>
      <c r="AW1582" s="197"/>
      <c r="AY1582" s="196"/>
      <c r="BC1582" s="196"/>
      <c r="BD1582" s="196"/>
      <c r="BE1582" s="196"/>
      <c r="BF1582" s="196"/>
      <c r="BG1582" s="196"/>
      <c r="BH1582" s="196"/>
      <c r="BI1582" s="196"/>
      <c r="BJ1582" s="196"/>
      <c r="BK1582" s="196"/>
    </row>
    <row r="1583" spans="1:63" x14ac:dyDescent="0.25">
      <c r="A1583" s="198"/>
      <c r="B1583" s="193"/>
      <c r="C1583" s="196"/>
      <c r="D1583" s="196"/>
      <c r="E1583" s="196"/>
      <c r="I1583" s="197"/>
      <c r="Q1583" s="198"/>
      <c r="S1583" s="198"/>
      <c r="T1583" s="196"/>
      <c r="U1583" s="199"/>
      <c r="V1583" s="193"/>
      <c r="W1583" s="198"/>
      <c r="X1583" s="198"/>
      <c r="Y1583" s="196"/>
      <c r="Z1583" s="200"/>
      <c r="AA1583" s="196"/>
      <c r="AB1583" s="198"/>
      <c r="AC1583" s="196"/>
      <c r="AD1583" s="199"/>
      <c r="AG1583" s="196"/>
      <c r="AH1583" s="196"/>
      <c r="AI1583" s="198"/>
      <c r="AL1583" s="196"/>
      <c r="AN1583" s="196"/>
      <c r="AO1583" s="198"/>
      <c r="AP1583" s="196"/>
      <c r="AQ1583" s="196"/>
      <c r="AR1583" s="196"/>
      <c r="AS1583" s="196"/>
      <c r="AT1583" s="196"/>
      <c r="AU1583" s="196"/>
      <c r="AV1583" s="198"/>
      <c r="AW1583" s="197"/>
      <c r="AY1583" s="196"/>
      <c r="BC1583" s="196"/>
      <c r="BD1583" s="196"/>
      <c r="BE1583" s="196"/>
      <c r="BF1583" s="196"/>
      <c r="BG1583" s="196"/>
      <c r="BH1583" s="196"/>
      <c r="BI1583" s="196"/>
      <c r="BJ1583" s="196"/>
      <c r="BK1583" s="196"/>
    </row>
    <row r="1584" spans="1:63" x14ac:dyDescent="0.25">
      <c r="A1584" s="198"/>
      <c r="B1584" s="193"/>
      <c r="C1584" s="196"/>
      <c r="D1584" s="196"/>
      <c r="E1584" s="196"/>
      <c r="I1584" s="197"/>
      <c r="Q1584" s="198"/>
      <c r="S1584" s="198"/>
      <c r="T1584" s="196"/>
      <c r="U1584" s="199"/>
      <c r="V1584" s="193"/>
      <c r="W1584" s="198"/>
      <c r="X1584" s="198"/>
      <c r="Y1584" s="196"/>
      <c r="Z1584" s="200"/>
      <c r="AA1584" s="196"/>
      <c r="AB1584" s="198"/>
      <c r="AC1584" s="196"/>
      <c r="AD1584" s="199"/>
      <c r="AG1584" s="196"/>
      <c r="AH1584" s="196"/>
      <c r="AI1584" s="198"/>
      <c r="AL1584" s="196"/>
      <c r="AN1584" s="196"/>
      <c r="AO1584" s="198"/>
      <c r="AP1584" s="196"/>
      <c r="AQ1584" s="196"/>
      <c r="AR1584" s="196"/>
      <c r="AS1584" s="196"/>
      <c r="AT1584" s="196"/>
      <c r="AU1584" s="196"/>
      <c r="AV1584" s="198"/>
      <c r="AW1584" s="197"/>
      <c r="AY1584" s="196"/>
      <c r="BC1584" s="196"/>
      <c r="BD1584" s="196"/>
      <c r="BE1584" s="196"/>
      <c r="BF1584" s="196"/>
      <c r="BG1584" s="196"/>
      <c r="BH1584" s="196"/>
      <c r="BI1584" s="196"/>
      <c r="BJ1584" s="196"/>
      <c r="BK1584" s="196"/>
    </row>
    <row r="1585" spans="1:63" x14ac:dyDescent="0.25">
      <c r="A1585" s="198"/>
      <c r="B1585" s="193"/>
      <c r="C1585" s="196"/>
      <c r="D1585" s="196"/>
      <c r="E1585" s="196"/>
      <c r="I1585" s="197"/>
      <c r="Q1585" s="198"/>
      <c r="S1585" s="198"/>
      <c r="T1585" s="196"/>
      <c r="U1585" s="199"/>
      <c r="V1585" s="193"/>
      <c r="W1585" s="198"/>
      <c r="X1585" s="198"/>
      <c r="Y1585" s="196"/>
      <c r="Z1585" s="200"/>
      <c r="AA1585" s="196"/>
      <c r="AB1585" s="198"/>
      <c r="AC1585" s="196"/>
      <c r="AD1585" s="199"/>
      <c r="AG1585" s="196"/>
      <c r="AH1585" s="196"/>
      <c r="AI1585" s="198"/>
      <c r="AL1585" s="196"/>
      <c r="AN1585" s="196"/>
      <c r="AO1585" s="198"/>
      <c r="AP1585" s="196"/>
      <c r="AQ1585" s="196"/>
      <c r="AR1585" s="196"/>
      <c r="AS1585" s="196"/>
      <c r="AT1585" s="196"/>
      <c r="AU1585" s="196"/>
      <c r="AV1585" s="198"/>
      <c r="AW1585" s="197"/>
      <c r="AY1585" s="196"/>
      <c r="BC1585" s="196"/>
      <c r="BD1585" s="196"/>
      <c r="BE1585" s="196"/>
      <c r="BF1585" s="196"/>
      <c r="BG1585" s="196"/>
      <c r="BH1585" s="196"/>
      <c r="BI1585" s="196"/>
      <c r="BJ1585" s="196"/>
      <c r="BK1585" s="196"/>
    </row>
    <row r="1586" spans="1:63" x14ac:dyDescent="0.25">
      <c r="A1586" s="198"/>
      <c r="B1586" s="193"/>
      <c r="C1586" s="196"/>
      <c r="D1586" s="196"/>
      <c r="E1586" s="196"/>
      <c r="I1586" s="197"/>
      <c r="Q1586" s="198"/>
      <c r="S1586" s="198"/>
      <c r="T1586" s="196"/>
      <c r="U1586" s="199"/>
      <c r="V1586" s="193"/>
      <c r="W1586" s="198"/>
      <c r="X1586" s="198"/>
      <c r="Y1586" s="196"/>
      <c r="Z1586" s="200"/>
      <c r="AA1586" s="196"/>
      <c r="AB1586" s="198"/>
      <c r="AC1586" s="196"/>
      <c r="AD1586" s="199"/>
      <c r="AG1586" s="196"/>
      <c r="AH1586" s="196"/>
      <c r="AI1586" s="198"/>
      <c r="AL1586" s="196"/>
      <c r="AN1586" s="196"/>
      <c r="AO1586" s="198"/>
      <c r="AP1586" s="196"/>
      <c r="AQ1586" s="196"/>
      <c r="AR1586" s="196"/>
      <c r="AS1586" s="196"/>
      <c r="AT1586" s="196"/>
      <c r="AU1586" s="196"/>
      <c r="AV1586" s="198"/>
      <c r="AW1586" s="197"/>
      <c r="AY1586" s="196"/>
      <c r="BC1586" s="196"/>
      <c r="BD1586" s="196"/>
      <c r="BE1586" s="196"/>
      <c r="BF1586" s="196"/>
      <c r="BG1586" s="196"/>
      <c r="BH1586" s="196"/>
      <c r="BI1586" s="196"/>
      <c r="BJ1586" s="196"/>
      <c r="BK1586" s="196"/>
    </row>
    <row r="1587" spans="1:63" x14ac:dyDescent="0.25">
      <c r="A1587" s="198"/>
      <c r="B1587" s="193"/>
      <c r="C1587" s="196"/>
      <c r="D1587" s="196"/>
      <c r="E1587" s="196"/>
      <c r="I1587" s="197"/>
      <c r="Q1587" s="198"/>
      <c r="S1587" s="198"/>
      <c r="T1587" s="196"/>
      <c r="U1587" s="199"/>
      <c r="V1587" s="193"/>
      <c r="W1587" s="198"/>
      <c r="X1587" s="198"/>
      <c r="Y1587" s="196"/>
      <c r="Z1587" s="200"/>
      <c r="AA1587" s="196"/>
      <c r="AB1587" s="198"/>
      <c r="AC1587" s="196"/>
      <c r="AD1587" s="199"/>
      <c r="AG1587" s="196"/>
      <c r="AH1587" s="196"/>
      <c r="AI1587" s="198"/>
      <c r="AL1587" s="196"/>
      <c r="AN1587" s="196"/>
      <c r="AO1587" s="198"/>
      <c r="AP1587" s="196"/>
      <c r="AQ1587" s="196"/>
      <c r="AR1587" s="196"/>
      <c r="AS1587" s="196"/>
      <c r="AT1587" s="196"/>
      <c r="AU1587" s="196"/>
      <c r="AV1587" s="198"/>
      <c r="AW1587" s="197"/>
      <c r="AY1587" s="196"/>
      <c r="BC1587" s="196"/>
      <c r="BD1587" s="196"/>
      <c r="BE1587" s="196"/>
      <c r="BF1587" s="196"/>
      <c r="BG1587" s="196"/>
      <c r="BH1587" s="196"/>
      <c r="BI1587" s="196"/>
      <c r="BJ1587" s="196"/>
      <c r="BK1587" s="196"/>
    </row>
    <row r="1588" spans="1:63" x14ac:dyDescent="0.25">
      <c r="A1588" s="198"/>
      <c r="B1588" s="193"/>
      <c r="C1588" s="196"/>
      <c r="D1588" s="196"/>
      <c r="E1588" s="196"/>
      <c r="I1588" s="197"/>
      <c r="Q1588" s="198"/>
      <c r="S1588" s="198"/>
      <c r="T1588" s="196"/>
      <c r="U1588" s="199"/>
      <c r="V1588" s="193"/>
      <c r="W1588" s="198"/>
      <c r="X1588" s="198"/>
      <c r="Y1588" s="196"/>
      <c r="Z1588" s="200"/>
      <c r="AA1588" s="196"/>
      <c r="AB1588" s="198"/>
      <c r="AC1588" s="196"/>
      <c r="AD1588" s="199"/>
      <c r="AG1588" s="196"/>
      <c r="AH1588" s="196"/>
      <c r="AI1588" s="198"/>
      <c r="AL1588" s="196"/>
      <c r="AN1588" s="196"/>
      <c r="AO1588" s="198"/>
      <c r="AP1588" s="196"/>
      <c r="AQ1588" s="196"/>
      <c r="AR1588" s="196"/>
      <c r="AS1588" s="196"/>
      <c r="AT1588" s="196"/>
      <c r="AU1588" s="196"/>
      <c r="AV1588" s="198"/>
      <c r="AW1588" s="197"/>
      <c r="AY1588" s="196"/>
      <c r="BC1588" s="196"/>
      <c r="BD1588" s="196"/>
      <c r="BE1588" s="196"/>
      <c r="BF1588" s="196"/>
      <c r="BG1588" s="196"/>
      <c r="BH1588" s="196"/>
      <c r="BI1588" s="196"/>
      <c r="BJ1588" s="196"/>
      <c r="BK1588" s="196"/>
    </row>
    <row r="1589" spans="1:63" x14ac:dyDescent="0.25">
      <c r="A1589" s="198"/>
      <c r="B1589" s="193"/>
      <c r="C1589" s="196"/>
      <c r="D1589" s="196"/>
      <c r="E1589" s="196"/>
      <c r="I1589" s="197"/>
      <c r="Q1589" s="198"/>
      <c r="S1589" s="198"/>
      <c r="T1589" s="196"/>
      <c r="U1589" s="199"/>
      <c r="V1589" s="193"/>
      <c r="W1589" s="198"/>
      <c r="X1589" s="198"/>
      <c r="Y1589" s="196"/>
      <c r="Z1589" s="200"/>
      <c r="AA1589" s="196"/>
      <c r="AB1589" s="198"/>
      <c r="AC1589" s="196"/>
      <c r="AD1589" s="199"/>
      <c r="AG1589" s="196"/>
      <c r="AH1589" s="196"/>
      <c r="AI1589" s="198"/>
      <c r="AL1589" s="196"/>
      <c r="AN1589" s="196"/>
      <c r="AO1589" s="198"/>
      <c r="AP1589" s="196"/>
      <c r="AQ1589" s="196"/>
      <c r="AR1589" s="196"/>
      <c r="AS1589" s="196"/>
      <c r="AT1589" s="196"/>
      <c r="AU1589" s="196"/>
      <c r="AV1589" s="198"/>
      <c r="AW1589" s="197"/>
      <c r="AY1589" s="196"/>
      <c r="BC1589" s="196"/>
      <c r="BD1589" s="196"/>
      <c r="BE1589" s="196"/>
      <c r="BF1589" s="196"/>
      <c r="BG1589" s="196"/>
      <c r="BH1589" s="196"/>
      <c r="BI1589" s="196"/>
      <c r="BJ1589" s="196"/>
      <c r="BK1589" s="196"/>
    </row>
    <row r="1590" spans="1:63" x14ac:dyDescent="0.25">
      <c r="A1590" s="198"/>
      <c r="B1590" s="193"/>
      <c r="C1590" s="196"/>
      <c r="D1590" s="196"/>
      <c r="E1590" s="196"/>
      <c r="I1590" s="197"/>
      <c r="Q1590" s="198"/>
      <c r="S1590" s="198"/>
      <c r="T1590" s="196"/>
      <c r="U1590" s="199"/>
      <c r="V1590" s="193"/>
      <c r="W1590" s="198"/>
      <c r="X1590" s="198"/>
      <c r="Y1590" s="196"/>
      <c r="Z1590" s="200"/>
      <c r="AA1590" s="196"/>
      <c r="AB1590" s="198"/>
      <c r="AC1590" s="196"/>
      <c r="AD1590" s="199"/>
      <c r="AG1590" s="196"/>
      <c r="AH1590" s="196"/>
      <c r="AI1590" s="198"/>
      <c r="AL1590" s="196"/>
      <c r="AN1590" s="196"/>
      <c r="AO1590" s="198"/>
      <c r="AP1590" s="196"/>
      <c r="AQ1590" s="196"/>
      <c r="AR1590" s="196"/>
      <c r="AS1590" s="196"/>
      <c r="AT1590" s="196"/>
      <c r="AU1590" s="196"/>
      <c r="AV1590" s="198"/>
      <c r="AW1590" s="197"/>
      <c r="AY1590" s="196"/>
      <c r="BC1590" s="196"/>
      <c r="BD1590" s="196"/>
      <c r="BE1590" s="196"/>
      <c r="BF1590" s="196"/>
      <c r="BG1590" s="196"/>
      <c r="BH1590" s="196"/>
      <c r="BI1590" s="196"/>
      <c r="BJ1590" s="196"/>
      <c r="BK1590" s="196"/>
    </row>
    <row r="1591" spans="1:63" x14ac:dyDescent="0.25">
      <c r="A1591" s="198"/>
      <c r="B1591" s="193"/>
      <c r="C1591" s="196"/>
      <c r="D1591" s="196"/>
      <c r="E1591" s="196"/>
      <c r="I1591" s="197"/>
      <c r="Q1591" s="198"/>
      <c r="S1591" s="198"/>
      <c r="T1591" s="196"/>
      <c r="U1591" s="199"/>
      <c r="V1591" s="193"/>
      <c r="W1591" s="198"/>
      <c r="X1591" s="198"/>
      <c r="Y1591" s="196"/>
      <c r="Z1591" s="200"/>
      <c r="AA1591" s="196"/>
      <c r="AB1591" s="198"/>
      <c r="AC1591" s="196"/>
      <c r="AD1591" s="199"/>
      <c r="AG1591" s="196"/>
      <c r="AH1591" s="196"/>
      <c r="AI1591" s="198"/>
      <c r="AL1591" s="196"/>
      <c r="AN1591" s="196"/>
      <c r="AO1591" s="198"/>
      <c r="AP1591" s="196"/>
      <c r="AQ1591" s="196"/>
      <c r="AR1591" s="196"/>
      <c r="AS1591" s="196"/>
      <c r="AT1591" s="196"/>
      <c r="AU1591" s="196"/>
      <c r="AV1591" s="198"/>
      <c r="AW1591" s="197"/>
      <c r="AY1591" s="196"/>
      <c r="BC1591" s="196"/>
      <c r="BD1591" s="196"/>
      <c r="BE1591" s="196"/>
      <c r="BF1591" s="196"/>
      <c r="BG1591" s="196"/>
      <c r="BH1591" s="196"/>
      <c r="BI1591" s="196"/>
      <c r="BJ1591" s="196"/>
      <c r="BK1591" s="196"/>
    </row>
    <row r="1592" spans="1:63" x14ac:dyDescent="0.25">
      <c r="A1592" s="198"/>
      <c r="B1592" s="193"/>
      <c r="C1592" s="196"/>
      <c r="D1592" s="196"/>
      <c r="E1592" s="196"/>
      <c r="I1592" s="197"/>
      <c r="Q1592" s="198"/>
      <c r="S1592" s="198"/>
      <c r="T1592" s="196"/>
      <c r="U1592" s="199"/>
      <c r="V1592" s="193"/>
      <c r="W1592" s="198"/>
      <c r="X1592" s="198"/>
      <c r="Y1592" s="196"/>
      <c r="Z1592" s="200"/>
      <c r="AA1592" s="196"/>
      <c r="AB1592" s="198"/>
      <c r="AC1592" s="196"/>
      <c r="AD1592" s="199"/>
      <c r="AG1592" s="196"/>
      <c r="AH1592" s="196"/>
      <c r="AI1592" s="198"/>
      <c r="AL1592" s="196"/>
      <c r="AN1592" s="196"/>
      <c r="AO1592" s="198"/>
      <c r="AP1592" s="196"/>
      <c r="AQ1592" s="196"/>
      <c r="AR1592" s="196"/>
      <c r="AS1592" s="196"/>
      <c r="AT1592" s="196"/>
      <c r="AU1592" s="196"/>
      <c r="AV1592" s="198"/>
      <c r="AW1592" s="197"/>
      <c r="AY1592" s="196"/>
      <c r="BC1592" s="196"/>
      <c r="BD1592" s="196"/>
      <c r="BE1592" s="196"/>
      <c r="BF1592" s="196"/>
      <c r="BG1592" s="196"/>
      <c r="BH1592" s="196"/>
      <c r="BI1592" s="196"/>
      <c r="BJ1592" s="196"/>
      <c r="BK1592" s="196"/>
    </row>
    <row r="1593" spans="1:63" x14ac:dyDescent="0.25">
      <c r="A1593" s="198"/>
      <c r="B1593" s="193"/>
      <c r="C1593" s="196"/>
      <c r="D1593" s="196"/>
      <c r="E1593" s="196"/>
      <c r="I1593" s="197"/>
      <c r="Q1593" s="198"/>
      <c r="S1593" s="198"/>
      <c r="T1593" s="196"/>
      <c r="U1593" s="199"/>
      <c r="V1593" s="193"/>
      <c r="W1593" s="198"/>
      <c r="X1593" s="198"/>
      <c r="Y1593" s="196"/>
      <c r="Z1593" s="200"/>
      <c r="AA1593" s="196"/>
      <c r="AB1593" s="198"/>
      <c r="AC1593" s="196"/>
      <c r="AD1593" s="199"/>
      <c r="AG1593" s="196"/>
      <c r="AH1593" s="196"/>
      <c r="AI1593" s="198"/>
      <c r="AL1593" s="196"/>
      <c r="AN1593" s="196"/>
      <c r="AO1593" s="198"/>
      <c r="AP1593" s="196"/>
      <c r="AQ1593" s="196"/>
      <c r="AR1593" s="196"/>
      <c r="AS1593" s="196"/>
      <c r="AT1593" s="196"/>
      <c r="AU1593" s="196"/>
      <c r="AV1593" s="198"/>
      <c r="AW1593" s="197"/>
      <c r="AY1593" s="196"/>
      <c r="BC1593" s="196"/>
      <c r="BD1593" s="196"/>
      <c r="BE1593" s="196"/>
      <c r="BF1593" s="196"/>
      <c r="BG1593" s="196"/>
      <c r="BH1593" s="196"/>
      <c r="BI1593" s="196"/>
      <c r="BJ1593" s="196"/>
      <c r="BK1593" s="196"/>
    </row>
    <row r="1594" spans="1:63" x14ac:dyDescent="0.25">
      <c r="A1594" s="198"/>
      <c r="B1594" s="193"/>
      <c r="C1594" s="196"/>
      <c r="D1594" s="196"/>
      <c r="E1594" s="196"/>
      <c r="I1594" s="197"/>
      <c r="Q1594" s="198"/>
      <c r="S1594" s="198"/>
      <c r="T1594" s="196"/>
      <c r="U1594" s="199"/>
      <c r="V1594" s="193"/>
      <c r="W1594" s="198"/>
      <c r="X1594" s="198"/>
      <c r="Y1594" s="196"/>
      <c r="Z1594" s="200"/>
      <c r="AA1594" s="196"/>
      <c r="AB1594" s="198"/>
      <c r="AC1594" s="196"/>
      <c r="AD1594" s="199"/>
      <c r="AG1594" s="196"/>
      <c r="AH1594" s="196"/>
      <c r="AI1594" s="198"/>
      <c r="AL1594" s="196"/>
      <c r="AN1594" s="196"/>
      <c r="AO1594" s="198"/>
      <c r="AP1594" s="196"/>
      <c r="AQ1594" s="196"/>
      <c r="AR1594" s="196"/>
      <c r="AS1594" s="196"/>
      <c r="AT1594" s="196"/>
      <c r="AU1594" s="196"/>
      <c r="AV1594" s="198"/>
      <c r="AW1594" s="197"/>
      <c r="AY1594" s="196"/>
      <c r="BC1594" s="196"/>
      <c r="BD1594" s="196"/>
      <c r="BE1594" s="196"/>
      <c r="BF1594" s="196"/>
      <c r="BG1594" s="196"/>
      <c r="BH1594" s="196"/>
      <c r="BI1594" s="196"/>
      <c r="BJ1594" s="196"/>
      <c r="BK1594" s="196"/>
    </row>
    <row r="1595" spans="1:63" x14ac:dyDescent="0.25">
      <c r="A1595" s="198"/>
      <c r="B1595" s="193"/>
      <c r="C1595" s="196"/>
      <c r="D1595" s="196"/>
      <c r="E1595" s="196"/>
      <c r="I1595" s="197"/>
      <c r="Q1595" s="198"/>
      <c r="S1595" s="198"/>
      <c r="T1595" s="196"/>
      <c r="U1595" s="199"/>
      <c r="V1595" s="193"/>
      <c r="W1595" s="198"/>
      <c r="X1595" s="198"/>
      <c r="Y1595" s="196"/>
      <c r="Z1595" s="200"/>
      <c r="AA1595" s="196"/>
      <c r="AB1595" s="198"/>
      <c r="AC1595" s="196"/>
      <c r="AD1595" s="199"/>
      <c r="AG1595" s="196"/>
      <c r="AH1595" s="196"/>
      <c r="AI1595" s="198"/>
      <c r="AL1595" s="196"/>
      <c r="AN1595" s="196"/>
      <c r="AO1595" s="198"/>
      <c r="AP1595" s="196"/>
      <c r="AQ1595" s="196"/>
      <c r="AR1595" s="196"/>
      <c r="AS1595" s="196"/>
      <c r="AT1595" s="196"/>
      <c r="AU1595" s="196"/>
      <c r="AV1595" s="198"/>
      <c r="AW1595" s="197"/>
      <c r="AY1595" s="196"/>
      <c r="BC1595" s="196"/>
      <c r="BD1595" s="196"/>
      <c r="BE1595" s="196"/>
      <c r="BF1595" s="196"/>
      <c r="BG1595" s="196"/>
      <c r="BH1595" s="196"/>
      <c r="BI1595" s="196"/>
      <c r="BJ1595" s="196"/>
      <c r="BK1595" s="196"/>
    </row>
    <row r="1596" spans="1:63" x14ac:dyDescent="0.25">
      <c r="A1596" s="198"/>
      <c r="B1596" s="193"/>
      <c r="C1596" s="196"/>
      <c r="D1596" s="196"/>
      <c r="E1596" s="196"/>
      <c r="I1596" s="197"/>
      <c r="Q1596" s="198"/>
      <c r="S1596" s="198"/>
      <c r="T1596" s="196"/>
      <c r="U1596" s="199"/>
      <c r="V1596" s="193"/>
      <c r="W1596" s="198"/>
      <c r="X1596" s="198"/>
      <c r="Y1596" s="196"/>
      <c r="Z1596" s="200"/>
      <c r="AA1596" s="196"/>
      <c r="AB1596" s="198"/>
      <c r="AC1596" s="196"/>
      <c r="AD1596" s="199"/>
      <c r="AG1596" s="196"/>
      <c r="AH1596" s="196"/>
      <c r="AI1596" s="198"/>
      <c r="AL1596" s="196"/>
      <c r="AN1596" s="196"/>
      <c r="AO1596" s="198"/>
      <c r="AP1596" s="196"/>
      <c r="AQ1596" s="196"/>
      <c r="AR1596" s="196"/>
      <c r="AS1596" s="196"/>
      <c r="AT1596" s="196"/>
      <c r="AU1596" s="196"/>
      <c r="AV1596" s="198"/>
      <c r="AW1596" s="197"/>
      <c r="AY1596" s="196"/>
      <c r="BC1596" s="196"/>
      <c r="BD1596" s="196"/>
      <c r="BE1596" s="196"/>
      <c r="BF1596" s="196"/>
      <c r="BG1596" s="196"/>
      <c r="BH1596" s="196"/>
      <c r="BI1596" s="196"/>
      <c r="BJ1596" s="196"/>
      <c r="BK1596" s="196"/>
    </row>
    <row r="1597" spans="1:63" x14ac:dyDescent="0.25">
      <c r="A1597" s="198"/>
      <c r="B1597" s="193"/>
      <c r="C1597" s="196"/>
      <c r="D1597" s="196"/>
      <c r="E1597" s="196"/>
      <c r="I1597" s="197"/>
      <c r="Q1597" s="198"/>
      <c r="S1597" s="198"/>
      <c r="T1597" s="196"/>
      <c r="U1597" s="199"/>
      <c r="V1597" s="193"/>
      <c r="W1597" s="198"/>
      <c r="X1597" s="198"/>
      <c r="Y1597" s="196"/>
      <c r="Z1597" s="200"/>
      <c r="AA1597" s="196"/>
      <c r="AB1597" s="198"/>
      <c r="AC1597" s="196"/>
      <c r="AD1597" s="199"/>
      <c r="AG1597" s="196"/>
      <c r="AH1597" s="196"/>
      <c r="AI1597" s="198"/>
      <c r="AL1597" s="196"/>
      <c r="AN1597" s="196"/>
      <c r="AO1597" s="198"/>
      <c r="AP1597" s="196"/>
      <c r="AQ1597" s="196"/>
      <c r="AR1597" s="196"/>
      <c r="AS1597" s="196"/>
      <c r="AT1597" s="196"/>
      <c r="AU1597" s="196"/>
      <c r="AV1597" s="198"/>
      <c r="AW1597" s="197"/>
      <c r="AY1597" s="196"/>
      <c r="BC1597" s="196"/>
      <c r="BD1597" s="196"/>
      <c r="BE1597" s="196"/>
      <c r="BF1597" s="196"/>
      <c r="BG1597" s="196"/>
      <c r="BH1597" s="196"/>
      <c r="BI1597" s="196"/>
      <c r="BJ1597" s="196"/>
      <c r="BK1597" s="196"/>
    </row>
    <row r="1598" spans="1:63" x14ac:dyDescent="0.25">
      <c r="A1598" s="198"/>
      <c r="B1598" s="193"/>
      <c r="C1598" s="196"/>
      <c r="D1598" s="196"/>
      <c r="E1598" s="196"/>
      <c r="I1598" s="197"/>
      <c r="Q1598" s="198"/>
      <c r="S1598" s="198"/>
      <c r="T1598" s="196"/>
      <c r="U1598" s="199"/>
      <c r="V1598" s="193"/>
      <c r="W1598" s="198"/>
      <c r="X1598" s="198"/>
      <c r="Y1598" s="196"/>
      <c r="Z1598" s="200"/>
      <c r="AA1598" s="196"/>
      <c r="AB1598" s="198"/>
      <c r="AC1598" s="196"/>
      <c r="AD1598" s="199"/>
      <c r="AG1598" s="196"/>
      <c r="AH1598" s="196"/>
      <c r="AI1598" s="198"/>
      <c r="AL1598" s="196"/>
      <c r="AN1598" s="196"/>
      <c r="AO1598" s="198"/>
      <c r="AP1598" s="196"/>
      <c r="AQ1598" s="196"/>
      <c r="AR1598" s="196"/>
      <c r="AS1598" s="196"/>
      <c r="AT1598" s="196"/>
      <c r="AU1598" s="196"/>
      <c r="AV1598" s="198"/>
      <c r="AW1598" s="197"/>
      <c r="AY1598" s="196"/>
      <c r="BC1598" s="196"/>
      <c r="BD1598" s="196"/>
      <c r="BE1598" s="196"/>
      <c r="BF1598" s="196"/>
      <c r="BG1598" s="196"/>
      <c r="BH1598" s="196"/>
      <c r="BI1598" s="196"/>
      <c r="BJ1598" s="196"/>
      <c r="BK1598" s="196"/>
    </row>
    <row r="1599" spans="1:63" x14ac:dyDescent="0.25">
      <c r="A1599" s="198"/>
      <c r="B1599" s="193"/>
      <c r="C1599" s="196"/>
      <c r="D1599" s="196"/>
      <c r="E1599" s="196"/>
      <c r="I1599" s="197"/>
      <c r="Q1599" s="198"/>
      <c r="S1599" s="198"/>
      <c r="T1599" s="196"/>
      <c r="U1599" s="199"/>
      <c r="V1599" s="193"/>
      <c r="W1599" s="198"/>
      <c r="X1599" s="198"/>
      <c r="Y1599" s="196"/>
      <c r="Z1599" s="200"/>
      <c r="AA1599" s="196"/>
      <c r="AB1599" s="198"/>
      <c r="AC1599" s="196"/>
      <c r="AD1599" s="199"/>
      <c r="AG1599" s="196"/>
      <c r="AH1599" s="196"/>
      <c r="AI1599" s="198"/>
      <c r="AL1599" s="196"/>
      <c r="AN1599" s="196"/>
      <c r="AO1599" s="198"/>
      <c r="AP1599" s="196"/>
      <c r="AQ1599" s="196"/>
      <c r="AR1599" s="196"/>
      <c r="AS1599" s="196"/>
      <c r="AT1599" s="196"/>
      <c r="AU1599" s="196"/>
      <c r="AV1599" s="198"/>
      <c r="AW1599" s="197"/>
      <c r="AY1599" s="196"/>
      <c r="BC1599" s="196"/>
      <c r="BD1599" s="196"/>
      <c r="BE1599" s="196"/>
      <c r="BF1599" s="196"/>
      <c r="BG1599" s="196"/>
      <c r="BH1599" s="196"/>
      <c r="BI1599" s="196"/>
      <c r="BJ1599" s="196"/>
      <c r="BK1599" s="196"/>
    </row>
    <row r="1600" spans="1:63" x14ac:dyDescent="0.25">
      <c r="A1600" s="198"/>
      <c r="B1600" s="193"/>
      <c r="C1600" s="196"/>
      <c r="D1600" s="196"/>
      <c r="E1600" s="196"/>
      <c r="I1600" s="197"/>
      <c r="Q1600" s="198"/>
      <c r="S1600" s="198"/>
      <c r="T1600" s="196"/>
      <c r="U1600" s="199"/>
      <c r="V1600" s="193"/>
      <c r="W1600" s="198"/>
      <c r="X1600" s="198"/>
      <c r="Y1600" s="196"/>
      <c r="Z1600" s="200"/>
      <c r="AA1600" s="196"/>
      <c r="AB1600" s="198"/>
      <c r="AC1600" s="196"/>
      <c r="AD1600" s="199"/>
      <c r="AG1600" s="196"/>
      <c r="AH1600" s="196"/>
      <c r="AI1600" s="198"/>
      <c r="AL1600" s="196"/>
      <c r="AN1600" s="196"/>
      <c r="AO1600" s="198"/>
      <c r="AP1600" s="196"/>
      <c r="AQ1600" s="196"/>
      <c r="AR1600" s="196"/>
      <c r="AS1600" s="196"/>
      <c r="AT1600" s="196"/>
      <c r="AU1600" s="196"/>
      <c r="AV1600" s="198"/>
      <c r="AW1600" s="197"/>
      <c r="AY1600" s="196"/>
      <c r="BC1600" s="196"/>
      <c r="BD1600" s="196"/>
      <c r="BE1600" s="196"/>
      <c r="BF1600" s="196"/>
      <c r="BG1600" s="196"/>
      <c r="BH1600" s="196"/>
      <c r="BI1600" s="196"/>
      <c r="BJ1600" s="196"/>
      <c r="BK1600" s="196"/>
    </row>
    <row r="1601" spans="1:63" x14ac:dyDescent="0.25">
      <c r="A1601" s="198"/>
      <c r="B1601" s="193"/>
      <c r="C1601" s="196"/>
      <c r="D1601" s="196"/>
      <c r="E1601" s="196"/>
      <c r="I1601" s="197"/>
      <c r="Q1601" s="198"/>
      <c r="S1601" s="198"/>
      <c r="T1601" s="196"/>
      <c r="U1601" s="199"/>
      <c r="V1601" s="193"/>
      <c r="W1601" s="198"/>
      <c r="X1601" s="198"/>
      <c r="Y1601" s="196"/>
      <c r="Z1601" s="200"/>
      <c r="AA1601" s="196"/>
      <c r="AB1601" s="198"/>
      <c r="AC1601" s="196"/>
      <c r="AD1601" s="199"/>
      <c r="AG1601" s="196"/>
      <c r="AH1601" s="196"/>
      <c r="AI1601" s="198"/>
      <c r="AL1601" s="196"/>
      <c r="AN1601" s="196"/>
      <c r="AO1601" s="198"/>
      <c r="AP1601" s="196"/>
      <c r="AQ1601" s="196"/>
      <c r="AR1601" s="196"/>
      <c r="AS1601" s="196"/>
      <c r="AT1601" s="196"/>
      <c r="AU1601" s="196"/>
      <c r="AV1601" s="198"/>
      <c r="AW1601" s="197"/>
      <c r="AY1601" s="196"/>
      <c r="BC1601" s="196"/>
      <c r="BD1601" s="196"/>
      <c r="BE1601" s="196"/>
      <c r="BF1601" s="196"/>
      <c r="BG1601" s="196"/>
      <c r="BH1601" s="196"/>
      <c r="BI1601" s="196"/>
      <c r="BJ1601" s="196"/>
      <c r="BK1601" s="196"/>
    </row>
    <row r="1602" spans="1:63" x14ac:dyDescent="0.25">
      <c r="A1602" s="198"/>
      <c r="B1602" s="193"/>
      <c r="C1602" s="196"/>
      <c r="D1602" s="196"/>
      <c r="E1602" s="196"/>
      <c r="I1602" s="197"/>
      <c r="Q1602" s="198"/>
      <c r="S1602" s="198"/>
      <c r="T1602" s="196"/>
      <c r="U1602" s="199"/>
      <c r="V1602" s="193"/>
      <c r="W1602" s="198"/>
      <c r="X1602" s="198"/>
      <c r="Y1602" s="196"/>
      <c r="Z1602" s="200"/>
      <c r="AA1602" s="196"/>
      <c r="AB1602" s="198"/>
      <c r="AC1602" s="196"/>
      <c r="AD1602" s="199"/>
      <c r="AG1602" s="196"/>
      <c r="AH1602" s="196"/>
      <c r="AI1602" s="198"/>
      <c r="AL1602" s="196"/>
      <c r="AN1602" s="196"/>
      <c r="AO1602" s="198"/>
      <c r="AP1602" s="196"/>
      <c r="AQ1602" s="196"/>
      <c r="AR1602" s="196"/>
      <c r="AS1602" s="196"/>
      <c r="AT1602" s="196"/>
      <c r="AU1602" s="196"/>
      <c r="AV1602" s="198"/>
      <c r="AW1602" s="197"/>
      <c r="AY1602" s="196"/>
      <c r="BC1602" s="196"/>
      <c r="BD1602" s="196"/>
      <c r="BE1602" s="196"/>
      <c r="BF1602" s="196"/>
      <c r="BG1602" s="196"/>
      <c r="BH1602" s="196"/>
      <c r="BI1602" s="196"/>
      <c r="BJ1602" s="196"/>
      <c r="BK1602" s="196"/>
    </row>
    <row r="1603" spans="1:63" x14ac:dyDescent="0.25">
      <c r="A1603" s="198"/>
      <c r="B1603" s="193"/>
      <c r="C1603" s="196"/>
      <c r="D1603" s="196"/>
      <c r="E1603" s="196"/>
      <c r="I1603" s="197"/>
      <c r="Q1603" s="198"/>
      <c r="S1603" s="198"/>
      <c r="T1603" s="196"/>
      <c r="U1603" s="199"/>
      <c r="V1603" s="193"/>
      <c r="W1603" s="198"/>
      <c r="X1603" s="198"/>
      <c r="Y1603" s="196"/>
      <c r="Z1603" s="200"/>
      <c r="AA1603" s="196"/>
      <c r="AB1603" s="198"/>
      <c r="AC1603" s="196"/>
      <c r="AD1603" s="199"/>
      <c r="AG1603" s="196"/>
      <c r="AH1603" s="196"/>
      <c r="AI1603" s="198"/>
      <c r="AL1603" s="196"/>
      <c r="AN1603" s="196"/>
      <c r="AO1603" s="198"/>
      <c r="AP1603" s="196"/>
      <c r="AQ1603" s="196"/>
      <c r="AR1603" s="196"/>
      <c r="AS1603" s="196"/>
      <c r="AT1603" s="196"/>
      <c r="AU1603" s="196"/>
      <c r="AV1603" s="198"/>
      <c r="AW1603" s="197"/>
      <c r="AY1603" s="196"/>
      <c r="BC1603" s="196"/>
      <c r="BD1603" s="196"/>
      <c r="BE1603" s="196"/>
      <c r="BF1603" s="196"/>
      <c r="BG1603" s="196"/>
      <c r="BH1603" s="196"/>
      <c r="BI1603" s="196"/>
      <c r="BJ1603" s="196"/>
      <c r="BK1603" s="196"/>
    </row>
    <row r="1604" spans="1:63" x14ac:dyDescent="0.25">
      <c r="A1604" s="198"/>
      <c r="B1604" s="193"/>
      <c r="C1604" s="196"/>
      <c r="D1604" s="196"/>
      <c r="E1604" s="196"/>
      <c r="I1604" s="197"/>
      <c r="Q1604" s="198"/>
      <c r="S1604" s="198"/>
      <c r="T1604" s="196"/>
      <c r="U1604" s="199"/>
      <c r="V1604" s="193"/>
      <c r="W1604" s="198"/>
      <c r="X1604" s="198"/>
      <c r="Y1604" s="196"/>
      <c r="Z1604" s="200"/>
      <c r="AA1604" s="196"/>
      <c r="AB1604" s="198"/>
      <c r="AC1604" s="196"/>
      <c r="AD1604" s="199"/>
      <c r="AG1604" s="196"/>
      <c r="AH1604" s="196"/>
      <c r="AI1604" s="198"/>
      <c r="AL1604" s="196"/>
      <c r="AN1604" s="196"/>
      <c r="AO1604" s="198"/>
      <c r="AP1604" s="196"/>
      <c r="AQ1604" s="196"/>
      <c r="AR1604" s="196"/>
      <c r="AS1604" s="196"/>
      <c r="AT1604" s="196"/>
      <c r="AU1604" s="196"/>
      <c r="AV1604" s="198"/>
      <c r="AW1604" s="197"/>
      <c r="AY1604" s="196"/>
      <c r="BC1604" s="196"/>
      <c r="BD1604" s="196"/>
      <c r="BE1604" s="196"/>
      <c r="BF1604" s="196"/>
      <c r="BG1604" s="196"/>
      <c r="BH1604" s="196"/>
      <c r="BI1604" s="196"/>
      <c r="BJ1604" s="196"/>
      <c r="BK1604" s="196"/>
    </row>
    <row r="1605" spans="1:63" x14ac:dyDescent="0.25">
      <c r="A1605" s="198"/>
      <c r="B1605" s="193"/>
      <c r="C1605" s="196"/>
      <c r="D1605" s="196"/>
      <c r="E1605" s="196"/>
      <c r="I1605" s="197"/>
      <c r="Q1605" s="198"/>
      <c r="S1605" s="198"/>
      <c r="T1605" s="196"/>
      <c r="U1605" s="199"/>
      <c r="V1605" s="193"/>
      <c r="W1605" s="198"/>
      <c r="X1605" s="198"/>
      <c r="Y1605" s="196"/>
      <c r="Z1605" s="200"/>
      <c r="AA1605" s="196"/>
      <c r="AB1605" s="198"/>
      <c r="AC1605" s="196"/>
      <c r="AD1605" s="199"/>
      <c r="AG1605" s="196"/>
      <c r="AH1605" s="196"/>
      <c r="AI1605" s="198"/>
      <c r="AL1605" s="196"/>
      <c r="AN1605" s="196"/>
      <c r="AO1605" s="198"/>
      <c r="AP1605" s="196"/>
      <c r="AQ1605" s="196"/>
      <c r="AR1605" s="196"/>
      <c r="AS1605" s="196"/>
      <c r="AT1605" s="196"/>
      <c r="AU1605" s="196"/>
      <c r="AV1605" s="198"/>
      <c r="AW1605" s="197"/>
      <c r="AY1605" s="196"/>
      <c r="BC1605" s="196"/>
      <c r="BD1605" s="196"/>
      <c r="BE1605" s="196"/>
      <c r="BF1605" s="196"/>
      <c r="BG1605" s="196"/>
      <c r="BH1605" s="196"/>
      <c r="BI1605" s="196"/>
      <c r="BJ1605" s="196"/>
      <c r="BK1605" s="196"/>
    </row>
    <row r="1606" spans="1:63" x14ac:dyDescent="0.25">
      <c r="A1606" s="198"/>
      <c r="B1606" s="193"/>
      <c r="C1606" s="196"/>
      <c r="D1606" s="196"/>
      <c r="E1606" s="196"/>
      <c r="I1606" s="197"/>
      <c r="Q1606" s="198"/>
      <c r="S1606" s="198"/>
      <c r="T1606" s="196"/>
      <c r="U1606" s="199"/>
      <c r="V1606" s="193"/>
      <c r="W1606" s="198"/>
      <c r="X1606" s="198"/>
      <c r="Y1606" s="196"/>
      <c r="Z1606" s="200"/>
      <c r="AA1606" s="196"/>
      <c r="AB1606" s="198"/>
      <c r="AC1606" s="196"/>
      <c r="AD1606" s="199"/>
      <c r="AG1606" s="196"/>
      <c r="AH1606" s="196"/>
      <c r="AI1606" s="198"/>
      <c r="AL1606" s="196"/>
      <c r="AN1606" s="196"/>
      <c r="AO1606" s="198"/>
      <c r="AP1606" s="196"/>
      <c r="AQ1606" s="196"/>
      <c r="AR1606" s="196"/>
      <c r="AS1606" s="196"/>
      <c r="AT1606" s="196"/>
      <c r="AU1606" s="196"/>
      <c r="AV1606" s="198"/>
      <c r="AW1606" s="197"/>
      <c r="AY1606" s="196"/>
      <c r="BC1606" s="196"/>
      <c r="BD1606" s="196"/>
      <c r="BE1606" s="196"/>
      <c r="BF1606" s="196"/>
      <c r="BG1606" s="196"/>
      <c r="BH1606" s="196"/>
      <c r="BI1606" s="196"/>
      <c r="BJ1606" s="196"/>
      <c r="BK1606" s="196"/>
    </row>
    <row r="1607" spans="1:63" x14ac:dyDescent="0.25">
      <c r="A1607" s="198"/>
      <c r="B1607" s="193"/>
      <c r="C1607" s="196"/>
      <c r="D1607" s="196"/>
      <c r="E1607" s="196"/>
      <c r="I1607" s="197"/>
      <c r="Q1607" s="198"/>
      <c r="S1607" s="198"/>
      <c r="T1607" s="196"/>
      <c r="U1607" s="199"/>
      <c r="V1607" s="193"/>
      <c r="W1607" s="198"/>
      <c r="X1607" s="198"/>
      <c r="Y1607" s="196"/>
      <c r="Z1607" s="200"/>
      <c r="AA1607" s="196"/>
      <c r="AB1607" s="198"/>
      <c r="AC1607" s="196"/>
      <c r="AD1607" s="199"/>
      <c r="AG1607" s="196"/>
      <c r="AH1607" s="196"/>
      <c r="AI1607" s="198"/>
      <c r="AL1607" s="196"/>
      <c r="AN1607" s="196"/>
      <c r="AO1607" s="198"/>
      <c r="AP1607" s="196"/>
      <c r="AQ1607" s="196"/>
      <c r="AR1607" s="196"/>
      <c r="AS1607" s="196"/>
      <c r="AT1607" s="196"/>
      <c r="AU1607" s="196"/>
      <c r="AV1607" s="198"/>
      <c r="AW1607" s="197"/>
      <c r="AY1607" s="196"/>
      <c r="BC1607" s="196"/>
      <c r="BD1607" s="196"/>
      <c r="BE1607" s="196"/>
      <c r="BF1607" s="196"/>
      <c r="BG1607" s="196"/>
      <c r="BH1607" s="196"/>
      <c r="BI1607" s="196"/>
      <c r="BJ1607" s="196"/>
      <c r="BK1607" s="196"/>
    </row>
    <row r="1608" spans="1:63" x14ac:dyDescent="0.25">
      <c r="A1608" s="198"/>
      <c r="B1608" s="193"/>
      <c r="C1608" s="196"/>
      <c r="D1608" s="196"/>
      <c r="E1608" s="196"/>
      <c r="I1608" s="197"/>
      <c r="Q1608" s="198"/>
      <c r="S1608" s="198"/>
      <c r="T1608" s="196"/>
      <c r="U1608" s="199"/>
      <c r="V1608" s="193"/>
      <c r="W1608" s="198"/>
      <c r="X1608" s="198"/>
      <c r="Y1608" s="196"/>
      <c r="Z1608" s="200"/>
      <c r="AA1608" s="196"/>
      <c r="AB1608" s="198"/>
      <c r="AC1608" s="196"/>
      <c r="AD1608" s="199"/>
      <c r="AG1608" s="196"/>
      <c r="AH1608" s="196"/>
      <c r="AI1608" s="198"/>
      <c r="AL1608" s="196"/>
      <c r="AN1608" s="196"/>
      <c r="AO1608" s="198"/>
      <c r="AP1608" s="196"/>
      <c r="AQ1608" s="196"/>
      <c r="AR1608" s="196"/>
      <c r="AS1608" s="196"/>
      <c r="AT1608" s="196"/>
      <c r="AU1608" s="196"/>
      <c r="AV1608" s="198"/>
      <c r="AW1608" s="197"/>
      <c r="AY1608" s="196"/>
      <c r="BC1608" s="196"/>
      <c r="BD1608" s="196"/>
      <c r="BE1608" s="196"/>
      <c r="BF1608" s="196"/>
      <c r="BG1608" s="196"/>
      <c r="BH1608" s="196"/>
      <c r="BI1608" s="196"/>
      <c r="BJ1608" s="196"/>
      <c r="BK1608" s="196"/>
    </row>
    <row r="1609" spans="1:63" x14ac:dyDescent="0.25">
      <c r="A1609" s="198"/>
      <c r="B1609" s="193"/>
      <c r="C1609" s="196"/>
      <c r="D1609" s="196"/>
      <c r="E1609" s="196"/>
      <c r="I1609" s="197"/>
      <c r="Q1609" s="198"/>
      <c r="S1609" s="198"/>
      <c r="T1609" s="196"/>
      <c r="U1609" s="199"/>
      <c r="V1609" s="193"/>
      <c r="W1609" s="198"/>
      <c r="X1609" s="198"/>
      <c r="Y1609" s="196"/>
      <c r="Z1609" s="200"/>
      <c r="AA1609" s="196"/>
      <c r="AB1609" s="198"/>
      <c r="AC1609" s="196"/>
      <c r="AD1609" s="199"/>
      <c r="AG1609" s="196"/>
      <c r="AH1609" s="196"/>
      <c r="AI1609" s="198"/>
      <c r="AL1609" s="196"/>
      <c r="AN1609" s="196"/>
      <c r="AO1609" s="198"/>
      <c r="AP1609" s="196"/>
      <c r="AQ1609" s="196"/>
      <c r="AR1609" s="196"/>
      <c r="AS1609" s="196"/>
      <c r="AT1609" s="196"/>
      <c r="AU1609" s="196"/>
      <c r="AV1609" s="198"/>
      <c r="AW1609" s="197"/>
      <c r="AY1609" s="196"/>
      <c r="BC1609" s="196"/>
      <c r="BD1609" s="196"/>
      <c r="BE1609" s="196"/>
      <c r="BF1609" s="196"/>
      <c r="BG1609" s="196"/>
      <c r="BH1609" s="196"/>
      <c r="BI1609" s="196"/>
      <c r="BJ1609" s="196"/>
      <c r="BK1609" s="196"/>
    </row>
    <row r="1610" spans="1:63" x14ac:dyDescent="0.25">
      <c r="A1610" s="198"/>
      <c r="B1610" s="193"/>
      <c r="C1610" s="196"/>
      <c r="D1610" s="196"/>
      <c r="E1610" s="196"/>
      <c r="I1610" s="197"/>
      <c r="Q1610" s="198"/>
      <c r="S1610" s="198"/>
      <c r="T1610" s="196"/>
      <c r="U1610" s="199"/>
      <c r="V1610" s="193"/>
      <c r="W1610" s="198"/>
      <c r="X1610" s="198"/>
      <c r="Y1610" s="196"/>
      <c r="Z1610" s="200"/>
      <c r="AA1610" s="196"/>
      <c r="AB1610" s="198"/>
      <c r="AC1610" s="196"/>
      <c r="AD1610" s="199"/>
      <c r="AG1610" s="196"/>
      <c r="AH1610" s="196"/>
      <c r="AI1610" s="198"/>
      <c r="AL1610" s="196"/>
      <c r="AN1610" s="196"/>
      <c r="AO1610" s="198"/>
      <c r="AP1610" s="196"/>
      <c r="AQ1610" s="196"/>
      <c r="AR1610" s="196"/>
      <c r="AS1610" s="196"/>
      <c r="AT1610" s="196"/>
      <c r="AU1610" s="196"/>
      <c r="AV1610" s="198"/>
      <c r="AW1610" s="197"/>
      <c r="AY1610" s="196"/>
      <c r="BC1610" s="196"/>
      <c r="BD1610" s="196"/>
      <c r="BE1610" s="196"/>
      <c r="BF1610" s="196"/>
      <c r="BG1610" s="196"/>
      <c r="BH1610" s="196"/>
      <c r="BI1610" s="196"/>
      <c r="BJ1610" s="196"/>
      <c r="BK1610" s="196"/>
    </row>
    <row r="1611" spans="1:63" x14ac:dyDescent="0.25">
      <c r="A1611" s="198"/>
      <c r="B1611" s="193"/>
      <c r="C1611" s="196"/>
      <c r="D1611" s="196"/>
      <c r="E1611" s="196"/>
      <c r="I1611" s="197"/>
      <c r="Q1611" s="198"/>
      <c r="S1611" s="198"/>
      <c r="T1611" s="196"/>
      <c r="U1611" s="199"/>
      <c r="V1611" s="193"/>
      <c r="W1611" s="198"/>
      <c r="X1611" s="198"/>
      <c r="Y1611" s="196"/>
      <c r="Z1611" s="200"/>
      <c r="AA1611" s="196"/>
      <c r="AB1611" s="198"/>
      <c r="AC1611" s="196"/>
      <c r="AD1611" s="199"/>
      <c r="AG1611" s="196"/>
      <c r="AH1611" s="196"/>
      <c r="AI1611" s="198"/>
      <c r="AL1611" s="196"/>
      <c r="AN1611" s="196"/>
      <c r="AO1611" s="198"/>
      <c r="AP1611" s="196"/>
      <c r="AQ1611" s="196"/>
      <c r="AR1611" s="196"/>
      <c r="AS1611" s="196"/>
      <c r="AT1611" s="196"/>
      <c r="AU1611" s="196"/>
      <c r="AV1611" s="198"/>
      <c r="AW1611" s="197"/>
      <c r="AY1611" s="196"/>
      <c r="BC1611" s="196"/>
      <c r="BD1611" s="196"/>
      <c r="BE1611" s="196"/>
      <c r="BF1611" s="196"/>
      <c r="BG1611" s="196"/>
      <c r="BH1611" s="196"/>
      <c r="BI1611" s="196"/>
      <c r="BJ1611" s="196"/>
      <c r="BK1611" s="196"/>
    </row>
    <row r="1612" spans="1:63" x14ac:dyDescent="0.25">
      <c r="A1612" s="198"/>
      <c r="B1612" s="193"/>
      <c r="C1612" s="196"/>
      <c r="D1612" s="196"/>
      <c r="E1612" s="196"/>
      <c r="I1612" s="197"/>
      <c r="Q1612" s="198"/>
      <c r="S1612" s="198"/>
      <c r="T1612" s="196"/>
      <c r="U1612" s="199"/>
      <c r="V1612" s="193"/>
      <c r="W1612" s="198"/>
      <c r="X1612" s="198"/>
      <c r="Y1612" s="196"/>
      <c r="Z1612" s="200"/>
      <c r="AA1612" s="196"/>
      <c r="AB1612" s="198"/>
      <c r="AC1612" s="196"/>
      <c r="AD1612" s="199"/>
      <c r="AG1612" s="196"/>
      <c r="AH1612" s="196"/>
      <c r="AI1612" s="198"/>
      <c r="AL1612" s="196"/>
      <c r="AN1612" s="196"/>
      <c r="AO1612" s="198"/>
      <c r="AP1612" s="196"/>
      <c r="AQ1612" s="196"/>
      <c r="AR1612" s="196"/>
      <c r="AS1612" s="196"/>
      <c r="AT1612" s="196"/>
      <c r="AU1612" s="196"/>
      <c r="AV1612" s="198"/>
      <c r="AW1612" s="197"/>
      <c r="AY1612" s="196"/>
      <c r="BC1612" s="196"/>
      <c r="BD1612" s="196"/>
      <c r="BE1612" s="196"/>
      <c r="BF1612" s="196"/>
      <c r="BG1612" s="196"/>
      <c r="BH1612" s="196"/>
      <c r="BI1612" s="196"/>
      <c r="BJ1612" s="196"/>
      <c r="BK1612" s="196"/>
    </row>
    <row r="1613" spans="1:63" x14ac:dyDescent="0.25">
      <c r="A1613" s="198"/>
      <c r="B1613" s="193"/>
      <c r="C1613" s="196"/>
      <c r="D1613" s="196"/>
      <c r="E1613" s="196"/>
      <c r="I1613" s="197"/>
      <c r="Q1613" s="198"/>
      <c r="S1613" s="198"/>
      <c r="T1613" s="196"/>
      <c r="U1613" s="199"/>
      <c r="V1613" s="193"/>
      <c r="W1613" s="198"/>
      <c r="X1613" s="198"/>
      <c r="Y1613" s="196"/>
      <c r="Z1613" s="200"/>
      <c r="AA1613" s="196"/>
      <c r="AB1613" s="198"/>
      <c r="AC1613" s="196"/>
      <c r="AD1613" s="199"/>
      <c r="AG1613" s="196"/>
      <c r="AH1613" s="196"/>
      <c r="AI1613" s="198"/>
      <c r="AL1613" s="196"/>
      <c r="AN1613" s="196"/>
      <c r="AO1613" s="198"/>
      <c r="AP1613" s="196"/>
      <c r="AQ1613" s="196"/>
      <c r="AR1613" s="196"/>
      <c r="AS1613" s="196"/>
      <c r="AT1613" s="196"/>
      <c r="AU1613" s="196"/>
      <c r="AV1613" s="198"/>
      <c r="AW1613" s="197"/>
      <c r="AY1613" s="196"/>
      <c r="BC1613" s="196"/>
      <c r="BD1613" s="196"/>
      <c r="BE1613" s="196"/>
      <c r="BF1613" s="196"/>
      <c r="BG1613" s="196"/>
      <c r="BH1613" s="196"/>
      <c r="BI1613" s="196"/>
      <c r="BJ1613" s="196"/>
      <c r="BK1613" s="196"/>
    </row>
    <row r="1614" spans="1:63" x14ac:dyDescent="0.25">
      <c r="A1614" s="198"/>
      <c r="B1614" s="193"/>
      <c r="C1614" s="196"/>
      <c r="D1614" s="196"/>
      <c r="E1614" s="196"/>
      <c r="I1614" s="197"/>
      <c r="Q1614" s="198"/>
      <c r="S1614" s="198"/>
      <c r="T1614" s="196"/>
      <c r="U1614" s="199"/>
      <c r="V1614" s="193"/>
      <c r="W1614" s="198"/>
      <c r="X1614" s="198"/>
      <c r="Y1614" s="196"/>
      <c r="Z1614" s="200"/>
      <c r="AA1614" s="196"/>
      <c r="AB1614" s="198"/>
      <c r="AC1614" s="196"/>
      <c r="AD1614" s="199"/>
      <c r="AG1614" s="196"/>
      <c r="AH1614" s="196"/>
      <c r="AI1614" s="198"/>
      <c r="AL1614" s="196"/>
      <c r="AN1614" s="196"/>
      <c r="AO1614" s="198"/>
      <c r="AP1614" s="196"/>
      <c r="AQ1614" s="196"/>
      <c r="AR1614" s="196"/>
      <c r="AS1614" s="196"/>
      <c r="AT1614" s="196"/>
      <c r="AU1614" s="196"/>
      <c r="AV1614" s="198"/>
      <c r="AW1614" s="197"/>
      <c r="AY1614" s="196"/>
      <c r="BC1614" s="196"/>
      <c r="BD1614" s="196"/>
      <c r="BE1614" s="196"/>
      <c r="BF1614" s="196"/>
      <c r="BG1614" s="196"/>
      <c r="BH1614" s="196"/>
      <c r="BI1614" s="196"/>
      <c r="BJ1614" s="196"/>
      <c r="BK1614" s="196"/>
    </row>
    <row r="1615" spans="1:63" x14ac:dyDescent="0.25">
      <c r="A1615" s="198"/>
      <c r="B1615" s="193"/>
      <c r="C1615" s="196"/>
      <c r="D1615" s="196"/>
      <c r="E1615" s="196"/>
      <c r="I1615" s="197"/>
      <c r="Q1615" s="198"/>
      <c r="S1615" s="198"/>
      <c r="T1615" s="196"/>
      <c r="U1615" s="199"/>
      <c r="V1615" s="193"/>
      <c r="W1615" s="198"/>
      <c r="X1615" s="198"/>
      <c r="Y1615" s="196"/>
      <c r="Z1615" s="200"/>
      <c r="AA1615" s="196"/>
      <c r="AB1615" s="198"/>
      <c r="AC1615" s="196"/>
      <c r="AD1615" s="199"/>
      <c r="AG1615" s="196"/>
      <c r="AH1615" s="196"/>
      <c r="AI1615" s="198"/>
      <c r="AL1615" s="196"/>
      <c r="AN1615" s="196"/>
      <c r="AO1615" s="198"/>
      <c r="AP1615" s="196"/>
      <c r="AQ1615" s="196"/>
      <c r="AR1615" s="196"/>
      <c r="AS1615" s="196"/>
      <c r="AT1615" s="196"/>
      <c r="AU1615" s="196"/>
      <c r="AV1615" s="198"/>
      <c r="AW1615" s="197"/>
      <c r="AY1615" s="196"/>
      <c r="BC1615" s="196"/>
      <c r="BD1615" s="196"/>
      <c r="BE1615" s="196"/>
      <c r="BF1615" s="196"/>
      <c r="BG1615" s="196"/>
      <c r="BH1615" s="196"/>
      <c r="BI1615" s="196"/>
      <c r="BJ1615" s="196"/>
      <c r="BK1615" s="196"/>
    </row>
    <row r="1616" spans="1:63" x14ac:dyDescent="0.25">
      <c r="A1616" s="198"/>
      <c r="B1616" s="193"/>
      <c r="C1616" s="196"/>
      <c r="D1616" s="196"/>
      <c r="E1616" s="196"/>
      <c r="I1616" s="197"/>
      <c r="Q1616" s="198"/>
      <c r="S1616" s="198"/>
      <c r="T1616" s="196"/>
      <c r="U1616" s="199"/>
      <c r="V1616" s="193"/>
      <c r="W1616" s="198"/>
      <c r="X1616" s="198"/>
      <c r="Y1616" s="196"/>
      <c r="Z1616" s="200"/>
      <c r="AA1616" s="196"/>
      <c r="AB1616" s="198"/>
      <c r="AC1616" s="196"/>
      <c r="AD1616" s="199"/>
      <c r="AG1616" s="196"/>
      <c r="AH1616" s="196"/>
      <c r="AI1616" s="198"/>
      <c r="AL1616" s="196"/>
      <c r="AN1616" s="196"/>
      <c r="AO1616" s="198"/>
      <c r="AP1616" s="196"/>
      <c r="AQ1616" s="196"/>
      <c r="AR1616" s="196"/>
      <c r="AS1616" s="196"/>
      <c r="AT1616" s="196"/>
      <c r="AU1616" s="196"/>
      <c r="AV1616" s="198"/>
      <c r="AW1616" s="197"/>
      <c r="AY1616" s="196"/>
      <c r="BC1616" s="196"/>
      <c r="BD1616" s="196"/>
      <c r="BE1616" s="196"/>
      <c r="BF1616" s="196"/>
      <c r="BG1616" s="196"/>
      <c r="BH1616" s="196"/>
      <c r="BI1616" s="196"/>
      <c r="BJ1616" s="196"/>
      <c r="BK1616" s="196"/>
    </row>
    <row r="1617" spans="1:63" x14ac:dyDescent="0.25">
      <c r="A1617" s="198"/>
      <c r="B1617" s="193"/>
      <c r="C1617" s="196"/>
      <c r="D1617" s="196"/>
      <c r="E1617" s="196"/>
      <c r="I1617" s="197"/>
      <c r="Q1617" s="198"/>
      <c r="S1617" s="198"/>
      <c r="T1617" s="196"/>
      <c r="U1617" s="199"/>
      <c r="V1617" s="193"/>
      <c r="W1617" s="198"/>
      <c r="X1617" s="198"/>
      <c r="Y1617" s="196"/>
      <c r="Z1617" s="200"/>
      <c r="AA1617" s="196"/>
      <c r="AB1617" s="198"/>
      <c r="AC1617" s="196"/>
      <c r="AD1617" s="199"/>
      <c r="AG1617" s="196"/>
      <c r="AH1617" s="196"/>
      <c r="AI1617" s="198"/>
      <c r="AL1617" s="196"/>
      <c r="AN1617" s="196"/>
      <c r="AO1617" s="198"/>
      <c r="AP1617" s="196"/>
      <c r="AQ1617" s="196"/>
      <c r="AR1617" s="196"/>
      <c r="AS1617" s="196"/>
      <c r="AT1617" s="196"/>
      <c r="AU1617" s="196"/>
      <c r="AV1617" s="198"/>
      <c r="AW1617" s="197"/>
      <c r="AY1617" s="196"/>
      <c r="BC1617" s="196"/>
      <c r="BD1617" s="196"/>
      <c r="BE1617" s="196"/>
      <c r="BF1617" s="196"/>
      <c r="BG1617" s="196"/>
      <c r="BH1617" s="196"/>
      <c r="BI1617" s="196"/>
      <c r="BJ1617" s="196"/>
      <c r="BK1617" s="196"/>
    </row>
    <row r="1618" spans="1:63" x14ac:dyDescent="0.25">
      <c r="A1618" s="198"/>
      <c r="B1618" s="193"/>
      <c r="C1618" s="196"/>
      <c r="D1618" s="196"/>
      <c r="E1618" s="196"/>
      <c r="I1618" s="197"/>
      <c r="Q1618" s="198"/>
      <c r="S1618" s="198"/>
      <c r="T1618" s="196"/>
      <c r="U1618" s="199"/>
      <c r="V1618" s="193"/>
      <c r="W1618" s="198"/>
      <c r="X1618" s="198"/>
      <c r="Y1618" s="196"/>
      <c r="Z1618" s="200"/>
      <c r="AA1618" s="196"/>
      <c r="AB1618" s="198"/>
      <c r="AC1618" s="196"/>
      <c r="AD1618" s="199"/>
      <c r="AG1618" s="196"/>
      <c r="AH1618" s="196"/>
      <c r="AI1618" s="198"/>
      <c r="AL1618" s="196"/>
      <c r="AN1618" s="196"/>
      <c r="AO1618" s="198"/>
      <c r="AP1618" s="196"/>
      <c r="AQ1618" s="196"/>
      <c r="AR1618" s="196"/>
      <c r="AS1618" s="196"/>
      <c r="AT1618" s="196"/>
      <c r="AU1618" s="196"/>
      <c r="AV1618" s="198"/>
      <c r="AW1618" s="197"/>
      <c r="AY1618" s="196"/>
      <c r="BC1618" s="196"/>
      <c r="BD1618" s="196"/>
      <c r="BE1618" s="196"/>
      <c r="BF1618" s="196"/>
      <c r="BG1618" s="196"/>
      <c r="BH1618" s="196"/>
      <c r="BI1618" s="196"/>
      <c r="BJ1618" s="196"/>
      <c r="BK1618" s="196"/>
    </row>
    <row r="1619" spans="1:63" x14ac:dyDescent="0.25">
      <c r="A1619" s="198"/>
      <c r="B1619" s="193"/>
      <c r="C1619" s="196"/>
      <c r="D1619" s="196"/>
      <c r="E1619" s="196"/>
      <c r="I1619" s="197"/>
      <c r="Q1619" s="198"/>
      <c r="S1619" s="198"/>
      <c r="T1619" s="196"/>
      <c r="U1619" s="199"/>
      <c r="V1619" s="193"/>
      <c r="W1619" s="198"/>
      <c r="X1619" s="198"/>
      <c r="Y1619" s="196"/>
      <c r="Z1619" s="200"/>
      <c r="AA1619" s="196"/>
      <c r="AB1619" s="198"/>
      <c r="AC1619" s="196"/>
      <c r="AD1619" s="199"/>
      <c r="AG1619" s="196"/>
      <c r="AH1619" s="196"/>
      <c r="AI1619" s="198"/>
      <c r="AL1619" s="196"/>
      <c r="AN1619" s="196"/>
      <c r="AO1619" s="198"/>
      <c r="AP1619" s="196"/>
      <c r="AQ1619" s="196"/>
      <c r="AR1619" s="196"/>
      <c r="AS1619" s="196"/>
      <c r="AT1619" s="196"/>
      <c r="AU1619" s="196"/>
      <c r="AV1619" s="198"/>
      <c r="AW1619" s="197"/>
      <c r="AY1619" s="196"/>
      <c r="BC1619" s="196"/>
      <c r="BD1619" s="196"/>
      <c r="BE1619" s="196"/>
      <c r="BF1619" s="196"/>
      <c r="BG1619" s="196"/>
      <c r="BH1619" s="196"/>
      <c r="BI1619" s="196"/>
      <c r="BJ1619" s="196"/>
      <c r="BK1619" s="196"/>
    </row>
    <row r="1620" spans="1:63" x14ac:dyDescent="0.25">
      <c r="A1620" s="198"/>
      <c r="B1620" s="193"/>
      <c r="C1620" s="196"/>
      <c r="D1620" s="196"/>
      <c r="E1620" s="196"/>
      <c r="I1620" s="197"/>
      <c r="Q1620" s="198"/>
      <c r="S1620" s="198"/>
      <c r="T1620" s="196"/>
      <c r="U1620" s="199"/>
      <c r="V1620" s="193"/>
      <c r="W1620" s="198"/>
      <c r="X1620" s="198"/>
      <c r="Y1620" s="196"/>
      <c r="Z1620" s="200"/>
      <c r="AA1620" s="196"/>
      <c r="AB1620" s="198"/>
      <c r="AC1620" s="196"/>
      <c r="AD1620" s="199"/>
      <c r="AG1620" s="196"/>
      <c r="AH1620" s="196"/>
      <c r="AI1620" s="198"/>
      <c r="AL1620" s="196"/>
      <c r="AN1620" s="196"/>
      <c r="AO1620" s="198"/>
      <c r="AP1620" s="196"/>
      <c r="AQ1620" s="196"/>
      <c r="AR1620" s="196"/>
      <c r="AS1620" s="196"/>
      <c r="AT1620" s="196"/>
      <c r="AU1620" s="196"/>
      <c r="AV1620" s="198"/>
      <c r="AW1620" s="197"/>
      <c r="AY1620" s="196"/>
      <c r="BC1620" s="196"/>
      <c r="BD1620" s="196"/>
      <c r="BE1620" s="196"/>
      <c r="BF1620" s="196"/>
      <c r="BG1620" s="196"/>
      <c r="BH1620" s="196"/>
      <c r="BI1620" s="196"/>
      <c r="BJ1620" s="196"/>
      <c r="BK1620" s="196"/>
    </row>
    <row r="1621" spans="1:63" x14ac:dyDescent="0.25">
      <c r="A1621" s="198"/>
      <c r="B1621" s="193"/>
      <c r="C1621" s="196"/>
      <c r="D1621" s="196"/>
      <c r="E1621" s="196"/>
      <c r="I1621" s="197"/>
      <c r="Q1621" s="198"/>
      <c r="S1621" s="198"/>
      <c r="T1621" s="196"/>
      <c r="U1621" s="199"/>
      <c r="V1621" s="193"/>
      <c r="W1621" s="198"/>
      <c r="X1621" s="198"/>
      <c r="Y1621" s="196"/>
      <c r="Z1621" s="200"/>
      <c r="AA1621" s="196"/>
      <c r="AB1621" s="198"/>
      <c r="AC1621" s="196"/>
      <c r="AD1621" s="199"/>
      <c r="AG1621" s="196"/>
      <c r="AH1621" s="196"/>
      <c r="AI1621" s="198"/>
      <c r="AL1621" s="196"/>
      <c r="AN1621" s="196"/>
      <c r="AO1621" s="198"/>
      <c r="AP1621" s="196"/>
      <c r="AQ1621" s="196"/>
      <c r="AR1621" s="196"/>
      <c r="AS1621" s="196"/>
      <c r="AT1621" s="196"/>
      <c r="AU1621" s="196"/>
      <c r="AV1621" s="198"/>
      <c r="AW1621" s="197"/>
      <c r="AY1621" s="196"/>
      <c r="BC1621" s="196"/>
      <c r="BD1621" s="196"/>
      <c r="BE1621" s="196"/>
      <c r="BF1621" s="196"/>
      <c r="BG1621" s="196"/>
      <c r="BH1621" s="196"/>
      <c r="BI1621" s="196"/>
      <c r="BJ1621" s="196"/>
      <c r="BK1621" s="196"/>
    </row>
    <row r="1622" spans="1:63" x14ac:dyDescent="0.25">
      <c r="A1622" s="198"/>
      <c r="B1622" s="193"/>
      <c r="C1622" s="196"/>
      <c r="D1622" s="196"/>
      <c r="E1622" s="196"/>
      <c r="I1622" s="197"/>
      <c r="Q1622" s="198"/>
      <c r="S1622" s="198"/>
      <c r="T1622" s="196"/>
      <c r="U1622" s="199"/>
      <c r="V1622" s="193"/>
      <c r="W1622" s="198"/>
      <c r="X1622" s="198"/>
      <c r="Y1622" s="196"/>
      <c r="Z1622" s="200"/>
      <c r="AA1622" s="196"/>
      <c r="AB1622" s="198"/>
      <c r="AC1622" s="196"/>
      <c r="AD1622" s="199"/>
      <c r="AG1622" s="196"/>
      <c r="AH1622" s="196"/>
      <c r="AI1622" s="198"/>
      <c r="AL1622" s="196"/>
      <c r="AN1622" s="196"/>
      <c r="AO1622" s="198"/>
      <c r="AP1622" s="196"/>
      <c r="AQ1622" s="196"/>
      <c r="AR1622" s="196"/>
      <c r="AS1622" s="196"/>
      <c r="AT1622" s="196"/>
      <c r="AU1622" s="196"/>
      <c r="AV1622" s="198"/>
      <c r="AW1622" s="197"/>
      <c r="AY1622" s="196"/>
      <c r="BC1622" s="196"/>
      <c r="BD1622" s="196"/>
      <c r="BE1622" s="196"/>
      <c r="BF1622" s="196"/>
      <c r="BG1622" s="196"/>
      <c r="BH1622" s="196"/>
      <c r="BI1622" s="196"/>
      <c r="BJ1622" s="196"/>
      <c r="BK1622" s="196"/>
    </row>
    <row r="1623" spans="1:63" x14ac:dyDescent="0.25">
      <c r="A1623" s="198"/>
      <c r="B1623" s="193"/>
      <c r="C1623" s="196"/>
      <c r="D1623" s="196"/>
      <c r="E1623" s="196"/>
      <c r="I1623" s="197"/>
      <c r="Q1623" s="198"/>
      <c r="S1623" s="198"/>
      <c r="T1623" s="196"/>
      <c r="U1623" s="199"/>
      <c r="V1623" s="193"/>
      <c r="W1623" s="198"/>
      <c r="X1623" s="198"/>
      <c r="Y1623" s="196"/>
      <c r="Z1623" s="200"/>
      <c r="AA1623" s="196"/>
      <c r="AB1623" s="198"/>
      <c r="AC1623" s="196"/>
      <c r="AD1623" s="199"/>
      <c r="AG1623" s="196"/>
      <c r="AH1623" s="196"/>
      <c r="AI1623" s="198"/>
      <c r="AL1623" s="196"/>
      <c r="AN1623" s="196"/>
      <c r="AO1623" s="198"/>
      <c r="AP1623" s="196"/>
      <c r="AQ1623" s="196"/>
      <c r="AR1623" s="196"/>
      <c r="AS1623" s="196"/>
      <c r="AT1623" s="196"/>
      <c r="AU1623" s="196"/>
      <c r="AV1623" s="198"/>
      <c r="AW1623" s="197"/>
      <c r="AY1623" s="196"/>
      <c r="BC1623" s="196"/>
      <c r="BD1623" s="196"/>
      <c r="BE1623" s="196"/>
      <c r="BF1623" s="196"/>
      <c r="BG1623" s="196"/>
      <c r="BH1623" s="196"/>
      <c r="BI1623" s="196"/>
      <c r="BJ1623" s="196"/>
      <c r="BK1623" s="196"/>
    </row>
    <row r="1624" spans="1:63" x14ac:dyDescent="0.25">
      <c r="A1624" s="198"/>
      <c r="B1624" s="193"/>
      <c r="C1624" s="196"/>
      <c r="D1624" s="196"/>
      <c r="E1624" s="196"/>
      <c r="I1624" s="197"/>
      <c r="Q1624" s="198"/>
      <c r="S1624" s="198"/>
      <c r="T1624" s="196"/>
      <c r="U1624" s="199"/>
      <c r="V1624" s="193"/>
      <c r="W1624" s="198"/>
      <c r="X1624" s="198"/>
      <c r="Y1624" s="196"/>
      <c r="Z1624" s="200"/>
      <c r="AA1624" s="196"/>
      <c r="AB1624" s="198"/>
      <c r="AC1624" s="196"/>
      <c r="AD1624" s="199"/>
      <c r="AG1624" s="196"/>
      <c r="AH1624" s="196"/>
      <c r="AI1624" s="198"/>
      <c r="AL1624" s="196"/>
      <c r="AN1624" s="196"/>
      <c r="AO1624" s="198"/>
      <c r="AP1624" s="196"/>
      <c r="AQ1624" s="196"/>
      <c r="AR1624" s="196"/>
      <c r="AS1624" s="196"/>
      <c r="AT1624" s="196"/>
      <c r="AU1624" s="196"/>
      <c r="AV1624" s="198"/>
      <c r="AW1624" s="197"/>
      <c r="AY1624" s="196"/>
      <c r="BC1624" s="196"/>
      <c r="BD1624" s="196"/>
      <c r="BE1624" s="196"/>
      <c r="BF1624" s="196"/>
      <c r="BG1624" s="196"/>
      <c r="BH1624" s="196"/>
      <c r="BI1624" s="196"/>
      <c r="BJ1624" s="196"/>
      <c r="BK1624" s="196"/>
    </row>
    <row r="1625" spans="1:63" x14ac:dyDescent="0.25">
      <c r="A1625" s="198"/>
      <c r="B1625" s="193"/>
      <c r="C1625" s="196"/>
      <c r="D1625" s="196"/>
      <c r="E1625" s="196"/>
      <c r="I1625" s="197"/>
      <c r="Q1625" s="198"/>
      <c r="S1625" s="198"/>
      <c r="T1625" s="196"/>
      <c r="U1625" s="199"/>
      <c r="V1625" s="193"/>
      <c r="W1625" s="198"/>
      <c r="X1625" s="198"/>
      <c r="Y1625" s="196"/>
      <c r="Z1625" s="200"/>
      <c r="AA1625" s="196"/>
      <c r="AB1625" s="198"/>
      <c r="AC1625" s="196"/>
      <c r="AD1625" s="199"/>
      <c r="AG1625" s="196"/>
      <c r="AH1625" s="196"/>
      <c r="AI1625" s="198"/>
      <c r="AL1625" s="196"/>
      <c r="AN1625" s="196"/>
      <c r="AO1625" s="198"/>
      <c r="AP1625" s="196"/>
      <c r="AQ1625" s="196"/>
      <c r="AR1625" s="196"/>
      <c r="AS1625" s="196"/>
      <c r="AT1625" s="196"/>
      <c r="AU1625" s="196"/>
      <c r="AV1625" s="198"/>
      <c r="AW1625" s="197"/>
      <c r="AY1625" s="196"/>
      <c r="BC1625" s="196"/>
      <c r="BD1625" s="196"/>
      <c r="BE1625" s="196"/>
      <c r="BF1625" s="196"/>
      <c r="BG1625" s="196"/>
      <c r="BH1625" s="196"/>
      <c r="BI1625" s="196"/>
      <c r="BJ1625" s="196"/>
      <c r="BK1625" s="196"/>
    </row>
    <row r="1626" spans="1:63" x14ac:dyDescent="0.25">
      <c r="A1626" s="198"/>
      <c r="B1626" s="193"/>
      <c r="C1626" s="196"/>
      <c r="D1626" s="196"/>
      <c r="E1626" s="196"/>
      <c r="I1626" s="197"/>
      <c r="Q1626" s="198"/>
      <c r="S1626" s="198"/>
      <c r="T1626" s="196"/>
      <c r="U1626" s="199"/>
      <c r="V1626" s="193"/>
      <c r="W1626" s="198"/>
      <c r="X1626" s="198"/>
      <c r="Y1626" s="196"/>
      <c r="Z1626" s="200"/>
      <c r="AA1626" s="196"/>
      <c r="AB1626" s="198"/>
      <c r="AC1626" s="196"/>
      <c r="AD1626" s="199"/>
      <c r="AG1626" s="196"/>
      <c r="AH1626" s="196"/>
      <c r="AI1626" s="198"/>
      <c r="AL1626" s="196"/>
      <c r="AN1626" s="196"/>
      <c r="AO1626" s="198"/>
      <c r="AP1626" s="196"/>
      <c r="AQ1626" s="196"/>
      <c r="AR1626" s="196"/>
      <c r="AS1626" s="196"/>
      <c r="AT1626" s="196"/>
      <c r="AU1626" s="196"/>
      <c r="AV1626" s="198"/>
      <c r="AW1626" s="197"/>
      <c r="AY1626" s="196"/>
      <c r="BC1626" s="196"/>
      <c r="BD1626" s="196"/>
      <c r="BE1626" s="196"/>
      <c r="BF1626" s="196"/>
      <c r="BG1626" s="196"/>
      <c r="BH1626" s="196"/>
      <c r="BI1626" s="196"/>
      <c r="BJ1626" s="196"/>
      <c r="BK1626" s="196"/>
    </row>
    <row r="1627" spans="1:63" x14ac:dyDescent="0.25">
      <c r="A1627" s="198"/>
      <c r="B1627" s="193"/>
      <c r="C1627" s="196"/>
      <c r="D1627" s="196"/>
      <c r="E1627" s="196"/>
      <c r="I1627" s="197"/>
      <c r="Q1627" s="198"/>
      <c r="S1627" s="198"/>
      <c r="T1627" s="196"/>
      <c r="U1627" s="199"/>
      <c r="V1627" s="193"/>
      <c r="W1627" s="198"/>
      <c r="X1627" s="198"/>
      <c r="Y1627" s="196"/>
      <c r="Z1627" s="200"/>
      <c r="AA1627" s="196"/>
      <c r="AB1627" s="198"/>
      <c r="AC1627" s="196"/>
      <c r="AD1627" s="199"/>
      <c r="AG1627" s="196"/>
      <c r="AH1627" s="196"/>
      <c r="AI1627" s="198"/>
      <c r="AL1627" s="196"/>
      <c r="AN1627" s="196"/>
      <c r="AO1627" s="198"/>
      <c r="AP1627" s="196"/>
      <c r="AQ1627" s="196"/>
      <c r="AR1627" s="196"/>
      <c r="AS1627" s="196"/>
      <c r="AT1627" s="196"/>
      <c r="AU1627" s="196"/>
      <c r="AV1627" s="198"/>
      <c r="AW1627" s="197"/>
      <c r="AY1627" s="196"/>
      <c r="BC1627" s="196"/>
      <c r="BD1627" s="196"/>
      <c r="BE1627" s="196"/>
      <c r="BF1627" s="196"/>
      <c r="BG1627" s="196"/>
      <c r="BH1627" s="196"/>
      <c r="BI1627" s="196"/>
      <c r="BJ1627" s="196"/>
      <c r="BK1627" s="196"/>
    </row>
    <row r="1628" spans="1:63" x14ac:dyDescent="0.25">
      <c r="A1628" s="198"/>
      <c r="B1628" s="193"/>
      <c r="C1628" s="196"/>
      <c r="D1628" s="196"/>
      <c r="E1628" s="196"/>
      <c r="I1628" s="197"/>
      <c r="Q1628" s="198"/>
      <c r="S1628" s="198"/>
      <c r="T1628" s="196"/>
      <c r="U1628" s="199"/>
      <c r="V1628" s="193"/>
      <c r="W1628" s="198"/>
      <c r="X1628" s="198"/>
      <c r="Y1628" s="196"/>
      <c r="Z1628" s="200"/>
      <c r="AA1628" s="196"/>
      <c r="AB1628" s="198"/>
      <c r="AC1628" s="196"/>
      <c r="AD1628" s="199"/>
      <c r="AG1628" s="196"/>
      <c r="AH1628" s="196"/>
      <c r="AI1628" s="198"/>
      <c r="AL1628" s="196"/>
      <c r="AN1628" s="196"/>
      <c r="AO1628" s="198"/>
      <c r="AP1628" s="196"/>
      <c r="AQ1628" s="196"/>
      <c r="AR1628" s="196"/>
      <c r="AS1628" s="196"/>
      <c r="AT1628" s="196"/>
      <c r="AU1628" s="196"/>
      <c r="AV1628" s="198"/>
      <c r="AW1628" s="197"/>
      <c r="AY1628" s="196"/>
      <c r="BC1628" s="196"/>
      <c r="BD1628" s="196"/>
      <c r="BE1628" s="196"/>
      <c r="BF1628" s="196"/>
      <c r="BG1628" s="196"/>
      <c r="BH1628" s="196"/>
      <c r="BI1628" s="196"/>
      <c r="BJ1628" s="196"/>
      <c r="BK1628" s="196"/>
    </row>
    <row r="1629" spans="1:63" x14ac:dyDescent="0.25">
      <c r="A1629" s="198"/>
      <c r="B1629" s="193"/>
      <c r="C1629" s="196"/>
      <c r="D1629" s="196"/>
      <c r="E1629" s="196"/>
      <c r="I1629" s="197"/>
      <c r="Q1629" s="198"/>
      <c r="S1629" s="198"/>
      <c r="T1629" s="196"/>
      <c r="U1629" s="199"/>
      <c r="V1629" s="193"/>
      <c r="W1629" s="198"/>
      <c r="X1629" s="198"/>
      <c r="Y1629" s="196"/>
      <c r="Z1629" s="200"/>
      <c r="AA1629" s="196"/>
      <c r="AB1629" s="198"/>
      <c r="AC1629" s="196"/>
      <c r="AD1629" s="199"/>
      <c r="AG1629" s="196"/>
      <c r="AH1629" s="196"/>
      <c r="AI1629" s="198"/>
      <c r="AL1629" s="196"/>
      <c r="AN1629" s="196"/>
      <c r="AO1629" s="198"/>
      <c r="AP1629" s="196"/>
      <c r="AQ1629" s="196"/>
      <c r="AR1629" s="196"/>
      <c r="AS1629" s="196"/>
      <c r="AT1629" s="196"/>
      <c r="AU1629" s="196"/>
      <c r="AV1629" s="198"/>
      <c r="AW1629" s="197"/>
      <c r="AY1629" s="196"/>
      <c r="BC1629" s="196"/>
      <c r="BD1629" s="196"/>
      <c r="BE1629" s="196"/>
      <c r="BF1629" s="196"/>
      <c r="BG1629" s="196"/>
      <c r="BH1629" s="196"/>
      <c r="BI1629" s="196"/>
      <c r="BJ1629" s="196"/>
      <c r="BK1629" s="196"/>
    </row>
    <row r="1630" spans="1:63" x14ac:dyDescent="0.25">
      <c r="A1630" s="198"/>
      <c r="B1630" s="193"/>
      <c r="C1630" s="196"/>
      <c r="D1630" s="196"/>
      <c r="E1630" s="196"/>
      <c r="I1630" s="197"/>
      <c r="Q1630" s="198"/>
      <c r="S1630" s="198"/>
      <c r="T1630" s="196"/>
      <c r="U1630" s="199"/>
      <c r="V1630" s="193"/>
      <c r="W1630" s="198"/>
      <c r="X1630" s="198"/>
      <c r="Y1630" s="196"/>
      <c r="Z1630" s="200"/>
      <c r="AA1630" s="196"/>
      <c r="AB1630" s="198"/>
      <c r="AC1630" s="196"/>
      <c r="AD1630" s="199"/>
      <c r="AG1630" s="196"/>
      <c r="AH1630" s="196"/>
      <c r="AI1630" s="198"/>
      <c r="AL1630" s="196"/>
      <c r="AN1630" s="196"/>
      <c r="AO1630" s="198"/>
      <c r="AP1630" s="196"/>
      <c r="AQ1630" s="196"/>
      <c r="AR1630" s="196"/>
      <c r="AS1630" s="196"/>
      <c r="AT1630" s="196"/>
      <c r="AU1630" s="196"/>
      <c r="AV1630" s="198"/>
      <c r="AW1630" s="197"/>
      <c r="AY1630" s="196"/>
      <c r="BC1630" s="196"/>
      <c r="BD1630" s="196"/>
      <c r="BE1630" s="196"/>
      <c r="BF1630" s="196"/>
      <c r="BG1630" s="196"/>
      <c r="BH1630" s="196"/>
      <c r="BI1630" s="196"/>
      <c r="BJ1630" s="196"/>
      <c r="BK1630" s="196"/>
    </row>
    <row r="1631" spans="1:63" x14ac:dyDescent="0.25">
      <c r="A1631" s="198"/>
      <c r="B1631" s="193"/>
      <c r="C1631" s="196"/>
      <c r="D1631" s="196"/>
      <c r="E1631" s="196"/>
      <c r="I1631" s="197"/>
      <c r="Q1631" s="198"/>
      <c r="S1631" s="198"/>
      <c r="T1631" s="196"/>
      <c r="U1631" s="199"/>
      <c r="V1631" s="193"/>
      <c r="W1631" s="198"/>
      <c r="X1631" s="198"/>
      <c r="Y1631" s="196"/>
      <c r="Z1631" s="200"/>
      <c r="AA1631" s="196"/>
      <c r="AB1631" s="198"/>
      <c r="AC1631" s="196"/>
      <c r="AD1631" s="199"/>
      <c r="AG1631" s="196"/>
      <c r="AH1631" s="196"/>
      <c r="AI1631" s="198"/>
      <c r="AL1631" s="196"/>
      <c r="AN1631" s="196"/>
      <c r="AO1631" s="198"/>
      <c r="AP1631" s="196"/>
      <c r="AQ1631" s="196"/>
      <c r="AR1631" s="196"/>
      <c r="AS1631" s="196"/>
      <c r="AT1631" s="196"/>
      <c r="AU1631" s="196"/>
      <c r="AV1631" s="198"/>
      <c r="AW1631" s="197"/>
      <c r="AY1631" s="196"/>
      <c r="BC1631" s="196"/>
      <c r="BD1631" s="196"/>
      <c r="BE1631" s="196"/>
      <c r="BF1631" s="196"/>
      <c r="BG1631" s="196"/>
      <c r="BH1631" s="196"/>
      <c r="BI1631" s="196"/>
      <c r="BJ1631" s="196"/>
      <c r="BK1631" s="196"/>
    </row>
    <row r="1632" spans="1:63" x14ac:dyDescent="0.25">
      <c r="A1632" s="198"/>
      <c r="B1632" s="193"/>
      <c r="C1632" s="196"/>
      <c r="D1632" s="196"/>
      <c r="E1632" s="196"/>
      <c r="I1632" s="197"/>
      <c r="Q1632" s="198"/>
      <c r="S1632" s="198"/>
      <c r="T1632" s="196"/>
      <c r="U1632" s="199"/>
      <c r="V1632" s="193"/>
      <c r="W1632" s="198"/>
      <c r="X1632" s="198"/>
      <c r="Y1632" s="196"/>
      <c r="Z1632" s="200"/>
      <c r="AA1632" s="196"/>
      <c r="AB1632" s="198"/>
      <c r="AC1632" s="196"/>
      <c r="AD1632" s="199"/>
      <c r="AG1632" s="196"/>
      <c r="AH1632" s="196"/>
      <c r="AI1632" s="198"/>
      <c r="AL1632" s="196"/>
      <c r="AN1632" s="196"/>
      <c r="AO1632" s="198"/>
      <c r="AP1632" s="196"/>
      <c r="AQ1632" s="196"/>
      <c r="AR1632" s="196"/>
      <c r="AS1632" s="196"/>
      <c r="AT1632" s="196"/>
      <c r="AU1632" s="196"/>
      <c r="AV1632" s="198"/>
      <c r="AW1632" s="197"/>
      <c r="AY1632" s="196"/>
      <c r="BC1632" s="196"/>
      <c r="BD1632" s="196"/>
      <c r="BE1632" s="196"/>
      <c r="BF1632" s="196"/>
      <c r="BG1632" s="196"/>
      <c r="BH1632" s="196"/>
      <c r="BI1632" s="196"/>
      <c r="BJ1632" s="196"/>
      <c r="BK1632" s="196"/>
    </row>
    <row r="1633" spans="1:63" x14ac:dyDescent="0.25">
      <c r="A1633" s="198"/>
      <c r="B1633" s="193"/>
      <c r="C1633" s="196"/>
      <c r="D1633" s="196"/>
      <c r="E1633" s="196"/>
      <c r="I1633" s="197"/>
      <c r="Q1633" s="198"/>
      <c r="S1633" s="198"/>
      <c r="T1633" s="196"/>
      <c r="U1633" s="199"/>
      <c r="V1633" s="193"/>
      <c r="W1633" s="198"/>
      <c r="X1633" s="198"/>
      <c r="Y1633" s="196"/>
      <c r="Z1633" s="200"/>
      <c r="AA1633" s="196"/>
      <c r="AB1633" s="198"/>
      <c r="AC1633" s="196"/>
      <c r="AD1633" s="199"/>
      <c r="AG1633" s="196"/>
      <c r="AH1633" s="196"/>
      <c r="AI1633" s="198"/>
      <c r="AL1633" s="196"/>
      <c r="AN1633" s="196"/>
      <c r="AO1633" s="198"/>
      <c r="AP1633" s="196"/>
      <c r="AQ1633" s="196"/>
      <c r="AR1633" s="196"/>
      <c r="AS1633" s="196"/>
      <c r="AT1633" s="196"/>
      <c r="AU1633" s="196"/>
      <c r="AV1633" s="198"/>
      <c r="AW1633" s="197"/>
      <c r="AY1633" s="196"/>
      <c r="BC1633" s="196"/>
      <c r="BD1633" s="196"/>
      <c r="BE1633" s="196"/>
      <c r="BF1633" s="196"/>
      <c r="BG1633" s="196"/>
      <c r="BH1633" s="196"/>
      <c r="BI1633" s="196"/>
      <c r="BJ1633" s="196"/>
      <c r="BK1633" s="196"/>
    </row>
    <row r="1634" spans="1:63" x14ac:dyDescent="0.25">
      <c r="A1634" s="198"/>
      <c r="B1634" s="193"/>
      <c r="C1634" s="196"/>
      <c r="D1634" s="196"/>
      <c r="E1634" s="196"/>
      <c r="I1634" s="197"/>
      <c r="Q1634" s="198"/>
      <c r="S1634" s="198"/>
      <c r="T1634" s="196"/>
      <c r="U1634" s="199"/>
      <c r="V1634" s="193"/>
      <c r="W1634" s="198"/>
      <c r="X1634" s="198"/>
      <c r="Y1634" s="196"/>
      <c r="Z1634" s="200"/>
      <c r="AA1634" s="196"/>
      <c r="AB1634" s="198"/>
      <c r="AC1634" s="196"/>
      <c r="AD1634" s="199"/>
      <c r="AG1634" s="196"/>
      <c r="AH1634" s="196"/>
      <c r="AI1634" s="198"/>
      <c r="AL1634" s="196"/>
      <c r="AN1634" s="196"/>
      <c r="AO1634" s="198"/>
      <c r="AP1634" s="196"/>
      <c r="AQ1634" s="196"/>
      <c r="AR1634" s="196"/>
      <c r="AS1634" s="196"/>
      <c r="AT1634" s="196"/>
      <c r="AU1634" s="196"/>
      <c r="AV1634" s="198"/>
      <c r="AW1634" s="197"/>
      <c r="AY1634" s="196"/>
      <c r="BC1634" s="196"/>
      <c r="BD1634" s="196"/>
      <c r="BE1634" s="196"/>
      <c r="BF1634" s="196"/>
      <c r="BG1634" s="196"/>
      <c r="BH1634" s="196"/>
      <c r="BI1634" s="196"/>
      <c r="BJ1634" s="196"/>
      <c r="BK1634" s="196"/>
    </row>
    <row r="1635" spans="1:63" x14ac:dyDescent="0.25">
      <c r="A1635" s="198"/>
      <c r="B1635" s="193"/>
      <c r="C1635" s="196"/>
      <c r="D1635" s="196"/>
      <c r="E1635" s="196"/>
      <c r="I1635" s="197"/>
      <c r="Q1635" s="198"/>
      <c r="S1635" s="198"/>
      <c r="T1635" s="196"/>
      <c r="U1635" s="199"/>
      <c r="V1635" s="193"/>
      <c r="W1635" s="198"/>
      <c r="X1635" s="198"/>
      <c r="Y1635" s="196"/>
      <c r="Z1635" s="200"/>
      <c r="AA1635" s="196"/>
      <c r="AB1635" s="198"/>
      <c r="AC1635" s="196"/>
      <c r="AD1635" s="199"/>
      <c r="AG1635" s="196"/>
      <c r="AH1635" s="196"/>
      <c r="AI1635" s="198"/>
      <c r="AL1635" s="196"/>
      <c r="AN1635" s="196"/>
      <c r="AO1635" s="198"/>
      <c r="AP1635" s="196"/>
      <c r="AQ1635" s="196"/>
      <c r="AR1635" s="196"/>
      <c r="AS1635" s="196"/>
      <c r="AT1635" s="196"/>
      <c r="AU1635" s="196"/>
      <c r="AV1635" s="198"/>
      <c r="AW1635" s="197"/>
      <c r="AY1635" s="196"/>
      <c r="BC1635" s="196"/>
      <c r="BD1635" s="196"/>
      <c r="BE1635" s="196"/>
      <c r="BF1635" s="196"/>
      <c r="BG1635" s="196"/>
      <c r="BH1635" s="196"/>
      <c r="BI1635" s="196"/>
      <c r="BJ1635" s="196"/>
      <c r="BK1635" s="196"/>
    </row>
    <row r="1636" spans="1:63" x14ac:dyDescent="0.25">
      <c r="A1636" s="198"/>
      <c r="B1636" s="193"/>
      <c r="C1636" s="196"/>
      <c r="D1636" s="196"/>
      <c r="E1636" s="196"/>
      <c r="I1636" s="197"/>
      <c r="Q1636" s="198"/>
      <c r="S1636" s="198"/>
      <c r="T1636" s="196"/>
      <c r="U1636" s="199"/>
      <c r="V1636" s="193"/>
      <c r="W1636" s="198"/>
      <c r="X1636" s="198"/>
      <c r="Y1636" s="196"/>
      <c r="Z1636" s="200"/>
      <c r="AA1636" s="196"/>
      <c r="AB1636" s="198"/>
      <c r="AC1636" s="196"/>
      <c r="AD1636" s="199"/>
      <c r="AG1636" s="196"/>
      <c r="AH1636" s="196"/>
      <c r="AI1636" s="198"/>
      <c r="AL1636" s="196"/>
      <c r="AN1636" s="196"/>
      <c r="AO1636" s="198"/>
      <c r="AP1636" s="196"/>
      <c r="AQ1636" s="196"/>
      <c r="AR1636" s="196"/>
      <c r="AS1636" s="196"/>
      <c r="AT1636" s="196"/>
      <c r="AU1636" s="196"/>
      <c r="AV1636" s="198"/>
      <c r="AW1636" s="197"/>
      <c r="AY1636" s="196"/>
      <c r="BC1636" s="196"/>
      <c r="BD1636" s="196"/>
      <c r="BE1636" s="196"/>
      <c r="BF1636" s="196"/>
      <c r="BG1636" s="196"/>
      <c r="BH1636" s="196"/>
      <c r="BI1636" s="196"/>
      <c r="BJ1636" s="196"/>
      <c r="BK1636" s="196"/>
    </row>
    <row r="1637" spans="1:63" x14ac:dyDescent="0.25">
      <c r="A1637" s="198"/>
      <c r="B1637" s="193"/>
      <c r="C1637" s="196"/>
      <c r="D1637" s="196"/>
      <c r="E1637" s="196"/>
      <c r="I1637" s="197"/>
      <c r="Q1637" s="198"/>
      <c r="S1637" s="198"/>
      <c r="T1637" s="196"/>
      <c r="U1637" s="199"/>
      <c r="V1637" s="193"/>
      <c r="W1637" s="198"/>
      <c r="X1637" s="198"/>
      <c r="Y1637" s="196"/>
      <c r="Z1637" s="200"/>
      <c r="AA1637" s="196"/>
      <c r="AB1637" s="198"/>
      <c r="AC1637" s="196"/>
      <c r="AD1637" s="199"/>
      <c r="AG1637" s="196"/>
      <c r="AH1637" s="196"/>
      <c r="AI1637" s="198"/>
      <c r="AL1637" s="196"/>
      <c r="AN1637" s="196"/>
      <c r="AO1637" s="198"/>
      <c r="AP1637" s="196"/>
      <c r="AQ1637" s="196"/>
      <c r="AR1637" s="196"/>
      <c r="AS1637" s="196"/>
      <c r="AT1637" s="196"/>
      <c r="AU1637" s="196"/>
      <c r="AV1637" s="198"/>
      <c r="AW1637" s="197"/>
      <c r="AY1637" s="196"/>
      <c r="BC1637" s="196"/>
      <c r="BD1637" s="196"/>
      <c r="BE1637" s="196"/>
      <c r="BF1637" s="196"/>
      <c r="BG1637" s="196"/>
      <c r="BH1637" s="196"/>
      <c r="BI1637" s="196"/>
      <c r="BJ1637" s="196"/>
      <c r="BK1637" s="196"/>
    </row>
    <row r="1638" spans="1:63" x14ac:dyDescent="0.25">
      <c r="A1638" s="198"/>
      <c r="B1638" s="193"/>
      <c r="C1638" s="196"/>
      <c r="D1638" s="196"/>
      <c r="E1638" s="196"/>
      <c r="I1638" s="197"/>
      <c r="Q1638" s="198"/>
      <c r="S1638" s="198"/>
      <c r="T1638" s="196"/>
      <c r="U1638" s="199"/>
      <c r="V1638" s="193"/>
      <c r="W1638" s="198"/>
      <c r="X1638" s="198"/>
      <c r="Y1638" s="196"/>
      <c r="Z1638" s="200"/>
      <c r="AA1638" s="196"/>
      <c r="AB1638" s="198"/>
      <c r="AC1638" s="196"/>
      <c r="AD1638" s="199"/>
      <c r="AG1638" s="196"/>
      <c r="AH1638" s="196"/>
      <c r="AI1638" s="198"/>
      <c r="AL1638" s="196"/>
      <c r="AN1638" s="196"/>
      <c r="AO1638" s="198"/>
      <c r="AP1638" s="196"/>
      <c r="AQ1638" s="196"/>
      <c r="AR1638" s="196"/>
      <c r="AS1638" s="196"/>
      <c r="AT1638" s="196"/>
      <c r="AU1638" s="196"/>
      <c r="AV1638" s="198"/>
      <c r="AW1638" s="197"/>
      <c r="AY1638" s="196"/>
      <c r="BC1638" s="196"/>
      <c r="BD1638" s="196"/>
      <c r="BE1638" s="196"/>
      <c r="BF1638" s="196"/>
      <c r="BG1638" s="196"/>
      <c r="BH1638" s="196"/>
      <c r="BI1638" s="196"/>
      <c r="BJ1638" s="196"/>
      <c r="BK1638" s="196"/>
    </row>
    <row r="1639" spans="1:63" x14ac:dyDescent="0.25">
      <c r="A1639" s="198"/>
      <c r="B1639" s="193"/>
      <c r="C1639" s="196"/>
      <c r="D1639" s="196"/>
      <c r="E1639" s="196"/>
      <c r="I1639" s="197"/>
      <c r="Q1639" s="198"/>
      <c r="S1639" s="198"/>
      <c r="T1639" s="196"/>
      <c r="U1639" s="199"/>
      <c r="V1639" s="193"/>
      <c r="W1639" s="198"/>
      <c r="X1639" s="198"/>
      <c r="Y1639" s="196"/>
      <c r="Z1639" s="200"/>
      <c r="AA1639" s="196"/>
      <c r="AB1639" s="198"/>
      <c r="AC1639" s="196"/>
      <c r="AD1639" s="199"/>
      <c r="AG1639" s="196"/>
      <c r="AH1639" s="196"/>
      <c r="AI1639" s="198"/>
      <c r="AL1639" s="196"/>
      <c r="AN1639" s="196"/>
      <c r="AO1639" s="198"/>
      <c r="AP1639" s="196"/>
      <c r="AQ1639" s="196"/>
      <c r="AR1639" s="196"/>
      <c r="AS1639" s="196"/>
      <c r="AT1639" s="196"/>
      <c r="AU1639" s="196"/>
      <c r="AV1639" s="198"/>
      <c r="AW1639" s="197"/>
      <c r="AY1639" s="196"/>
      <c r="BC1639" s="196"/>
      <c r="BD1639" s="196"/>
      <c r="BE1639" s="196"/>
      <c r="BF1639" s="196"/>
      <c r="BG1639" s="196"/>
      <c r="BH1639" s="196"/>
      <c r="BI1639" s="196"/>
      <c r="BJ1639" s="196"/>
      <c r="BK1639" s="196"/>
    </row>
    <row r="1640" spans="1:63" x14ac:dyDescent="0.25">
      <c r="A1640" s="198"/>
      <c r="B1640" s="193"/>
      <c r="C1640" s="196"/>
      <c r="D1640" s="196"/>
      <c r="E1640" s="196"/>
      <c r="I1640" s="197"/>
      <c r="Q1640" s="198"/>
      <c r="S1640" s="198"/>
      <c r="T1640" s="196"/>
      <c r="U1640" s="199"/>
      <c r="V1640" s="193"/>
      <c r="W1640" s="198"/>
      <c r="X1640" s="198"/>
      <c r="Y1640" s="196"/>
      <c r="Z1640" s="200"/>
      <c r="AA1640" s="196"/>
      <c r="AB1640" s="198"/>
      <c r="AC1640" s="196"/>
      <c r="AD1640" s="199"/>
      <c r="AG1640" s="196"/>
      <c r="AH1640" s="196"/>
      <c r="AI1640" s="198"/>
      <c r="AL1640" s="196"/>
      <c r="AN1640" s="196"/>
      <c r="AO1640" s="198"/>
      <c r="AP1640" s="196"/>
      <c r="AQ1640" s="196"/>
      <c r="AR1640" s="196"/>
      <c r="AS1640" s="196"/>
      <c r="AT1640" s="196"/>
      <c r="AU1640" s="196"/>
      <c r="AV1640" s="198"/>
      <c r="AW1640" s="197"/>
      <c r="AY1640" s="196"/>
      <c r="BC1640" s="196"/>
      <c r="BD1640" s="196"/>
      <c r="BE1640" s="196"/>
      <c r="BF1640" s="196"/>
      <c r="BG1640" s="196"/>
      <c r="BH1640" s="196"/>
      <c r="BI1640" s="196"/>
      <c r="BJ1640" s="196"/>
      <c r="BK1640" s="196"/>
    </row>
    <row r="1641" spans="1:63" x14ac:dyDescent="0.25">
      <c r="A1641" s="198"/>
      <c r="B1641" s="193"/>
      <c r="C1641" s="196"/>
      <c r="D1641" s="196"/>
      <c r="E1641" s="196"/>
      <c r="I1641" s="197"/>
      <c r="Q1641" s="198"/>
      <c r="S1641" s="198"/>
      <c r="T1641" s="196"/>
      <c r="U1641" s="199"/>
      <c r="V1641" s="193"/>
      <c r="W1641" s="198"/>
      <c r="X1641" s="198"/>
      <c r="Y1641" s="196"/>
      <c r="Z1641" s="200"/>
      <c r="AA1641" s="196"/>
      <c r="AB1641" s="198"/>
      <c r="AC1641" s="196"/>
      <c r="AD1641" s="199"/>
      <c r="AG1641" s="196"/>
      <c r="AH1641" s="196"/>
      <c r="AI1641" s="198"/>
      <c r="AL1641" s="196"/>
      <c r="AN1641" s="196"/>
      <c r="AO1641" s="198"/>
      <c r="AP1641" s="196"/>
      <c r="AQ1641" s="196"/>
      <c r="AR1641" s="196"/>
      <c r="AS1641" s="196"/>
      <c r="AT1641" s="196"/>
      <c r="AU1641" s="196"/>
      <c r="AV1641" s="198"/>
      <c r="AW1641" s="197"/>
      <c r="AY1641" s="196"/>
      <c r="BC1641" s="196"/>
      <c r="BD1641" s="196"/>
      <c r="BE1641" s="196"/>
      <c r="BF1641" s="196"/>
      <c r="BG1641" s="196"/>
      <c r="BH1641" s="196"/>
      <c r="BI1641" s="196"/>
      <c r="BJ1641" s="196"/>
      <c r="BK1641" s="196"/>
    </row>
    <row r="1642" spans="1:63" x14ac:dyDescent="0.25">
      <c r="A1642" s="198"/>
      <c r="B1642" s="193"/>
      <c r="C1642" s="196"/>
      <c r="D1642" s="196"/>
      <c r="E1642" s="196"/>
      <c r="I1642" s="197"/>
      <c r="Q1642" s="198"/>
      <c r="S1642" s="198"/>
      <c r="T1642" s="196"/>
      <c r="U1642" s="199"/>
      <c r="V1642" s="193"/>
      <c r="W1642" s="198"/>
      <c r="X1642" s="198"/>
      <c r="Y1642" s="196"/>
      <c r="Z1642" s="200"/>
      <c r="AA1642" s="196"/>
      <c r="AB1642" s="198"/>
      <c r="AC1642" s="196"/>
      <c r="AD1642" s="199"/>
      <c r="AG1642" s="196"/>
      <c r="AH1642" s="196"/>
      <c r="AI1642" s="198"/>
      <c r="AL1642" s="196"/>
      <c r="AN1642" s="196"/>
      <c r="AO1642" s="198"/>
      <c r="AP1642" s="196"/>
      <c r="AQ1642" s="196"/>
      <c r="AR1642" s="196"/>
      <c r="AS1642" s="196"/>
      <c r="AT1642" s="196"/>
      <c r="AU1642" s="196"/>
      <c r="AV1642" s="198"/>
      <c r="AW1642" s="197"/>
      <c r="AY1642" s="196"/>
      <c r="BC1642" s="196"/>
      <c r="BD1642" s="196"/>
      <c r="BE1642" s="196"/>
      <c r="BF1642" s="196"/>
      <c r="BG1642" s="196"/>
      <c r="BH1642" s="196"/>
      <c r="BI1642" s="196"/>
      <c r="BJ1642" s="196"/>
      <c r="BK1642" s="196"/>
    </row>
    <row r="1643" spans="1:63" x14ac:dyDescent="0.25">
      <c r="A1643" s="198"/>
      <c r="B1643" s="193"/>
      <c r="C1643" s="196"/>
      <c r="D1643" s="196"/>
      <c r="E1643" s="196"/>
      <c r="I1643" s="197"/>
      <c r="Q1643" s="198"/>
      <c r="S1643" s="198"/>
      <c r="T1643" s="196"/>
      <c r="U1643" s="199"/>
      <c r="V1643" s="193"/>
      <c r="W1643" s="198"/>
      <c r="X1643" s="198"/>
      <c r="Y1643" s="196"/>
      <c r="Z1643" s="200"/>
      <c r="AA1643" s="196"/>
      <c r="AB1643" s="198"/>
      <c r="AC1643" s="196"/>
      <c r="AD1643" s="199"/>
      <c r="AG1643" s="196"/>
      <c r="AH1643" s="196"/>
      <c r="AI1643" s="198"/>
      <c r="AL1643" s="196"/>
      <c r="AN1643" s="196"/>
      <c r="AO1643" s="198"/>
      <c r="AP1643" s="196"/>
      <c r="AQ1643" s="196"/>
      <c r="AR1643" s="196"/>
      <c r="AS1643" s="196"/>
      <c r="AT1643" s="196"/>
      <c r="AU1643" s="196"/>
      <c r="AV1643" s="198"/>
      <c r="AW1643" s="197"/>
      <c r="AY1643" s="196"/>
      <c r="BC1643" s="196"/>
      <c r="BD1643" s="196"/>
      <c r="BE1643" s="196"/>
      <c r="BF1643" s="196"/>
      <c r="BG1643" s="196"/>
      <c r="BH1643" s="196"/>
      <c r="BI1643" s="196"/>
      <c r="BJ1643" s="196"/>
      <c r="BK1643" s="196"/>
    </row>
    <row r="1644" spans="1:63" x14ac:dyDescent="0.25">
      <c r="A1644" s="198"/>
      <c r="B1644" s="193"/>
      <c r="C1644" s="196"/>
      <c r="D1644" s="196"/>
      <c r="E1644" s="196"/>
      <c r="I1644" s="197"/>
      <c r="Q1644" s="198"/>
      <c r="S1644" s="198"/>
      <c r="T1644" s="196"/>
      <c r="U1644" s="199"/>
      <c r="V1644" s="193"/>
      <c r="W1644" s="198"/>
      <c r="X1644" s="198"/>
      <c r="Y1644" s="196"/>
      <c r="Z1644" s="200"/>
      <c r="AA1644" s="196"/>
      <c r="AB1644" s="198"/>
      <c r="AC1644" s="196"/>
      <c r="AD1644" s="199"/>
      <c r="AG1644" s="196"/>
      <c r="AH1644" s="196"/>
      <c r="AI1644" s="198"/>
      <c r="AL1644" s="196"/>
      <c r="AN1644" s="196"/>
      <c r="AO1644" s="198"/>
      <c r="AP1644" s="196"/>
      <c r="AQ1644" s="196"/>
      <c r="AR1644" s="196"/>
      <c r="AS1644" s="196"/>
      <c r="AT1644" s="196"/>
      <c r="AU1644" s="196"/>
      <c r="AV1644" s="198"/>
      <c r="AW1644" s="197"/>
      <c r="AY1644" s="196"/>
      <c r="BC1644" s="196"/>
      <c r="BD1644" s="196"/>
      <c r="BE1644" s="196"/>
      <c r="BF1644" s="196"/>
      <c r="BG1644" s="196"/>
      <c r="BH1644" s="196"/>
      <c r="BI1644" s="196"/>
      <c r="BJ1644" s="196"/>
      <c r="BK1644" s="196"/>
    </row>
    <row r="1645" spans="1:63" x14ac:dyDescent="0.25">
      <c r="A1645" s="198"/>
      <c r="B1645" s="193"/>
      <c r="C1645" s="196"/>
      <c r="D1645" s="196"/>
      <c r="E1645" s="196"/>
      <c r="I1645" s="197"/>
      <c r="Q1645" s="198"/>
      <c r="S1645" s="198"/>
      <c r="T1645" s="196"/>
      <c r="U1645" s="199"/>
      <c r="V1645" s="193"/>
      <c r="W1645" s="198"/>
      <c r="X1645" s="198"/>
      <c r="Y1645" s="196"/>
      <c r="Z1645" s="200"/>
      <c r="AA1645" s="196"/>
      <c r="AB1645" s="198"/>
      <c r="AC1645" s="196"/>
      <c r="AD1645" s="199"/>
      <c r="AG1645" s="196"/>
      <c r="AH1645" s="196"/>
      <c r="AI1645" s="198"/>
      <c r="AL1645" s="196"/>
      <c r="AN1645" s="196"/>
      <c r="AO1645" s="198"/>
      <c r="AP1645" s="196"/>
      <c r="AQ1645" s="196"/>
      <c r="AR1645" s="196"/>
      <c r="AS1645" s="196"/>
      <c r="AT1645" s="196"/>
      <c r="AU1645" s="196"/>
      <c r="AV1645" s="198"/>
      <c r="AW1645" s="197"/>
      <c r="AY1645" s="196"/>
      <c r="BC1645" s="196"/>
      <c r="BD1645" s="196"/>
      <c r="BE1645" s="196"/>
      <c r="BF1645" s="196"/>
      <c r="BG1645" s="196"/>
      <c r="BH1645" s="196"/>
      <c r="BI1645" s="196"/>
      <c r="BJ1645" s="196"/>
      <c r="BK1645" s="196"/>
    </row>
    <row r="1646" spans="1:63" x14ac:dyDescent="0.25">
      <c r="A1646" s="198"/>
      <c r="B1646" s="193"/>
      <c r="C1646" s="196"/>
      <c r="D1646" s="196"/>
      <c r="E1646" s="196"/>
      <c r="I1646" s="197"/>
      <c r="Q1646" s="198"/>
      <c r="S1646" s="198"/>
      <c r="T1646" s="196"/>
      <c r="U1646" s="199"/>
      <c r="V1646" s="193"/>
      <c r="W1646" s="198"/>
      <c r="X1646" s="198"/>
      <c r="Y1646" s="196"/>
      <c r="Z1646" s="200"/>
      <c r="AA1646" s="196"/>
      <c r="AB1646" s="198"/>
      <c r="AC1646" s="196"/>
      <c r="AD1646" s="199"/>
      <c r="AG1646" s="196"/>
      <c r="AH1646" s="196"/>
      <c r="AI1646" s="198"/>
      <c r="AL1646" s="196"/>
      <c r="AN1646" s="196"/>
      <c r="AO1646" s="198"/>
      <c r="AP1646" s="196"/>
      <c r="AQ1646" s="196"/>
      <c r="AR1646" s="196"/>
      <c r="AS1646" s="196"/>
      <c r="AT1646" s="196"/>
      <c r="AU1646" s="196"/>
      <c r="AV1646" s="198"/>
      <c r="AW1646" s="197"/>
      <c r="AY1646" s="196"/>
      <c r="BC1646" s="196"/>
      <c r="BD1646" s="196"/>
      <c r="BE1646" s="196"/>
      <c r="BF1646" s="196"/>
      <c r="BG1646" s="196"/>
      <c r="BH1646" s="196"/>
      <c r="BI1646" s="196"/>
      <c r="BJ1646" s="196"/>
      <c r="BK1646" s="196"/>
    </row>
    <row r="1647" spans="1:63" x14ac:dyDescent="0.25">
      <c r="A1647" s="198"/>
      <c r="B1647" s="193"/>
      <c r="C1647" s="196"/>
      <c r="D1647" s="196"/>
      <c r="E1647" s="196"/>
      <c r="I1647" s="197"/>
      <c r="Q1647" s="198"/>
      <c r="S1647" s="198"/>
      <c r="T1647" s="196"/>
      <c r="U1647" s="199"/>
      <c r="V1647" s="193"/>
      <c r="W1647" s="198"/>
      <c r="X1647" s="198"/>
      <c r="Y1647" s="196"/>
      <c r="Z1647" s="200"/>
      <c r="AA1647" s="196"/>
      <c r="AB1647" s="198"/>
      <c r="AC1647" s="196"/>
      <c r="AD1647" s="199"/>
      <c r="AG1647" s="196"/>
      <c r="AH1647" s="196"/>
      <c r="AI1647" s="198"/>
      <c r="AL1647" s="196"/>
      <c r="AN1647" s="196"/>
      <c r="AO1647" s="198"/>
      <c r="AP1647" s="196"/>
      <c r="AQ1647" s="196"/>
      <c r="AR1647" s="196"/>
      <c r="AS1647" s="196"/>
      <c r="AT1647" s="196"/>
      <c r="AU1647" s="196"/>
      <c r="AV1647" s="198"/>
      <c r="AW1647" s="197"/>
      <c r="AY1647" s="196"/>
      <c r="BC1647" s="196"/>
      <c r="BD1647" s="196"/>
      <c r="BE1647" s="196"/>
      <c r="BF1647" s="196"/>
      <c r="BG1647" s="196"/>
      <c r="BH1647" s="196"/>
      <c r="BI1647" s="196"/>
      <c r="BJ1647" s="196"/>
      <c r="BK1647" s="196"/>
    </row>
    <row r="1648" spans="1:63" x14ac:dyDescent="0.25">
      <c r="A1648" s="198"/>
      <c r="B1648" s="193"/>
      <c r="C1648" s="196"/>
      <c r="D1648" s="196"/>
      <c r="E1648" s="196"/>
      <c r="I1648" s="197"/>
      <c r="Q1648" s="198"/>
      <c r="S1648" s="198"/>
      <c r="T1648" s="196"/>
      <c r="U1648" s="199"/>
      <c r="V1648" s="193"/>
      <c r="W1648" s="198"/>
      <c r="X1648" s="198"/>
      <c r="Y1648" s="196"/>
      <c r="Z1648" s="200"/>
      <c r="AA1648" s="196"/>
      <c r="AB1648" s="198"/>
      <c r="AC1648" s="196"/>
      <c r="AD1648" s="199"/>
      <c r="AG1648" s="196"/>
      <c r="AH1648" s="196"/>
      <c r="AI1648" s="198"/>
      <c r="AL1648" s="196"/>
      <c r="AN1648" s="196"/>
      <c r="AO1648" s="198"/>
      <c r="AP1648" s="196"/>
      <c r="AQ1648" s="196"/>
      <c r="AR1648" s="196"/>
      <c r="AS1648" s="196"/>
      <c r="AT1648" s="196"/>
      <c r="AU1648" s="196"/>
      <c r="AV1648" s="198"/>
      <c r="AW1648" s="197"/>
      <c r="AY1648" s="196"/>
      <c r="BC1648" s="196"/>
      <c r="BD1648" s="196"/>
      <c r="BE1648" s="196"/>
      <c r="BF1648" s="196"/>
      <c r="BG1648" s="196"/>
      <c r="BH1648" s="196"/>
      <c r="BI1648" s="196"/>
      <c r="BJ1648" s="196"/>
      <c r="BK1648" s="196"/>
    </row>
    <row r="1649" spans="1:63" x14ac:dyDescent="0.25">
      <c r="A1649" s="198"/>
      <c r="B1649" s="193"/>
      <c r="C1649" s="196"/>
      <c r="D1649" s="196"/>
      <c r="E1649" s="196"/>
      <c r="I1649" s="197"/>
      <c r="Q1649" s="198"/>
      <c r="S1649" s="198"/>
      <c r="T1649" s="196"/>
      <c r="U1649" s="199"/>
      <c r="V1649" s="193"/>
      <c r="W1649" s="198"/>
      <c r="X1649" s="198"/>
      <c r="Y1649" s="196"/>
      <c r="Z1649" s="200"/>
      <c r="AA1649" s="196"/>
      <c r="AB1649" s="198"/>
      <c r="AC1649" s="196"/>
      <c r="AD1649" s="199"/>
      <c r="AG1649" s="196"/>
      <c r="AH1649" s="196"/>
      <c r="AI1649" s="198"/>
      <c r="AL1649" s="196"/>
      <c r="AN1649" s="196"/>
      <c r="AO1649" s="198"/>
      <c r="AP1649" s="196"/>
      <c r="AQ1649" s="196"/>
      <c r="AR1649" s="196"/>
      <c r="AS1649" s="196"/>
      <c r="AT1649" s="196"/>
      <c r="AU1649" s="196"/>
      <c r="AV1649" s="198"/>
      <c r="AW1649" s="197"/>
      <c r="AY1649" s="196"/>
      <c r="BC1649" s="196"/>
      <c r="BD1649" s="196"/>
      <c r="BE1649" s="196"/>
      <c r="BF1649" s="196"/>
      <c r="BG1649" s="196"/>
      <c r="BH1649" s="196"/>
      <c r="BI1649" s="196"/>
      <c r="BJ1649" s="196"/>
      <c r="BK1649" s="196"/>
    </row>
    <row r="1650" spans="1:63" x14ac:dyDescent="0.25">
      <c r="A1650" s="198"/>
      <c r="B1650" s="193"/>
      <c r="C1650" s="196"/>
      <c r="D1650" s="196"/>
      <c r="E1650" s="196"/>
      <c r="I1650" s="197"/>
      <c r="Q1650" s="198"/>
      <c r="S1650" s="198"/>
      <c r="T1650" s="196"/>
      <c r="U1650" s="199"/>
      <c r="V1650" s="193"/>
      <c r="W1650" s="198"/>
      <c r="X1650" s="198"/>
      <c r="Y1650" s="196"/>
      <c r="Z1650" s="200"/>
      <c r="AA1650" s="196"/>
      <c r="AB1650" s="198"/>
      <c r="AC1650" s="196"/>
      <c r="AD1650" s="199"/>
      <c r="AG1650" s="196"/>
      <c r="AH1650" s="196"/>
      <c r="AI1650" s="198"/>
      <c r="AL1650" s="196"/>
      <c r="AN1650" s="196"/>
      <c r="AO1650" s="198"/>
      <c r="AP1650" s="196"/>
      <c r="AQ1650" s="196"/>
      <c r="AR1650" s="196"/>
      <c r="AS1650" s="196"/>
      <c r="AT1650" s="196"/>
      <c r="AU1650" s="196"/>
      <c r="AV1650" s="198"/>
      <c r="AW1650" s="197"/>
      <c r="AY1650" s="196"/>
      <c r="BC1650" s="196"/>
      <c r="BD1650" s="196"/>
      <c r="BE1650" s="196"/>
      <c r="BF1650" s="196"/>
      <c r="BG1650" s="196"/>
      <c r="BH1650" s="196"/>
      <c r="BI1650" s="196"/>
      <c r="BJ1650" s="196"/>
      <c r="BK1650" s="196"/>
    </row>
    <row r="1651" spans="1:63" x14ac:dyDescent="0.25">
      <c r="A1651" s="198"/>
      <c r="B1651" s="193"/>
      <c r="C1651" s="196"/>
      <c r="D1651" s="196"/>
      <c r="E1651" s="196"/>
      <c r="I1651" s="197"/>
      <c r="Q1651" s="198"/>
      <c r="S1651" s="198"/>
      <c r="T1651" s="196"/>
      <c r="U1651" s="199"/>
      <c r="V1651" s="193"/>
      <c r="W1651" s="198"/>
      <c r="X1651" s="198"/>
      <c r="Y1651" s="196"/>
      <c r="Z1651" s="200"/>
      <c r="AA1651" s="196"/>
      <c r="AB1651" s="198"/>
      <c r="AC1651" s="196"/>
      <c r="AD1651" s="199"/>
      <c r="AG1651" s="196"/>
      <c r="AH1651" s="196"/>
      <c r="AI1651" s="198"/>
      <c r="AL1651" s="196"/>
      <c r="AN1651" s="196"/>
      <c r="AO1651" s="198"/>
      <c r="AP1651" s="196"/>
      <c r="AQ1651" s="196"/>
      <c r="AR1651" s="196"/>
      <c r="AS1651" s="196"/>
      <c r="AT1651" s="196"/>
      <c r="AU1651" s="196"/>
      <c r="AV1651" s="198"/>
      <c r="AW1651" s="197"/>
      <c r="AY1651" s="196"/>
      <c r="BC1651" s="196"/>
      <c r="BD1651" s="196"/>
      <c r="BE1651" s="196"/>
      <c r="BF1651" s="196"/>
      <c r="BG1651" s="196"/>
      <c r="BH1651" s="196"/>
      <c r="BI1651" s="196"/>
      <c r="BJ1651" s="196"/>
      <c r="BK1651" s="196"/>
    </row>
    <row r="1652" spans="1:63" x14ac:dyDescent="0.25">
      <c r="A1652" s="198"/>
      <c r="B1652" s="193"/>
      <c r="C1652" s="196"/>
      <c r="D1652" s="196"/>
      <c r="E1652" s="196"/>
      <c r="I1652" s="197"/>
      <c r="Q1652" s="198"/>
      <c r="S1652" s="198"/>
      <c r="T1652" s="196"/>
      <c r="U1652" s="199"/>
      <c r="V1652" s="193"/>
      <c r="W1652" s="198"/>
      <c r="X1652" s="198"/>
      <c r="Y1652" s="196"/>
      <c r="Z1652" s="200"/>
      <c r="AA1652" s="196"/>
      <c r="AB1652" s="198"/>
      <c r="AC1652" s="196"/>
      <c r="AD1652" s="199"/>
      <c r="AG1652" s="196"/>
      <c r="AH1652" s="196"/>
      <c r="AI1652" s="198"/>
      <c r="AL1652" s="196"/>
      <c r="AN1652" s="196"/>
      <c r="AO1652" s="198"/>
      <c r="AP1652" s="196"/>
      <c r="AQ1652" s="196"/>
      <c r="AR1652" s="196"/>
      <c r="AS1652" s="196"/>
      <c r="AT1652" s="196"/>
      <c r="AU1652" s="196"/>
      <c r="AV1652" s="198"/>
      <c r="AW1652" s="197"/>
      <c r="AY1652" s="196"/>
      <c r="BC1652" s="196"/>
      <c r="BD1652" s="196"/>
      <c r="BE1652" s="196"/>
      <c r="BF1652" s="196"/>
      <c r="BG1652" s="196"/>
      <c r="BH1652" s="196"/>
      <c r="BI1652" s="196"/>
      <c r="BJ1652" s="196"/>
      <c r="BK1652" s="196"/>
    </row>
    <row r="1653" spans="1:63" x14ac:dyDescent="0.25">
      <c r="A1653" s="198"/>
      <c r="B1653" s="193"/>
      <c r="C1653" s="196"/>
      <c r="D1653" s="196"/>
      <c r="E1653" s="196"/>
      <c r="I1653" s="197"/>
      <c r="Q1653" s="198"/>
      <c r="S1653" s="198"/>
      <c r="T1653" s="196"/>
      <c r="U1653" s="199"/>
      <c r="V1653" s="193"/>
      <c r="W1653" s="198"/>
      <c r="X1653" s="198"/>
      <c r="Y1653" s="196"/>
      <c r="Z1653" s="200"/>
      <c r="AA1653" s="196"/>
      <c r="AB1653" s="198"/>
      <c r="AC1653" s="196"/>
      <c r="AD1653" s="199"/>
      <c r="AG1653" s="196"/>
      <c r="AH1653" s="196"/>
      <c r="AI1653" s="198"/>
      <c r="AL1653" s="196"/>
      <c r="AN1653" s="196"/>
      <c r="AO1653" s="198"/>
      <c r="AP1653" s="196"/>
      <c r="AQ1653" s="196"/>
      <c r="AR1653" s="196"/>
      <c r="AS1653" s="196"/>
      <c r="AT1653" s="196"/>
      <c r="AU1653" s="196"/>
      <c r="AV1653" s="198"/>
      <c r="AW1653" s="197"/>
      <c r="AY1653" s="196"/>
      <c r="BC1653" s="196"/>
      <c r="BD1653" s="196"/>
      <c r="BE1653" s="196"/>
      <c r="BF1653" s="196"/>
      <c r="BG1653" s="196"/>
      <c r="BH1653" s="196"/>
      <c r="BI1653" s="196"/>
      <c r="BJ1653" s="196"/>
      <c r="BK1653" s="196"/>
    </row>
    <row r="1654" spans="1:63" x14ac:dyDescent="0.25">
      <c r="A1654" s="198"/>
      <c r="B1654" s="193"/>
      <c r="C1654" s="196"/>
      <c r="D1654" s="196"/>
      <c r="E1654" s="196"/>
      <c r="I1654" s="197"/>
      <c r="Q1654" s="198"/>
      <c r="S1654" s="198"/>
      <c r="T1654" s="196"/>
      <c r="U1654" s="199"/>
      <c r="V1654" s="193"/>
      <c r="W1654" s="198"/>
      <c r="X1654" s="198"/>
      <c r="Y1654" s="196"/>
      <c r="Z1654" s="200"/>
      <c r="AA1654" s="196"/>
      <c r="AB1654" s="198"/>
      <c r="AC1654" s="196"/>
      <c r="AD1654" s="199"/>
      <c r="AG1654" s="196"/>
      <c r="AH1654" s="196"/>
      <c r="AI1654" s="198"/>
      <c r="AL1654" s="196"/>
      <c r="AN1654" s="196"/>
      <c r="AO1654" s="198"/>
      <c r="AP1654" s="196"/>
      <c r="AQ1654" s="196"/>
      <c r="AR1654" s="196"/>
      <c r="AS1654" s="196"/>
      <c r="AT1654" s="196"/>
      <c r="AU1654" s="196"/>
      <c r="AV1654" s="198"/>
      <c r="AW1654" s="197"/>
      <c r="AY1654" s="196"/>
      <c r="BC1654" s="196"/>
      <c r="BD1654" s="196"/>
      <c r="BE1654" s="196"/>
      <c r="BF1654" s="196"/>
      <c r="BG1654" s="196"/>
      <c r="BH1654" s="196"/>
      <c r="BI1654" s="196"/>
      <c r="BJ1654" s="196"/>
      <c r="BK1654" s="196"/>
    </row>
    <row r="1655" spans="1:63" x14ac:dyDescent="0.25">
      <c r="A1655" s="198"/>
      <c r="B1655" s="193"/>
      <c r="C1655" s="196"/>
      <c r="D1655" s="196"/>
      <c r="E1655" s="196"/>
      <c r="I1655" s="197"/>
      <c r="Q1655" s="198"/>
      <c r="S1655" s="198"/>
      <c r="T1655" s="196"/>
      <c r="U1655" s="199"/>
      <c r="V1655" s="193"/>
      <c r="W1655" s="198"/>
      <c r="X1655" s="198"/>
      <c r="Y1655" s="196"/>
      <c r="Z1655" s="200"/>
      <c r="AA1655" s="196"/>
      <c r="AB1655" s="198"/>
      <c r="AC1655" s="196"/>
      <c r="AD1655" s="199"/>
      <c r="AG1655" s="196"/>
      <c r="AH1655" s="196"/>
      <c r="AI1655" s="198"/>
      <c r="AL1655" s="196"/>
      <c r="AN1655" s="196"/>
      <c r="AO1655" s="198"/>
      <c r="AP1655" s="196"/>
      <c r="AQ1655" s="196"/>
      <c r="AR1655" s="196"/>
      <c r="AS1655" s="196"/>
      <c r="AT1655" s="196"/>
      <c r="AU1655" s="196"/>
      <c r="AV1655" s="198"/>
      <c r="AW1655" s="197"/>
      <c r="AY1655" s="196"/>
      <c r="BC1655" s="196"/>
      <c r="BD1655" s="196"/>
      <c r="BE1655" s="196"/>
      <c r="BF1655" s="196"/>
      <c r="BG1655" s="196"/>
      <c r="BH1655" s="196"/>
      <c r="BI1655" s="196"/>
      <c r="BJ1655" s="196"/>
      <c r="BK1655" s="196"/>
    </row>
    <row r="1656" spans="1:63" x14ac:dyDescent="0.25">
      <c r="A1656" s="198"/>
      <c r="B1656" s="193"/>
      <c r="C1656" s="196"/>
      <c r="D1656" s="196"/>
      <c r="E1656" s="196"/>
      <c r="I1656" s="197"/>
      <c r="Q1656" s="198"/>
      <c r="S1656" s="198"/>
      <c r="T1656" s="196"/>
      <c r="U1656" s="199"/>
      <c r="V1656" s="193"/>
      <c r="W1656" s="198"/>
      <c r="X1656" s="198"/>
      <c r="Y1656" s="196"/>
      <c r="Z1656" s="200"/>
      <c r="AA1656" s="196"/>
      <c r="AB1656" s="198"/>
      <c r="AC1656" s="196"/>
      <c r="AD1656" s="199"/>
      <c r="AG1656" s="196"/>
      <c r="AH1656" s="196"/>
      <c r="AI1656" s="198"/>
      <c r="AL1656" s="196"/>
      <c r="AN1656" s="196"/>
      <c r="AO1656" s="198"/>
      <c r="AP1656" s="196"/>
      <c r="AQ1656" s="196"/>
      <c r="AR1656" s="196"/>
      <c r="AS1656" s="196"/>
      <c r="AT1656" s="196"/>
      <c r="AU1656" s="196"/>
      <c r="AV1656" s="198"/>
      <c r="AW1656" s="197"/>
      <c r="AY1656" s="196"/>
      <c r="BC1656" s="196"/>
      <c r="BD1656" s="196"/>
      <c r="BE1656" s="196"/>
      <c r="BF1656" s="196"/>
      <c r="BG1656" s="196"/>
      <c r="BH1656" s="196"/>
      <c r="BI1656" s="196"/>
      <c r="BJ1656" s="196"/>
      <c r="BK1656" s="196"/>
    </row>
    <row r="1657" spans="1:63" x14ac:dyDescent="0.25">
      <c r="A1657" s="198"/>
      <c r="B1657" s="193"/>
      <c r="C1657" s="196"/>
      <c r="D1657" s="196"/>
      <c r="E1657" s="196"/>
      <c r="I1657" s="197"/>
      <c r="Q1657" s="198"/>
      <c r="S1657" s="198"/>
      <c r="T1657" s="196"/>
      <c r="U1657" s="199"/>
      <c r="V1657" s="193"/>
      <c r="W1657" s="198"/>
      <c r="X1657" s="198"/>
      <c r="Y1657" s="196"/>
      <c r="Z1657" s="200"/>
      <c r="AA1657" s="196"/>
      <c r="AB1657" s="198"/>
      <c r="AC1657" s="196"/>
      <c r="AD1657" s="199"/>
      <c r="AG1657" s="196"/>
      <c r="AH1657" s="196"/>
      <c r="AI1657" s="198"/>
      <c r="AL1657" s="196"/>
      <c r="AN1657" s="196"/>
      <c r="AO1657" s="198"/>
      <c r="AP1657" s="196"/>
      <c r="AQ1657" s="196"/>
      <c r="AR1657" s="196"/>
      <c r="AS1657" s="196"/>
      <c r="AT1657" s="196"/>
      <c r="AU1657" s="196"/>
      <c r="AV1657" s="198"/>
      <c r="AW1657" s="197"/>
      <c r="AY1657" s="196"/>
      <c r="BC1657" s="196"/>
      <c r="BD1657" s="196"/>
      <c r="BE1657" s="196"/>
      <c r="BF1657" s="196"/>
      <c r="BG1657" s="196"/>
      <c r="BH1657" s="196"/>
      <c r="BI1657" s="196"/>
      <c r="BJ1657" s="196"/>
      <c r="BK1657" s="196"/>
    </row>
    <row r="1658" spans="1:63" x14ac:dyDescent="0.25">
      <c r="A1658" s="198"/>
      <c r="B1658" s="193"/>
      <c r="C1658" s="196"/>
      <c r="D1658" s="196"/>
      <c r="E1658" s="196"/>
      <c r="I1658" s="197"/>
      <c r="Q1658" s="198"/>
      <c r="S1658" s="198"/>
      <c r="T1658" s="196"/>
      <c r="U1658" s="199"/>
      <c r="V1658" s="193"/>
      <c r="W1658" s="198"/>
      <c r="X1658" s="198"/>
      <c r="Y1658" s="196"/>
      <c r="Z1658" s="200"/>
      <c r="AA1658" s="196"/>
      <c r="AB1658" s="198"/>
      <c r="AC1658" s="196"/>
      <c r="AD1658" s="199"/>
      <c r="AG1658" s="196"/>
      <c r="AH1658" s="196"/>
      <c r="AI1658" s="198"/>
      <c r="AL1658" s="196"/>
      <c r="AN1658" s="196"/>
      <c r="AO1658" s="198"/>
      <c r="AP1658" s="196"/>
      <c r="AQ1658" s="196"/>
      <c r="AR1658" s="196"/>
      <c r="AS1658" s="196"/>
      <c r="AT1658" s="196"/>
      <c r="AU1658" s="196"/>
      <c r="AV1658" s="198"/>
      <c r="AW1658" s="197"/>
      <c r="AY1658" s="196"/>
      <c r="BC1658" s="196"/>
      <c r="BD1658" s="196"/>
      <c r="BE1658" s="196"/>
      <c r="BF1658" s="196"/>
      <c r="BG1658" s="196"/>
      <c r="BH1658" s="196"/>
      <c r="BI1658" s="196"/>
      <c r="BJ1658" s="196"/>
      <c r="BK1658" s="196"/>
    </row>
    <row r="1659" spans="1:63" x14ac:dyDescent="0.25">
      <c r="A1659" s="198"/>
      <c r="B1659" s="193"/>
      <c r="C1659" s="196"/>
      <c r="D1659" s="196"/>
      <c r="E1659" s="196"/>
      <c r="I1659" s="197"/>
      <c r="Q1659" s="198"/>
      <c r="S1659" s="198"/>
      <c r="T1659" s="196"/>
      <c r="U1659" s="199"/>
      <c r="V1659" s="193"/>
      <c r="W1659" s="198"/>
      <c r="X1659" s="198"/>
      <c r="Y1659" s="196"/>
      <c r="Z1659" s="200"/>
      <c r="AA1659" s="196"/>
      <c r="AB1659" s="198"/>
      <c r="AC1659" s="196"/>
      <c r="AD1659" s="199"/>
      <c r="AG1659" s="196"/>
      <c r="AH1659" s="196"/>
      <c r="AI1659" s="198"/>
      <c r="AL1659" s="196"/>
      <c r="AN1659" s="196"/>
      <c r="AO1659" s="198"/>
      <c r="AP1659" s="196"/>
      <c r="AQ1659" s="196"/>
      <c r="AR1659" s="196"/>
      <c r="AS1659" s="196"/>
      <c r="AT1659" s="196"/>
      <c r="AU1659" s="196"/>
      <c r="AV1659" s="198"/>
      <c r="AW1659" s="197"/>
      <c r="AY1659" s="196"/>
      <c r="BC1659" s="196"/>
      <c r="BD1659" s="196"/>
      <c r="BE1659" s="196"/>
      <c r="BF1659" s="196"/>
      <c r="BG1659" s="196"/>
      <c r="BH1659" s="196"/>
      <c r="BI1659" s="196"/>
      <c r="BJ1659" s="196"/>
      <c r="BK1659" s="196"/>
    </row>
    <row r="1660" spans="1:63" x14ac:dyDescent="0.25">
      <c r="A1660" s="198"/>
      <c r="B1660" s="193"/>
      <c r="C1660" s="196"/>
      <c r="D1660" s="196"/>
      <c r="E1660" s="196"/>
      <c r="I1660" s="197"/>
      <c r="Q1660" s="198"/>
      <c r="S1660" s="198"/>
      <c r="T1660" s="196"/>
      <c r="U1660" s="199"/>
      <c r="V1660" s="193"/>
      <c r="W1660" s="198"/>
      <c r="X1660" s="198"/>
      <c r="Y1660" s="196"/>
      <c r="Z1660" s="200"/>
      <c r="AA1660" s="196"/>
      <c r="AB1660" s="198"/>
      <c r="AC1660" s="196"/>
      <c r="AD1660" s="199"/>
      <c r="AG1660" s="196"/>
      <c r="AH1660" s="196"/>
      <c r="AI1660" s="198"/>
      <c r="AL1660" s="196"/>
      <c r="AN1660" s="196"/>
      <c r="AO1660" s="198"/>
      <c r="AP1660" s="196"/>
      <c r="AQ1660" s="196"/>
      <c r="AR1660" s="196"/>
      <c r="AS1660" s="196"/>
      <c r="AT1660" s="196"/>
      <c r="AU1660" s="196"/>
      <c r="AV1660" s="198"/>
      <c r="AW1660" s="197"/>
      <c r="AY1660" s="196"/>
      <c r="BC1660" s="196"/>
      <c r="BD1660" s="196"/>
      <c r="BE1660" s="196"/>
      <c r="BF1660" s="196"/>
      <c r="BG1660" s="196"/>
      <c r="BH1660" s="196"/>
      <c r="BI1660" s="196"/>
      <c r="BJ1660" s="196"/>
      <c r="BK1660" s="196"/>
    </row>
    <row r="1661" spans="1:63" x14ac:dyDescent="0.25">
      <c r="A1661" s="198"/>
      <c r="B1661" s="193"/>
      <c r="C1661" s="196"/>
      <c r="D1661" s="196"/>
      <c r="E1661" s="196"/>
      <c r="I1661" s="197"/>
      <c r="Q1661" s="198"/>
      <c r="S1661" s="198"/>
      <c r="T1661" s="196"/>
      <c r="U1661" s="199"/>
      <c r="V1661" s="193"/>
      <c r="W1661" s="198"/>
      <c r="X1661" s="198"/>
      <c r="Y1661" s="196"/>
      <c r="Z1661" s="200"/>
      <c r="AA1661" s="196"/>
      <c r="AB1661" s="198"/>
      <c r="AC1661" s="196"/>
      <c r="AD1661" s="199"/>
      <c r="AG1661" s="196"/>
      <c r="AH1661" s="196"/>
      <c r="AI1661" s="198"/>
      <c r="AL1661" s="196"/>
      <c r="AN1661" s="196"/>
      <c r="AO1661" s="198"/>
      <c r="AP1661" s="196"/>
      <c r="AQ1661" s="196"/>
      <c r="AR1661" s="196"/>
      <c r="AS1661" s="196"/>
      <c r="AT1661" s="196"/>
      <c r="AU1661" s="196"/>
      <c r="AV1661" s="198"/>
      <c r="AW1661" s="197"/>
      <c r="AY1661" s="196"/>
      <c r="BC1661" s="196"/>
      <c r="BD1661" s="196"/>
      <c r="BE1661" s="196"/>
      <c r="BF1661" s="196"/>
      <c r="BG1661" s="196"/>
      <c r="BH1661" s="196"/>
      <c r="BI1661" s="196"/>
      <c r="BJ1661" s="196"/>
      <c r="BK1661" s="196"/>
    </row>
    <row r="1662" spans="1:63" x14ac:dyDescent="0.25">
      <c r="A1662" s="198"/>
      <c r="B1662" s="193"/>
      <c r="C1662" s="196"/>
      <c r="D1662" s="196"/>
      <c r="E1662" s="196"/>
      <c r="I1662" s="197"/>
      <c r="Q1662" s="198"/>
      <c r="S1662" s="198"/>
      <c r="T1662" s="196"/>
      <c r="U1662" s="199"/>
      <c r="V1662" s="193"/>
      <c r="W1662" s="198"/>
      <c r="X1662" s="198"/>
      <c r="Y1662" s="196"/>
      <c r="Z1662" s="200"/>
      <c r="AA1662" s="196"/>
      <c r="AB1662" s="198"/>
      <c r="AC1662" s="196"/>
      <c r="AD1662" s="199"/>
      <c r="AG1662" s="196"/>
      <c r="AH1662" s="196"/>
      <c r="AI1662" s="198"/>
      <c r="AL1662" s="196"/>
      <c r="AN1662" s="196"/>
      <c r="AO1662" s="198"/>
      <c r="AP1662" s="196"/>
      <c r="AQ1662" s="196"/>
      <c r="AR1662" s="196"/>
      <c r="AS1662" s="196"/>
      <c r="AT1662" s="196"/>
      <c r="AU1662" s="196"/>
      <c r="AV1662" s="198"/>
      <c r="AW1662" s="197"/>
      <c r="AY1662" s="196"/>
      <c r="BC1662" s="196"/>
      <c r="BD1662" s="196"/>
      <c r="BE1662" s="196"/>
      <c r="BF1662" s="196"/>
      <c r="BG1662" s="196"/>
      <c r="BH1662" s="196"/>
      <c r="BI1662" s="196"/>
      <c r="BJ1662" s="196"/>
      <c r="BK1662" s="196"/>
    </row>
    <row r="1663" spans="1:63" x14ac:dyDescent="0.25">
      <c r="A1663" s="198"/>
      <c r="B1663" s="193"/>
      <c r="C1663" s="196"/>
      <c r="D1663" s="196"/>
      <c r="E1663" s="196"/>
      <c r="I1663" s="197"/>
      <c r="Q1663" s="198"/>
      <c r="S1663" s="198"/>
      <c r="T1663" s="196"/>
      <c r="U1663" s="199"/>
      <c r="V1663" s="193"/>
      <c r="W1663" s="198"/>
      <c r="X1663" s="198"/>
      <c r="Y1663" s="196"/>
      <c r="Z1663" s="200"/>
      <c r="AA1663" s="196"/>
      <c r="AB1663" s="198"/>
      <c r="AC1663" s="196"/>
      <c r="AD1663" s="199"/>
      <c r="AG1663" s="196"/>
      <c r="AH1663" s="196"/>
      <c r="AI1663" s="198"/>
      <c r="AL1663" s="196"/>
      <c r="AN1663" s="196"/>
      <c r="AO1663" s="198"/>
      <c r="AP1663" s="196"/>
      <c r="AQ1663" s="196"/>
      <c r="AR1663" s="196"/>
      <c r="AS1663" s="196"/>
      <c r="AT1663" s="196"/>
      <c r="AU1663" s="196"/>
      <c r="AV1663" s="198"/>
      <c r="AW1663" s="197"/>
      <c r="AY1663" s="196"/>
      <c r="BC1663" s="196"/>
      <c r="BD1663" s="196"/>
      <c r="BE1663" s="196"/>
      <c r="BF1663" s="196"/>
      <c r="BG1663" s="196"/>
      <c r="BH1663" s="196"/>
      <c r="BI1663" s="196"/>
      <c r="BJ1663" s="196"/>
      <c r="BK1663" s="196"/>
    </row>
    <row r="1664" spans="1:63" x14ac:dyDescent="0.25">
      <c r="A1664" s="198"/>
      <c r="B1664" s="193"/>
      <c r="C1664" s="196"/>
      <c r="D1664" s="196"/>
      <c r="E1664" s="196"/>
      <c r="I1664" s="197"/>
      <c r="Q1664" s="198"/>
      <c r="S1664" s="198"/>
      <c r="T1664" s="196"/>
      <c r="U1664" s="199"/>
      <c r="V1664" s="193"/>
      <c r="W1664" s="198"/>
      <c r="X1664" s="198"/>
      <c r="Y1664" s="196"/>
      <c r="Z1664" s="200"/>
      <c r="AA1664" s="196"/>
      <c r="AB1664" s="198"/>
      <c r="AC1664" s="196"/>
      <c r="AD1664" s="199"/>
      <c r="AG1664" s="196"/>
      <c r="AH1664" s="196"/>
      <c r="AI1664" s="198"/>
      <c r="AL1664" s="196"/>
      <c r="AN1664" s="196"/>
      <c r="AO1664" s="198"/>
      <c r="AP1664" s="196"/>
      <c r="AQ1664" s="196"/>
      <c r="AR1664" s="196"/>
      <c r="AS1664" s="196"/>
      <c r="AT1664" s="196"/>
      <c r="AU1664" s="196"/>
      <c r="AV1664" s="198"/>
      <c r="AW1664" s="197"/>
      <c r="AY1664" s="196"/>
      <c r="BC1664" s="196"/>
      <c r="BD1664" s="196"/>
      <c r="BE1664" s="196"/>
      <c r="BF1664" s="196"/>
      <c r="BG1664" s="196"/>
      <c r="BH1664" s="196"/>
      <c r="BI1664" s="196"/>
      <c r="BJ1664" s="196"/>
      <c r="BK1664" s="196"/>
    </row>
    <row r="1665" spans="1:63" x14ac:dyDescent="0.25">
      <c r="A1665" s="198"/>
      <c r="B1665" s="193"/>
      <c r="C1665" s="196"/>
      <c r="D1665" s="196"/>
      <c r="E1665" s="196"/>
      <c r="I1665" s="197"/>
      <c r="Q1665" s="198"/>
      <c r="S1665" s="198"/>
      <c r="T1665" s="196"/>
      <c r="U1665" s="199"/>
      <c r="V1665" s="193"/>
      <c r="W1665" s="198"/>
      <c r="X1665" s="198"/>
      <c r="Y1665" s="196"/>
      <c r="Z1665" s="200"/>
      <c r="AA1665" s="196"/>
      <c r="AB1665" s="198"/>
      <c r="AC1665" s="196"/>
      <c r="AD1665" s="199"/>
      <c r="AG1665" s="196"/>
      <c r="AH1665" s="196"/>
      <c r="AI1665" s="198"/>
      <c r="AL1665" s="196"/>
      <c r="AN1665" s="196"/>
      <c r="AO1665" s="198"/>
      <c r="AP1665" s="196"/>
      <c r="AQ1665" s="196"/>
      <c r="AR1665" s="196"/>
      <c r="AS1665" s="196"/>
      <c r="AT1665" s="196"/>
      <c r="AU1665" s="196"/>
      <c r="AV1665" s="198"/>
      <c r="AW1665" s="197"/>
      <c r="AY1665" s="196"/>
      <c r="BC1665" s="196"/>
      <c r="BD1665" s="196"/>
      <c r="BE1665" s="196"/>
      <c r="BF1665" s="196"/>
      <c r="BG1665" s="196"/>
      <c r="BH1665" s="196"/>
      <c r="BI1665" s="196"/>
      <c r="BJ1665" s="196"/>
      <c r="BK1665" s="196"/>
    </row>
    <row r="1666" spans="1:63" x14ac:dyDescent="0.25">
      <c r="A1666" s="198"/>
      <c r="B1666" s="193"/>
      <c r="C1666" s="196"/>
      <c r="D1666" s="196"/>
      <c r="E1666" s="196"/>
      <c r="I1666" s="197"/>
      <c r="Q1666" s="198"/>
      <c r="S1666" s="198"/>
      <c r="T1666" s="196"/>
      <c r="U1666" s="199"/>
      <c r="V1666" s="193"/>
      <c r="W1666" s="198"/>
      <c r="X1666" s="198"/>
      <c r="Y1666" s="196"/>
      <c r="Z1666" s="200"/>
      <c r="AA1666" s="196"/>
      <c r="AB1666" s="198"/>
      <c r="AC1666" s="196"/>
      <c r="AD1666" s="199"/>
      <c r="AG1666" s="196"/>
      <c r="AH1666" s="196"/>
      <c r="AI1666" s="198"/>
      <c r="AL1666" s="196"/>
      <c r="AN1666" s="196"/>
      <c r="AO1666" s="198"/>
      <c r="AP1666" s="196"/>
      <c r="AQ1666" s="196"/>
      <c r="AR1666" s="196"/>
      <c r="AS1666" s="196"/>
      <c r="AT1666" s="196"/>
      <c r="AU1666" s="196"/>
      <c r="AV1666" s="198"/>
      <c r="AW1666" s="197"/>
      <c r="AY1666" s="196"/>
      <c r="BC1666" s="196"/>
      <c r="BD1666" s="196"/>
      <c r="BE1666" s="196"/>
      <c r="BF1666" s="196"/>
      <c r="BG1666" s="196"/>
      <c r="BH1666" s="196"/>
      <c r="BI1666" s="196"/>
      <c r="BJ1666" s="196"/>
      <c r="BK1666" s="196"/>
    </row>
    <row r="1667" spans="1:63" x14ac:dyDescent="0.25">
      <c r="A1667" s="198"/>
      <c r="B1667" s="193"/>
      <c r="C1667" s="196"/>
      <c r="D1667" s="196"/>
      <c r="E1667" s="196"/>
      <c r="I1667" s="197"/>
      <c r="Q1667" s="198"/>
      <c r="S1667" s="198"/>
      <c r="T1667" s="196"/>
      <c r="U1667" s="199"/>
      <c r="V1667" s="193"/>
      <c r="W1667" s="198"/>
      <c r="X1667" s="198"/>
      <c r="Y1667" s="196"/>
      <c r="Z1667" s="200"/>
      <c r="AA1667" s="196"/>
      <c r="AB1667" s="198"/>
      <c r="AC1667" s="196"/>
      <c r="AD1667" s="199"/>
      <c r="AG1667" s="196"/>
      <c r="AH1667" s="196"/>
      <c r="AI1667" s="198"/>
      <c r="AL1667" s="196"/>
      <c r="AN1667" s="196"/>
      <c r="AO1667" s="198"/>
      <c r="AP1667" s="196"/>
      <c r="AQ1667" s="196"/>
      <c r="AR1667" s="196"/>
      <c r="AS1667" s="196"/>
      <c r="AT1667" s="196"/>
      <c r="AU1667" s="196"/>
      <c r="AV1667" s="198"/>
      <c r="AW1667" s="197"/>
      <c r="AY1667" s="196"/>
      <c r="BC1667" s="196"/>
      <c r="BD1667" s="196"/>
      <c r="BE1667" s="196"/>
      <c r="BF1667" s="196"/>
      <c r="BG1667" s="196"/>
      <c r="BH1667" s="196"/>
      <c r="BI1667" s="196"/>
      <c r="BJ1667" s="196"/>
      <c r="BK1667" s="196"/>
    </row>
    <row r="1668" spans="1:63" x14ac:dyDescent="0.25">
      <c r="A1668" s="198"/>
      <c r="B1668" s="193"/>
      <c r="C1668" s="196"/>
      <c r="D1668" s="196"/>
      <c r="E1668" s="196"/>
      <c r="I1668" s="197"/>
      <c r="Q1668" s="198"/>
      <c r="S1668" s="198"/>
      <c r="T1668" s="196"/>
      <c r="U1668" s="199"/>
      <c r="V1668" s="193"/>
      <c r="W1668" s="198"/>
      <c r="X1668" s="198"/>
      <c r="Y1668" s="196"/>
      <c r="Z1668" s="200"/>
      <c r="AA1668" s="196"/>
      <c r="AB1668" s="198"/>
      <c r="AC1668" s="196"/>
      <c r="AD1668" s="199"/>
      <c r="AG1668" s="196"/>
      <c r="AH1668" s="196"/>
      <c r="AI1668" s="198"/>
      <c r="AL1668" s="196"/>
      <c r="AN1668" s="196"/>
      <c r="AO1668" s="198"/>
      <c r="AP1668" s="196"/>
      <c r="AQ1668" s="196"/>
      <c r="AR1668" s="196"/>
      <c r="AS1668" s="196"/>
      <c r="AT1668" s="196"/>
      <c r="AU1668" s="196"/>
      <c r="AV1668" s="198"/>
      <c r="AW1668" s="197"/>
      <c r="AY1668" s="196"/>
      <c r="BC1668" s="196"/>
      <c r="BD1668" s="196"/>
      <c r="BE1668" s="196"/>
      <c r="BF1668" s="196"/>
      <c r="BG1668" s="196"/>
      <c r="BH1668" s="196"/>
      <c r="BI1668" s="196"/>
      <c r="BJ1668" s="196"/>
      <c r="BK1668" s="196"/>
    </row>
    <row r="1669" spans="1:63" x14ac:dyDescent="0.25">
      <c r="A1669" s="198"/>
      <c r="B1669" s="193"/>
      <c r="C1669" s="196"/>
      <c r="D1669" s="196"/>
      <c r="E1669" s="196"/>
      <c r="I1669" s="197"/>
      <c r="Q1669" s="198"/>
      <c r="S1669" s="198"/>
      <c r="T1669" s="196"/>
      <c r="U1669" s="199"/>
      <c r="V1669" s="193"/>
      <c r="W1669" s="198"/>
      <c r="X1669" s="198"/>
      <c r="Y1669" s="196"/>
      <c r="Z1669" s="200"/>
      <c r="AA1669" s="196"/>
      <c r="AB1669" s="198"/>
      <c r="AC1669" s="196"/>
      <c r="AD1669" s="199"/>
      <c r="AG1669" s="196"/>
      <c r="AH1669" s="196"/>
      <c r="AI1669" s="198"/>
      <c r="AL1669" s="196"/>
      <c r="AN1669" s="196"/>
      <c r="AO1669" s="198"/>
      <c r="AP1669" s="196"/>
      <c r="AQ1669" s="196"/>
      <c r="AR1669" s="196"/>
      <c r="AS1669" s="196"/>
      <c r="AT1669" s="196"/>
      <c r="AU1669" s="196"/>
      <c r="AV1669" s="198"/>
      <c r="AW1669" s="197"/>
      <c r="AY1669" s="196"/>
      <c r="BC1669" s="196"/>
      <c r="BD1669" s="196"/>
      <c r="BE1669" s="196"/>
      <c r="BF1669" s="196"/>
      <c r="BG1669" s="196"/>
      <c r="BH1669" s="196"/>
      <c r="BI1669" s="196"/>
      <c r="BJ1669" s="196"/>
      <c r="BK1669" s="196"/>
    </row>
    <row r="1670" spans="1:63" x14ac:dyDescent="0.25">
      <c r="A1670" s="198"/>
      <c r="B1670" s="193"/>
      <c r="C1670" s="196"/>
      <c r="D1670" s="196"/>
      <c r="E1670" s="196"/>
      <c r="I1670" s="197"/>
      <c r="Q1670" s="198"/>
      <c r="S1670" s="198"/>
      <c r="T1670" s="196"/>
      <c r="U1670" s="199"/>
      <c r="V1670" s="193"/>
      <c r="W1670" s="198"/>
      <c r="X1670" s="198"/>
      <c r="Y1670" s="196"/>
      <c r="Z1670" s="200"/>
      <c r="AA1670" s="196"/>
      <c r="AB1670" s="198"/>
      <c r="AC1670" s="196"/>
      <c r="AD1670" s="199"/>
      <c r="AG1670" s="196"/>
      <c r="AH1670" s="196"/>
      <c r="AI1670" s="198"/>
      <c r="AL1670" s="196"/>
      <c r="AN1670" s="196"/>
      <c r="AO1670" s="198"/>
      <c r="AP1670" s="196"/>
      <c r="AQ1670" s="196"/>
      <c r="AR1670" s="196"/>
      <c r="AS1670" s="196"/>
      <c r="AT1670" s="196"/>
      <c r="AU1670" s="196"/>
      <c r="AV1670" s="198"/>
      <c r="AW1670" s="197"/>
      <c r="AY1670" s="196"/>
      <c r="BC1670" s="196"/>
      <c r="BD1670" s="196"/>
      <c r="BE1670" s="196"/>
      <c r="BF1670" s="196"/>
      <c r="BG1670" s="196"/>
      <c r="BH1670" s="196"/>
      <c r="BI1670" s="196"/>
      <c r="BJ1670" s="196"/>
      <c r="BK1670" s="196"/>
    </row>
    <row r="1671" spans="1:63" x14ac:dyDescent="0.25">
      <c r="A1671" s="198"/>
      <c r="B1671" s="193"/>
      <c r="C1671" s="196"/>
      <c r="D1671" s="196"/>
      <c r="E1671" s="196"/>
      <c r="I1671" s="197"/>
      <c r="Q1671" s="198"/>
      <c r="S1671" s="198"/>
      <c r="T1671" s="196"/>
      <c r="U1671" s="199"/>
      <c r="V1671" s="193"/>
      <c r="W1671" s="198"/>
      <c r="X1671" s="198"/>
      <c r="Y1671" s="196"/>
      <c r="Z1671" s="200"/>
      <c r="AA1671" s="196"/>
      <c r="AB1671" s="198"/>
      <c r="AC1671" s="196"/>
      <c r="AD1671" s="199"/>
      <c r="AG1671" s="196"/>
      <c r="AH1671" s="196"/>
      <c r="AI1671" s="198"/>
      <c r="AL1671" s="196"/>
      <c r="AN1671" s="196"/>
      <c r="AO1671" s="198"/>
      <c r="AP1671" s="196"/>
      <c r="AQ1671" s="196"/>
      <c r="AR1671" s="196"/>
      <c r="AS1671" s="196"/>
      <c r="AT1671" s="196"/>
      <c r="AU1671" s="196"/>
      <c r="AV1671" s="198"/>
      <c r="AW1671" s="197"/>
      <c r="AY1671" s="196"/>
      <c r="BC1671" s="196"/>
      <c r="BD1671" s="196"/>
      <c r="BE1671" s="196"/>
      <c r="BF1671" s="196"/>
      <c r="BG1671" s="196"/>
      <c r="BH1671" s="196"/>
      <c r="BI1671" s="196"/>
      <c r="BJ1671" s="196"/>
      <c r="BK1671" s="196"/>
    </row>
    <row r="1672" spans="1:63" x14ac:dyDescent="0.25">
      <c r="A1672" s="198"/>
      <c r="B1672" s="193"/>
      <c r="C1672" s="196"/>
      <c r="D1672" s="196"/>
      <c r="E1672" s="196"/>
      <c r="I1672" s="197"/>
      <c r="Q1672" s="198"/>
      <c r="S1672" s="198"/>
      <c r="T1672" s="196"/>
      <c r="U1672" s="199"/>
      <c r="V1672" s="193"/>
      <c r="W1672" s="198"/>
      <c r="X1672" s="198"/>
      <c r="Y1672" s="196"/>
      <c r="Z1672" s="200"/>
      <c r="AA1672" s="196"/>
      <c r="AB1672" s="198"/>
      <c r="AC1672" s="196"/>
      <c r="AD1672" s="199"/>
      <c r="AG1672" s="196"/>
      <c r="AH1672" s="196"/>
      <c r="AI1672" s="198"/>
      <c r="AL1672" s="196"/>
      <c r="AN1672" s="196"/>
      <c r="AO1672" s="198"/>
      <c r="AP1672" s="196"/>
      <c r="AQ1672" s="196"/>
      <c r="AR1672" s="196"/>
      <c r="AS1672" s="196"/>
      <c r="AT1672" s="196"/>
      <c r="AU1672" s="196"/>
      <c r="AV1672" s="198"/>
      <c r="AW1672" s="197"/>
      <c r="AY1672" s="196"/>
      <c r="BC1672" s="196"/>
      <c r="BD1672" s="196"/>
      <c r="BE1672" s="196"/>
      <c r="BF1672" s="196"/>
      <c r="BG1672" s="196"/>
      <c r="BH1672" s="196"/>
      <c r="BI1672" s="196"/>
      <c r="BJ1672" s="196"/>
      <c r="BK1672" s="196"/>
    </row>
    <row r="1673" spans="1:63" x14ac:dyDescent="0.25">
      <c r="A1673" s="198"/>
      <c r="B1673" s="193"/>
      <c r="C1673" s="196"/>
      <c r="D1673" s="196"/>
      <c r="E1673" s="196"/>
      <c r="I1673" s="197"/>
      <c r="Q1673" s="198"/>
      <c r="S1673" s="198"/>
      <c r="T1673" s="196"/>
      <c r="U1673" s="199"/>
      <c r="V1673" s="193"/>
      <c r="W1673" s="198"/>
      <c r="X1673" s="198"/>
      <c r="Y1673" s="196"/>
      <c r="Z1673" s="200"/>
      <c r="AA1673" s="196"/>
      <c r="AB1673" s="198"/>
      <c r="AC1673" s="196"/>
      <c r="AD1673" s="199"/>
      <c r="AG1673" s="196"/>
      <c r="AH1673" s="196"/>
      <c r="AI1673" s="198"/>
      <c r="AL1673" s="196"/>
      <c r="AN1673" s="196"/>
      <c r="AO1673" s="198"/>
      <c r="AP1673" s="196"/>
      <c r="AQ1673" s="196"/>
      <c r="AR1673" s="196"/>
      <c r="AS1673" s="196"/>
      <c r="AT1673" s="196"/>
      <c r="AU1673" s="196"/>
      <c r="AV1673" s="198"/>
      <c r="AW1673" s="197"/>
      <c r="AY1673" s="196"/>
      <c r="BC1673" s="196"/>
      <c r="BD1673" s="196"/>
      <c r="BE1673" s="196"/>
      <c r="BF1673" s="196"/>
      <c r="BG1673" s="196"/>
      <c r="BH1673" s="196"/>
      <c r="BI1673" s="196"/>
      <c r="BJ1673" s="196"/>
      <c r="BK1673" s="196"/>
    </row>
    <row r="1674" spans="1:63" x14ac:dyDescent="0.25">
      <c r="A1674" s="198"/>
      <c r="B1674" s="193"/>
      <c r="C1674" s="196"/>
      <c r="D1674" s="196"/>
      <c r="E1674" s="196"/>
      <c r="I1674" s="197"/>
      <c r="Q1674" s="198"/>
      <c r="S1674" s="198"/>
      <c r="T1674" s="196"/>
      <c r="U1674" s="199"/>
      <c r="V1674" s="193"/>
      <c r="W1674" s="198"/>
      <c r="X1674" s="198"/>
      <c r="Y1674" s="196"/>
      <c r="Z1674" s="200"/>
      <c r="AA1674" s="196"/>
      <c r="AB1674" s="198"/>
      <c r="AC1674" s="196"/>
      <c r="AD1674" s="199"/>
      <c r="AG1674" s="196"/>
      <c r="AH1674" s="196"/>
      <c r="AI1674" s="198"/>
      <c r="AL1674" s="196"/>
      <c r="AN1674" s="196"/>
      <c r="AO1674" s="198"/>
      <c r="AP1674" s="196"/>
      <c r="AQ1674" s="196"/>
      <c r="AR1674" s="196"/>
      <c r="AS1674" s="196"/>
      <c r="AT1674" s="196"/>
      <c r="AU1674" s="196"/>
      <c r="AV1674" s="198"/>
      <c r="AW1674" s="197"/>
      <c r="AY1674" s="196"/>
      <c r="BC1674" s="196"/>
      <c r="BD1674" s="196"/>
      <c r="BE1674" s="196"/>
      <c r="BF1674" s="196"/>
      <c r="BG1674" s="196"/>
      <c r="BH1674" s="196"/>
      <c r="BI1674" s="196"/>
      <c r="BJ1674" s="196"/>
      <c r="BK1674" s="196"/>
    </row>
    <row r="1675" spans="1:63" x14ac:dyDescent="0.25">
      <c r="A1675" s="198"/>
      <c r="B1675" s="193"/>
      <c r="C1675" s="196"/>
      <c r="D1675" s="196"/>
      <c r="E1675" s="196"/>
      <c r="I1675" s="197"/>
      <c r="Q1675" s="198"/>
      <c r="S1675" s="198"/>
      <c r="T1675" s="196"/>
      <c r="U1675" s="199"/>
      <c r="V1675" s="193"/>
      <c r="W1675" s="198"/>
      <c r="X1675" s="198"/>
      <c r="Y1675" s="196"/>
      <c r="Z1675" s="200"/>
      <c r="AA1675" s="196"/>
      <c r="AB1675" s="198"/>
      <c r="AC1675" s="196"/>
      <c r="AD1675" s="199"/>
      <c r="AG1675" s="196"/>
      <c r="AH1675" s="196"/>
      <c r="AI1675" s="198"/>
      <c r="AL1675" s="196"/>
      <c r="AN1675" s="196"/>
      <c r="AO1675" s="198"/>
      <c r="AP1675" s="196"/>
      <c r="AQ1675" s="196"/>
      <c r="AR1675" s="196"/>
      <c r="AS1675" s="196"/>
      <c r="AT1675" s="196"/>
      <c r="AU1675" s="196"/>
      <c r="AV1675" s="198"/>
      <c r="AW1675" s="197"/>
      <c r="AY1675" s="196"/>
      <c r="BC1675" s="196"/>
      <c r="BD1675" s="196"/>
      <c r="BE1675" s="196"/>
      <c r="BF1675" s="196"/>
      <c r="BG1675" s="196"/>
      <c r="BH1675" s="196"/>
      <c r="BI1675" s="196"/>
      <c r="BJ1675" s="196"/>
      <c r="BK1675" s="196"/>
    </row>
    <row r="1676" spans="1:63" x14ac:dyDescent="0.25">
      <c r="A1676" s="198"/>
      <c r="B1676" s="193"/>
      <c r="C1676" s="196"/>
      <c r="D1676" s="196"/>
      <c r="E1676" s="196"/>
      <c r="I1676" s="197"/>
      <c r="Q1676" s="198"/>
      <c r="S1676" s="198"/>
      <c r="T1676" s="196"/>
      <c r="U1676" s="199"/>
      <c r="V1676" s="193"/>
      <c r="W1676" s="198"/>
      <c r="X1676" s="198"/>
      <c r="Y1676" s="196"/>
      <c r="Z1676" s="200"/>
      <c r="AA1676" s="196"/>
      <c r="AB1676" s="198"/>
      <c r="AC1676" s="196"/>
      <c r="AD1676" s="199"/>
      <c r="AG1676" s="196"/>
      <c r="AH1676" s="196"/>
      <c r="AI1676" s="198"/>
      <c r="AL1676" s="196"/>
      <c r="AN1676" s="196"/>
      <c r="AO1676" s="198"/>
      <c r="AP1676" s="196"/>
      <c r="AQ1676" s="196"/>
      <c r="AR1676" s="196"/>
      <c r="AS1676" s="196"/>
      <c r="AT1676" s="196"/>
      <c r="AU1676" s="196"/>
      <c r="AV1676" s="198"/>
      <c r="AW1676" s="197"/>
      <c r="AY1676" s="196"/>
      <c r="BC1676" s="196"/>
      <c r="BD1676" s="196"/>
      <c r="BE1676" s="196"/>
      <c r="BF1676" s="196"/>
      <c r="BG1676" s="196"/>
      <c r="BH1676" s="196"/>
      <c r="BI1676" s="196"/>
      <c r="BJ1676" s="196"/>
      <c r="BK1676" s="196"/>
    </row>
    <row r="1677" spans="1:63" x14ac:dyDescent="0.25">
      <c r="A1677" s="198"/>
      <c r="B1677" s="193"/>
      <c r="C1677" s="196"/>
      <c r="D1677" s="196"/>
      <c r="E1677" s="196"/>
      <c r="I1677" s="197"/>
      <c r="Q1677" s="198"/>
      <c r="S1677" s="198"/>
      <c r="T1677" s="196"/>
      <c r="U1677" s="199"/>
      <c r="V1677" s="193"/>
      <c r="W1677" s="198"/>
      <c r="X1677" s="198"/>
      <c r="Y1677" s="196"/>
      <c r="Z1677" s="200"/>
      <c r="AA1677" s="196"/>
      <c r="AB1677" s="198"/>
      <c r="AC1677" s="196"/>
      <c r="AD1677" s="199"/>
      <c r="AG1677" s="196"/>
      <c r="AH1677" s="196"/>
      <c r="AI1677" s="198"/>
      <c r="AL1677" s="196"/>
      <c r="AN1677" s="196"/>
      <c r="AO1677" s="198"/>
      <c r="AP1677" s="196"/>
      <c r="AQ1677" s="196"/>
      <c r="AR1677" s="196"/>
      <c r="AS1677" s="196"/>
      <c r="AT1677" s="196"/>
      <c r="AU1677" s="196"/>
      <c r="AV1677" s="198"/>
      <c r="AW1677" s="197"/>
      <c r="AY1677" s="196"/>
      <c r="BC1677" s="196"/>
      <c r="BD1677" s="196"/>
      <c r="BE1677" s="196"/>
      <c r="BF1677" s="196"/>
      <c r="BG1677" s="196"/>
      <c r="BH1677" s="196"/>
      <c r="BI1677" s="196"/>
      <c r="BJ1677" s="196"/>
      <c r="BK1677" s="196"/>
    </row>
    <row r="1678" spans="1:63" x14ac:dyDescent="0.25">
      <c r="A1678" s="198"/>
      <c r="B1678" s="193"/>
      <c r="C1678" s="196"/>
      <c r="D1678" s="196"/>
      <c r="E1678" s="196"/>
      <c r="I1678" s="197"/>
      <c r="Q1678" s="198"/>
      <c r="S1678" s="198"/>
      <c r="T1678" s="196"/>
      <c r="U1678" s="199"/>
      <c r="V1678" s="193"/>
      <c r="W1678" s="198"/>
      <c r="X1678" s="198"/>
      <c r="Y1678" s="196"/>
      <c r="Z1678" s="200"/>
      <c r="AA1678" s="196"/>
      <c r="AB1678" s="198"/>
      <c r="AC1678" s="196"/>
      <c r="AD1678" s="199"/>
      <c r="AG1678" s="196"/>
      <c r="AH1678" s="196"/>
      <c r="AI1678" s="198"/>
      <c r="AL1678" s="196"/>
      <c r="AN1678" s="196"/>
      <c r="AO1678" s="198"/>
      <c r="AP1678" s="196"/>
      <c r="AQ1678" s="196"/>
      <c r="AR1678" s="196"/>
      <c r="AS1678" s="196"/>
      <c r="AT1678" s="196"/>
      <c r="AU1678" s="196"/>
      <c r="AV1678" s="198"/>
      <c r="AW1678" s="197"/>
      <c r="AY1678" s="196"/>
      <c r="BC1678" s="196"/>
      <c r="BD1678" s="196"/>
      <c r="BE1678" s="196"/>
      <c r="BF1678" s="196"/>
      <c r="BG1678" s="196"/>
      <c r="BH1678" s="196"/>
      <c r="BI1678" s="196"/>
      <c r="BJ1678" s="196"/>
      <c r="BK1678" s="196"/>
    </row>
    <row r="1679" spans="1:63" x14ac:dyDescent="0.25">
      <c r="A1679" s="198"/>
      <c r="B1679" s="193"/>
      <c r="C1679" s="196"/>
      <c r="D1679" s="196"/>
      <c r="E1679" s="196"/>
      <c r="I1679" s="197"/>
      <c r="Q1679" s="198"/>
      <c r="S1679" s="198"/>
      <c r="T1679" s="196"/>
      <c r="U1679" s="199"/>
      <c r="V1679" s="193"/>
      <c r="W1679" s="198"/>
      <c r="X1679" s="198"/>
      <c r="Y1679" s="196"/>
      <c r="Z1679" s="200"/>
      <c r="AA1679" s="196"/>
      <c r="AB1679" s="198"/>
      <c r="AC1679" s="196"/>
      <c r="AD1679" s="199"/>
      <c r="AG1679" s="196"/>
      <c r="AH1679" s="196"/>
      <c r="AI1679" s="198"/>
      <c r="AL1679" s="196"/>
      <c r="AN1679" s="196"/>
      <c r="AO1679" s="198"/>
      <c r="AP1679" s="196"/>
      <c r="AQ1679" s="196"/>
      <c r="AR1679" s="196"/>
      <c r="AS1679" s="196"/>
      <c r="AT1679" s="196"/>
      <c r="AU1679" s="196"/>
      <c r="AV1679" s="198"/>
      <c r="AW1679" s="197"/>
      <c r="AY1679" s="196"/>
      <c r="BC1679" s="196"/>
      <c r="BD1679" s="196"/>
      <c r="BE1679" s="196"/>
      <c r="BF1679" s="196"/>
      <c r="BG1679" s="196"/>
      <c r="BH1679" s="196"/>
      <c r="BI1679" s="196"/>
      <c r="BJ1679" s="196"/>
      <c r="BK1679" s="196"/>
    </row>
    <row r="1680" spans="1:63" x14ac:dyDescent="0.25">
      <c r="A1680" s="198"/>
      <c r="B1680" s="193"/>
      <c r="C1680" s="196"/>
      <c r="D1680" s="196"/>
      <c r="E1680" s="196"/>
      <c r="I1680" s="197"/>
      <c r="Q1680" s="198"/>
      <c r="S1680" s="198"/>
      <c r="T1680" s="196"/>
      <c r="U1680" s="199"/>
      <c r="V1680" s="193"/>
      <c r="W1680" s="198"/>
      <c r="X1680" s="198"/>
      <c r="Y1680" s="196"/>
      <c r="Z1680" s="200"/>
      <c r="AA1680" s="196"/>
      <c r="AB1680" s="198"/>
      <c r="AC1680" s="196"/>
      <c r="AD1680" s="199"/>
      <c r="AG1680" s="196"/>
      <c r="AH1680" s="196"/>
      <c r="AI1680" s="198"/>
      <c r="AL1680" s="196"/>
      <c r="AN1680" s="196"/>
      <c r="AO1680" s="198"/>
      <c r="AP1680" s="196"/>
      <c r="AQ1680" s="196"/>
      <c r="AR1680" s="196"/>
      <c r="AS1680" s="196"/>
      <c r="AT1680" s="196"/>
      <c r="AU1680" s="196"/>
      <c r="AV1680" s="198"/>
      <c r="AW1680" s="197"/>
      <c r="AY1680" s="196"/>
      <c r="BC1680" s="196"/>
      <c r="BD1680" s="196"/>
      <c r="BE1680" s="196"/>
      <c r="BF1680" s="196"/>
      <c r="BG1680" s="196"/>
      <c r="BH1680" s="196"/>
      <c r="BI1680" s="196"/>
      <c r="BJ1680" s="196"/>
      <c r="BK1680" s="196"/>
    </row>
    <row r="1681" spans="1:63" x14ac:dyDescent="0.25">
      <c r="A1681" s="198"/>
      <c r="B1681" s="193"/>
      <c r="C1681" s="196"/>
      <c r="D1681" s="196"/>
      <c r="E1681" s="196"/>
      <c r="I1681" s="197"/>
      <c r="Q1681" s="198"/>
      <c r="S1681" s="198"/>
      <c r="T1681" s="196"/>
      <c r="U1681" s="199"/>
      <c r="V1681" s="193"/>
      <c r="W1681" s="198"/>
      <c r="X1681" s="198"/>
      <c r="Y1681" s="196"/>
      <c r="Z1681" s="200"/>
      <c r="AA1681" s="196"/>
      <c r="AB1681" s="198"/>
      <c r="AC1681" s="196"/>
      <c r="AD1681" s="199"/>
      <c r="AG1681" s="196"/>
      <c r="AH1681" s="196"/>
      <c r="AI1681" s="198"/>
      <c r="AL1681" s="196"/>
      <c r="AN1681" s="196"/>
      <c r="AO1681" s="198"/>
      <c r="AP1681" s="196"/>
      <c r="AQ1681" s="196"/>
      <c r="AR1681" s="196"/>
      <c r="AS1681" s="196"/>
      <c r="AT1681" s="196"/>
      <c r="AU1681" s="196"/>
      <c r="AV1681" s="198"/>
      <c r="AW1681" s="197"/>
      <c r="AY1681" s="196"/>
      <c r="BC1681" s="196"/>
      <c r="BD1681" s="196"/>
      <c r="BE1681" s="196"/>
      <c r="BF1681" s="196"/>
      <c r="BG1681" s="196"/>
      <c r="BH1681" s="196"/>
      <c r="BI1681" s="196"/>
      <c r="BJ1681" s="196"/>
      <c r="BK1681" s="196"/>
    </row>
    <row r="1682" spans="1:63" x14ac:dyDescent="0.25">
      <c r="A1682" s="198"/>
      <c r="B1682" s="193"/>
      <c r="C1682" s="196"/>
      <c r="D1682" s="196"/>
      <c r="E1682" s="196"/>
      <c r="I1682" s="197"/>
      <c r="Q1682" s="198"/>
      <c r="S1682" s="198"/>
      <c r="T1682" s="196"/>
      <c r="U1682" s="199"/>
      <c r="V1682" s="193"/>
      <c r="W1682" s="198"/>
      <c r="X1682" s="198"/>
      <c r="Y1682" s="196"/>
      <c r="Z1682" s="200"/>
      <c r="AA1682" s="196"/>
      <c r="AB1682" s="198"/>
      <c r="AC1682" s="196"/>
      <c r="AD1682" s="199"/>
      <c r="AG1682" s="196"/>
      <c r="AH1682" s="196"/>
      <c r="AI1682" s="198"/>
      <c r="AL1682" s="196"/>
      <c r="AN1682" s="196"/>
      <c r="AO1682" s="198"/>
      <c r="AP1682" s="196"/>
      <c r="AQ1682" s="196"/>
      <c r="AR1682" s="196"/>
      <c r="AS1682" s="196"/>
      <c r="AT1682" s="196"/>
      <c r="AU1682" s="196"/>
      <c r="AV1682" s="198"/>
      <c r="AW1682" s="197"/>
      <c r="AY1682" s="196"/>
      <c r="BC1682" s="196"/>
      <c r="BD1682" s="196"/>
      <c r="BE1682" s="196"/>
      <c r="BF1682" s="196"/>
      <c r="BG1682" s="196"/>
      <c r="BH1682" s="196"/>
      <c r="BI1682" s="196"/>
      <c r="BJ1682" s="196"/>
      <c r="BK1682" s="196"/>
    </row>
    <row r="1683" spans="1:63" x14ac:dyDescent="0.25">
      <c r="A1683" s="198"/>
      <c r="B1683" s="193"/>
      <c r="C1683" s="196"/>
      <c r="D1683" s="196"/>
      <c r="E1683" s="196"/>
      <c r="I1683" s="197"/>
      <c r="Q1683" s="198"/>
      <c r="S1683" s="198"/>
      <c r="T1683" s="196"/>
      <c r="U1683" s="199"/>
      <c r="V1683" s="193"/>
      <c r="W1683" s="198"/>
      <c r="X1683" s="198"/>
      <c r="Y1683" s="196"/>
      <c r="Z1683" s="200"/>
      <c r="AA1683" s="196"/>
      <c r="AB1683" s="198"/>
      <c r="AC1683" s="196"/>
      <c r="AD1683" s="199"/>
      <c r="AG1683" s="196"/>
      <c r="AH1683" s="196"/>
      <c r="AI1683" s="198"/>
      <c r="AL1683" s="196"/>
      <c r="AN1683" s="196"/>
      <c r="AO1683" s="198"/>
      <c r="AP1683" s="196"/>
      <c r="AQ1683" s="196"/>
      <c r="AR1683" s="196"/>
      <c r="AS1683" s="196"/>
      <c r="AT1683" s="196"/>
      <c r="AU1683" s="196"/>
      <c r="AV1683" s="198"/>
      <c r="AW1683" s="197"/>
      <c r="AY1683" s="196"/>
      <c r="BC1683" s="196"/>
      <c r="BD1683" s="196"/>
      <c r="BE1683" s="196"/>
      <c r="BF1683" s="196"/>
      <c r="BG1683" s="196"/>
      <c r="BH1683" s="196"/>
      <c r="BI1683" s="196"/>
      <c r="BJ1683" s="196"/>
      <c r="BK1683" s="196"/>
    </row>
    <row r="1684" spans="1:63" x14ac:dyDescent="0.25">
      <c r="A1684" s="198"/>
      <c r="B1684" s="193"/>
      <c r="C1684" s="196"/>
      <c r="D1684" s="196"/>
      <c r="E1684" s="196"/>
      <c r="I1684" s="197"/>
      <c r="Q1684" s="198"/>
      <c r="S1684" s="198"/>
      <c r="T1684" s="196"/>
      <c r="U1684" s="199"/>
      <c r="V1684" s="193"/>
      <c r="W1684" s="198"/>
      <c r="X1684" s="198"/>
      <c r="Y1684" s="196"/>
      <c r="Z1684" s="200"/>
      <c r="AA1684" s="196"/>
      <c r="AB1684" s="198"/>
      <c r="AC1684" s="196"/>
      <c r="AD1684" s="199"/>
      <c r="AG1684" s="196"/>
      <c r="AH1684" s="196"/>
      <c r="AI1684" s="198"/>
      <c r="AL1684" s="196"/>
      <c r="AN1684" s="196"/>
      <c r="AO1684" s="198"/>
      <c r="AP1684" s="196"/>
      <c r="AQ1684" s="196"/>
      <c r="AR1684" s="196"/>
      <c r="AS1684" s="196"/>
      <c r="AT1684" s="196"/>
      <c r="AU1684" s="196"/>
      <c r="AV1684" s="198"/>
      <c r="AW1684" s="197"/>
      <c r="AY1684" s="196"/>
      <c r="BC1684" s="196"/>
      <c r="BD1684" s="196"/>
      <c r="BE1684" s="196"/>
      <c r="BF1684" s="196"/>
      <c r="BG1684" s="196"/>
      <c r="BH1684" s="196"/>
      <c r="BI1684" s="196"/>
      <c r="BJ1684" s="196"/>
      <c r="BK1684" s="196"/>
    </row>
    <row r="1685" spans="1:63" x14ac:dyDescent="0.25">
      <c r="A1685" s="198"/>
      <c r="B1685" s="193"/>
      <c r="C1685" s="196"/>
      <c r="D1685" s="196"/>
      <c r="E1685" s="196"/>
      <c r="I1685" s="197"/>
      <c r="Q1685" s="198"/>
      <c r="S1685" s="198"/>
      <c r="T1685" s="196"/>
      <c r="U1685" s="199"/>
      <c r="V1685" s="193"/>
      <c r="W1685" s="198"/>
      <c r="X1685" s="198"/>
      <c r="Y1685" s="196"/>
      <c r="Z1685" s="200"/>
      <c r="AA1685" s="196"/>
      <c r="AB1685" s="198"/>
      <c r="AC1685" s="196"/>
      <c r="AD1685" s="199"/>
      <c r="AG1685" s="196"/>
      <c r="AH1685" s="196"/>
      <c r="AI1685" s="198"/>
      <c r="AL1685" s="196"/>
      <c r="AN1685" s="196"/>
      <c r="AO1685" s="198"/>
      <c r="AP1685" s="196"/>
      <c r="AQ1685" s="196"/>
      <c r="AR1685" s="196"/>
      <c r="AS1685" s="196"/>
      <c r="AT1685" s="196"/>
      <c r="AU1685" s="196"/>
      <c r="AV1685" s="198"/>
      <c r="AW1685" s="197"/>
      <c r="AY1685" s="196"/>
      <c r="BC1685" s="196"/>
      <c r="BD1685" s="196"/>
      <c r="BE1685" s="196"/>
      <c r="BF1685" s="196"/>
      <c r="BG1685" s="196"/>
      <c r="BH1685" s="196"/>
      <c r="BI1685" s="196"/>
      <c r="BJ1685" s="196"/>
      <c r="BK1685" s="196"/>
    </row>
    <row r="1686" spans="1:63" x14ac:dyDescent="0.25">
      <c r="A1686" s="198"/>
      <c r="B1686" s="193"/>
      <c r="C1686" s="196"/>
      <c r="D1686" s="196"/>
      <c r="E1686" s="196"/>
      <c r="I1686" s="197"/>
      <c r="Q1686" s="198"/>
      <c r="S1686" s="198"/>
      <c r="T1686" s="196"/>
      <c r="U1686" s="199"/>
      <c r="V1686" s="193"/>
      <c r="W1686" s="198"/>
      <c r="X1686" s="198"/>
      <c r="Y1686" s="196"/>
      <c r="Z1686" s="200"/>
      <c r="AA1686" s="196"/>
      <c r="AB1686" s="198"/>
      <c r="AC1686" s="196"/>
      <c r="AD1686" s="199"/>
      <c r="AG1686" s="196"/>
      <c r="AH1686" s="196"/>
      <c r="AI1686" s="198"/>
      <c r="AL1686" s="196"/>
      <c r="AN1686" s="196"/>
      <c r="AO1686" s="198"/>
      <c r="AP1686" s="196"/>
      <c r="AQ1686" s="196"/>
      <c r="AR1686" s="196"/>
      <c r="AS1686" s="196"/>
      <c r="AT1686" s="196"/>
      <c r="AU1686" s="196"/>
      <c r="AV1686" s="198"/>
      <c r="AW1686" s="197"/>
      <c r="AY1686" s="196"/>
      <c r="BC1686" s="196"/>
      <c r="BD1686" s="196"/>
      <c r="BE1686" s="196"/>
      <c r="BF1686" s="196"/>
      <c r="BG1686" s="196"/>
      <c r="BH1686" s="196"/>
      <c r="BI1686" s="196"/>
      <c r="BJ1686" s="196"/>
      <c r="BK1686" s="196"/>
    </row>
    <row r="1687" spans="1:63" x14ac:dyDescent="0.25">
      <c r="A1687" s="198"/>
      <c r="B1687" s="193"/>
      <c r="C1687" s="196"/>
      <c r="D1687" s="196"/>
      <c r="E1687" s="196"/>
      <c r="I1687" s="197"/>
      <c r="Q1687" s="198"/>
      <c r="S1687" s="198"/>
      <c r="T1687" s="196"/>
      <c r="U1687" s="199"/>
      <c r="V1687" s="193"/>
      <c r="W1687" s="198"/>
      <c r="X1687" s="198"/>
      <c r="Y1687" s="196"/>
      <c r="Z1687" s="200"/>
      <c r="AA1687" s="196"/>
      <c r="AB1687" s="198"/>
      <c r="AC1687" s="196"/>
      <c r="AD1687" s="199"/>
      <c r="AG1687" s="196"/>
      <c r="AH1687" s="196"/>
      <c r="AI1687" s="198"/>
      <c r="AL1687" s="196"/>
      <c r="AN1687" s="196"/>
      <c r="AO1687" s="198"/>
      <c r="AP1687" s="196"/>
      <c r="AQ1687" s="196"/>
      <c r="AR1687" s="196"/>
      <c r="AS1687" s="196"/>
      <c r="AT1687" s="196"/>
      <c r="AU1687" s="196"/>
      <c r="AV1687" s="198"/>
      <c r="AW1687" s="197"/>
      <c r="AY1687" s="196"/>
      <c r="BC1687" s="196"/>
      <c r="BD1687" s="196"/>
      <c r="BE1687" s="196"/>
      <c r="BF1687" s="196"/>
      <c r="BG1687" s="196"/>
      <c r="BH1687" s="196"/>
      <c r="BI1687" s="196"/>
      <c r="BJ1687" s="196"/>
      <c r="BK1687" s="196"/>
    </row>
    <row r="1688" spans="1:63" x14ac:dyDescent="0.25">
      <c r="A1688" s="198"/>
      <c r="B1688" s="193"/>
      <c r="C1688" s="196"/>
      <c r="D1688" s="196"/>
      <c r="E1688" s="196"/>
      <c r="I1688" s="197"/>
      <c r="Q1688" s="198"/>
      <c r="S1688" s="198"/>
      <c r="T1688" s="196"/>
      <c r="U1688" s="199"/>
      <c r="V1688" s="193"/>
      <c r="W1688" s="198"/>
      <c r="X1688" s="198"/>
      <c r="Y1688" s="196"/>
      <c r="Z1688" s="200"/>
      <c r="AA1688" s="196"/>
      <c r="AB1688" s="198"/>
      <c r="AC1688" s="196"/>
      <c r="AD1688" s="199"/>
      <c r="AG1688" s="196"/>
      <c r="AH1688" s="196"/>
      <c r="AI1688" s="198"/>
      <c r="AL1688" s="196"/>
      <c r="AN1688" s="196"/>
      <c r="AO1688" s="198"/>
      <c r="AP1688" s="196"/>
      <c r="AQ1688" s="196"/>
      <c r="AR1688" s="196"/>
      <c r="AS1688" s="196"/>
      <c r="AT1688" s="196"/>
      <c r="AU1688" s="196"/>
      <c r="AV1688" s="198"/>
      <c r="AW1688" s="197"/>
      <c r="AY1688" s="196"/>
      <c r="BC1688" s="196"/>
      <c r="BD1688" s="196"/>
      <c r="BE1688" s="196"/>
      <c r="BF1688" s="196"/>
      <c r="BG1688" s="196"/>
      <c r="BH1688" s="196"/>
      <c r="BI1688" s="196"/>
      <c r="BJ1688" s="196"/>
      <c r="BK1688" s="196"/>
    </row>
    <row r="1689" spans="1:63" x14ac:dyDescent="0.25">
      <c r="A1689" s="198"/>
      <c r="B1689" s="193"/>
      <c r="C1689" s="196"/>
      <c r="D1689" s="196"/>
      <c r="E1689" s="196"/>
      <c r="I1689" s="197"/>
      <c r="Q1689" s="198"/>
      <c r="S1689" s="198"/>
      <c r="T1689" s="196"/>
      <c r="U1689" s="199"/>
      <c r="V1689" s="193"/>
      <c r="W1689" s="198"/>
      <c r="X1689" s="198"/>
      <c r="Y1689" s="196"/>
      <c r="Z1689" s="200"/>
      <c r="AA1689" s="196"/>
      <c r="AB1689" s="198"/>
      <c r="AC1689" s="196"/>
      <c r="AD1689" s="199"/>
      <c r="AG1689" s="196"/>
      <c r="AH1689" s="196"/>
      <c r="AI1689" s="198"/>
      <c r="AL1689" s="196"/>
      <c r="AN1689" s="196"/>
      <c r="AO1689" s="198"/>
      <c r="AP1689" s="196"/>
      <c r="AQ1689" s="196"/>
      <c r="AR1689" s="196"/>
      <c r="AS1689" s="196"/>
      <c r="AT1689" s="196"/>
      <c r="AU1689" s="196"/>
      <c r="AV1689" s="198"/>
      <c r="AW1689" s="197"/>
      <c r="AY1689" s="196"/>
      <c r="BC1689" s="196"/>
      <c r="BD1689" s="196"/>
      <c r="BE1689" s="196"/>
      <c r="BF1689" s="196"/>
      <c r="BG1689" s="196"/>
      <c r="BH1689" s="196"/>
      <c r="BI1689" s="196"/>
      <c r="BJ1689" s="196"/>
      <c r="BK1689" s="196"/>
    </row>
    <row r="1690" spans="1:63" x14ac:dyDescent="0.25">
      <c r="A1690" s="198"/>
      <c r="B1690" s="193"/>
      <c r="C1690" s="196"/>
      <c r="D1690" s="196"/>
      <c r="E1690" s="196"/>
      <c r="I1690" s="197"/>
      <c r="Q1690" s="198"/>
      <c r="S1690" s="198"/>
      <c r="T1690" s="196"/>
      <c r="U1690" s="199"/>
      <c r="V1690" s="193"/>
      <c r="W1690" s="198"/>
      <c r="X1690" s="198"/>
      <c r="Y1690" s="196"/>
      <c r="Z1690" s="200"/>
      <c r="AA1690" s="196"/>
      <c r="AB1690" s="198"/>
      <c r="AC1690" s="196"/>
      <c r="AD1690" s="199"/>
      <c r="AG1690" s="196"/>
      <c r="AH1690" s="196"/>
      <c r="AI1690" s="198"/>
      <c r="AL1690" s="196"/>
      <c r="AN1690" s="196"/>
      <c r="AO1690" s="198"/>
      <c r="AP1690" s="196"/>
      <c r="AQ1690" s="196"/>
      <c r="AR1690" s="196"/>
      <c r="AS1690" s="196"/>
      <c r="AT1690" s="196"/>
      <c r="AU1690" s="196"/>
      <c r="AV1690" s="198"/>
      <c r="AW1690" s="197"/>
      <c r="AY1690" s="196"/>
      <c r="BC1690" s="196"/>
      <c r="BD1690" s="196"/>
      <c r="BE1690" s="196"/>
      <c r="BF1690" s="196"/>
      <c r="BG1690" s="196"/>
      <c r="BH1690" s="196"/>
      <c r="BI1690" s="196"/>
      <c r="BJ1690" s="196"/>
      <c r="BK1690" s="196"/>
    </row>
    <row r="1691" spans="1:63" x14ac:dyDescent="0.25">
      <c r="A1691" s="198"/>
      <c r="B1691" s="193"/>
      <c r="C1691" s="196"/>
      <c r="D1691" s="196"/>
      <c r="E1691" s="196"/>
      <c r="I1691" s="197"/>
      <c r="Q1691" s="198"/>
      <c r="S1691" s="198"/>
      <c r="T1691" s="196"/>
      <c r="U1691" s="199"/>
      <c r="V1691" s="193"/>
      <c r="W1691" s="198"/>
      <c r="X1691" s="198"/>
      <c r="Y1691" s="196"/>
      <c r="Z1691" s="200"/>
      <c r="AA1691" s="196"/>
      <c r="AB1691" s="198"/>
      <c r="AC1691" s="196"/>
      <c r="AD1691" s="199"/>
      <c r="AG1691" s="196"/>
      <c r="AH1691" s="196"/>
      <c r="AI1691" s="198"/>
      <c r="AL1691" s="196"/>
      <c r="AN1691" s="196"/>
      <c r="AO1691" s="198"/>
      <c r="AP1691" s="196"/>
      <c r="AQ1691" s="196"/>
      <c r="AR1691" s="196"/>
      <c r="AS1691" s="196"/>
      <c r="AT1691" s="196"/>
      <c r="AU1691" s="196"/>
      <c r="AV1691" s="198"/>
      <c r="AW1691" s="197"/>
      <c r="AY1691" s="196"/>
      <c r="BC1691" s="196"/>
      <c r="BD1691" s="196"/>
      <c r="BE1691" s="196"/>
      <c r="BF1691" s="196"/>
      <c r="BG1691" s="196"/>
      <c r="BH1691" s="196"/>
      <c r="BI1691" s="196"/>
      <c r="BJ1691" s="196"/>
      <c r="BK1691" s="196"/>
    </row>
    <row r="1692" spans="1:63" x14ac:dyDescent="0.25">
      <c r="A1692" s="198"/>
      <c r="B1692" s="193"/>
      <c r="C1692" s="196"/>
      <c r="D1692" s="196"/>
      <c r="E1692" s="196"/>
      <c r="I1692" s="197"/>
      <c r="Q1692" s="198"/>
      <c r="S1692" s="198"/>
      <c r="T1692" s="196"/>
      <c r="U1692" s="199"/>
      <c r="V1692" s="193"/>
      <c r="W1692" s="198"/>
      <c r="X1692" s="198"/>
      <c r="Y1692" s="196"/>
      <c r="Z1692" s="200"/>
      <c r="AA1692" s="196"/>
      <c r="AB1692" s="198"/>
      <c r="AC1692" s="196"/>
      <c r="AD1692" s="199"/>
      <c r="AG1692" s="196"/>
      <c r="AH1692" s="196"/>
      <c r="AI1692" s="198"/>
      <c r="AL1692" s="196"/>
      <c r="AN1692" s="196"/>
      <c r="AO1692" s="198"/>
      <c r="AP1692" s="196"/>
      <c r="AQ1692" s="196"/>
      <c r="AR1692" s="196"/>
      <c r="AS1692" s="196"/>
      <c r="AT1692" s="196"/>
      <c r="AU1692" s="196"/>
      <c r="AV1692" s="198"/>
      <c r="AW1692" s="197"/>
      <c r="AY1692" s="196"/>
      <c r="BC1692" s="196"/>
      <c r="BD1692" s="196"/>
      <c r="BE1692" s="196"/>
      <c r="BF1692" s="196"/>
      <c r="BG1692" s="196"/>
      <c r="BH1692" s="196"/>
      <c r="BI1692" s="196"/>
      <c r="BJ1692" s="196"/>
      <c r="BK1692" s="196"/>
    </row>
    <row r="1693" spans="1:63" x14ac:dyDescent="0.25">
      <c r="A1693" s="198"/>
      <c r="B1693" s="193"/>
      <c r="C1693" s="196"/>
      <c r="D1693" s="196"/>
      <c r="E1693" s="196"/>
      <c r="I1693" s="197"/>
      <c r="Q1693" s="198"/>
      <c r="S1693" s="198"/>
      <c r="T1693" s="196"/>
      <c r="U1693" s="199"/>
      <c r="V1693" s="193"/>
      <c r="W1693" s="198"/>
      <c r="X1693" s="198"/>
      <c r="Y1693" s="196"/>
      <c r="Z1693" s="200"/>
      <c r="AA1693" s="196"/>
      <c r="AB1693" s="198"/>
      <c r="AC1693" s="196"/>
      <c r="AD1693" s="199"/>
      <c r="AG1693" s="196"/>
      <c r="AH1693" s="196"/>
      <c r="AI1693" s="198"/>
      <c r="AL1693" s="196"/>
      <c r="AN1693" s="196"/>
      <c r="AO1693" s="198"/>
      <c r="AP1693" s="196"/>
      <c r="AQ1693" s="196"/>
      <c r="AR1693" s="196"/>
      <c r="AS1693" s="196"/>
      <c r="AT1693" s="196"/>
      <c r="AU1693" s="196"/>
      <c r="AV1693" s="198"/>
      <c r="AW1693" s="197"/>
      <c r="AY1693" s="196"/>
      <c r="BC1693" s="196"/>
      <c r="BD1693" s="196"/>
      <c r="BE1693" s="196"/>
      <c r="BF1693" s="196"/>
      <c r="BG1693" s="196"/>
      <c r="BH1693" s="196"/>
      <c r="BI1693" s="196"/>
      <c r="BJ1693" s="196"/>
      <c r="BK1693" s="196"/>
    </row>
    <row r="1694" spans="1:63" x14ac:dyDescent="0.25">
      <c r="A1694" s="198"/>
      <c r="B1694" s="193"/>
      <c r="C1694" s="196"/>
      <c r="D1694" s="196"/>
      <c r="E1694" s="196"/>
      <c r="I1694" s="197"/>
      <c r="Q1694" s="198"/>
      <c r="S1694" s="198"/>
      <c r="T1694" s="196"/>
      <c r="U1694" s="199"/>
      <c r="V1694" s="193"/>
      <c r="W1694" s="198"/>
      <c r="X1694" s="198"/>
      <c r="Y1694" s="196"/>
      <c r="Z1694" s="200"/>
      <c r="AA1694" s="196"/>
      <c r="AB1694" s="198"/>
      <c r="AC1694" s="196"/>
      <c r="AD1694" s="199"/>
      <c r="AG1694" s="196"/>
      <c r="AH1694" s="196"/>
      <c r="AI1694" s="198"/>
      <c r="AL1694" s="196"/>
      <c r="AN1694" s="196"/>
      <c r="AO1694" s="198"/>
      <c r="AP1694" s="196"/>
      <c r="AQ1694" s="196"/>
      <c r="AR1694" s="196"/>
      <c r="AS1694" s="196"/>
      <c r="AT1694" s="196"/>
      <c r="AU1694" s="196"/>
      <c r="AV1694" s="198"/>
      <c r="AW1694" s="197"/>
      <c r="AY1694" s="196"/>
      <c r="BC1694" s="196"/>
      <c r="BD1694" s="196"/>
      <c r="BE1694" s="196"/>
      <c r="BF1694" s="196"/>
      <c r="BG1694" s="196"/>
      <c r="BH1694" s="196"/>
      <c r="BI1694" s="196"/>
      <c r="BJ1694" s="196"/>
      <c r="BK1694" s="196"/>
    </row>
    <row r="1695" spans="1:63" x14ac:dyDescent="0.25">
      <c r="A1695" s="198"/>
      <c r="B1695" s="193"/>
      <c r="C1695" s="196"/>
      <c r="D1695" s="196"/>
      <c r="E1695" s="196"/>
      <c r="I1695" s="197"/>
      <c r="Q1695" s="198"/>
      <c r="S1695" s="198"/>
      <c r="T1695" s="196"/>
      <c r="U1695" s="199"/>
      <c r="V1695" s="193"/>
      <c r="W1695" s="198"/>
      <c r="X1695" s="198"/>
      <c r="Y1695" s="196"/>
      <c r="Z1695" s="200"/>
      <c r="AA1695" s="196"/>
      <c r="AB1695" s="198"/>
      <c r="AC1695" s="196"/>
      <c r="AD1695" s="199"/>
      <c r="AG1695" s="196"/>
      <c r="AH1695" s="196"/>
      <c r="AI1695" s="198"/>
      <c r="AL1695" s="196"/>
      <c r="AN1695" s="196"/>
      <c r="AO1695" s="198"/>
      <c r="AP1695" s="196"/>
      <c r="AQ1695" s="196"/>
      <c r="AR1695" s="196"/>
      <c r="AS1695" s="196"/>
      <c r="AT1695" s="196"/>
      <c r="AU1695" s="196"/>
      <c r="AV1695" s="198"/>
      <c r="AW1695" s="197"/>
      <c r="AY1695" s="196"/>
      <c r="BC1695" s="196"/>
      <c r="BD1695" s="196"/>
      <c r="BE1695" s="196"/>
      <c r="BF1695" s="196"/>
      <c r="BG1695" s="196"/>
      <c r="BH1695" s="196"/>
      <c r="BI1695" s="196"/>
      <c r="BJ1695" s="196"/>
      <c r="BK1695" s="196"/>
    </row>
    <row r="1696" spans="1:63" x14ac:dyDescent="0.25">
      <c r="A1696" s="198"/>
      <c r="B1696" s="193"/>
      <c r="C1696" s="196"/>
      <c r="D1696" s="196"/>
      <c r="E1696" s="196"/>
      <c r="I1696" s="197"/>
      <c r="Q1696" s="198"/>
      <c r="S1696" s="198"/>
      <c r="T1696" s="196"/>
      <c r="U1696" s="199"/>
      <c r="V1696" s="193"/>
      <c r="W1696" s="198"/>
      <c r="X1696" s="198"/>
      <c r="Y1696" s="196"/>
      <c r="Z1696" s="200"/>
      <c r="AA1696" s="196"/>
      <c r="AB1696" s="198"/>
      <c r="AC1696" s="196"/>
      <c r="AD1696" s="199"/>
      <c r="AG1696" s="196"/>
      <c r="AH1696" s="196"/>
      <c r="AI1696" s="198"/>
      <c r="AL1696" s="196"/>
      <c r="AN1696" s="196"/>
      <c r="AO1696" s="198"/>
      <c r="AP1696" s="196"/>
      <c r="AQ1696" s="196"/>
      <c r="AR1696" s="196"/>
      <c r="AS1696" s="196"/>
      <c r="AT1696" s="196"/>
      <c r="AU1696" s="196"/>
      <c r="AV1696" s="198"/>
      <c r="AW1696" s="197"/>
      <c r="AY1696" s="196"/>
      <c r="BC1696" s="196"/>
      <c r="BD1696" s="196"/>
      <c r="BE1696" s="196"/>
      <c r="BF1696" s="196"/>
      <c r="BG1696" s="196"/>
      <c r="BH1696" s="196"/>
      <c r="BI1696" s="196"/>
      <c r="BJ1696" s="196"/>
      <c r="BK1696" s="196"/>
    </row>
    <row r="1697" spans="1:63" x14ac:dyDescent="0.25">
      <c r="A1697" s="198"/>
      <c r="B1697" s="193"/>
      <c r="C1697" s="196"/>
      <c r="D1697" s="196"/>
      <c r="E1697" s="196"/>
      <c r="I1697" s="197"/>
      <c r="Q1697" s="198"/>
      <c r="S1697" s="198"/>
      <c r="T1697" s="196"/>
      <c r="U1697" s="199"/>
      <c r="V1697" s="193"/>
      <c r="W1697" s="198"/>
      <c r="X1697" s="198"/>
      <c r="Y1697" s="196"/>
      <c r="Z1697" s="200"/>
      <c r="AA1697" s="196"/>
      <c r="AB1697" s="198"/>
      <c r="AC1697" s="196"/>
      <c r="AD1697" s="199"/>
      <c r="AG1697" s="196"/>
      <c r="AH1697" s="196"/>
      <c r="AI1697" s="198"/>
      <c r="AL1697" s="196"/>
      <c r="AN1697" s="196"/>
      <c r="AO1697" s="198"/>
      <c r="AP1697" s="196"/>
      <c r="AQ1697" s="196"/>
      <c r="AR1697" s="196"/>
      <c r="AS1697" s="196"/>
      <c r="AT1697" s="196"/>
      <c r="AU1697" s="196"/>
      <c r="AV1697" s="198"/>
      <c r="AW1697" s="197"/>
      <c r="AY1697" s="196"/>
      <c r="BC1697" s="196"/>
      <c r="BD1697" s="196"/>
      <c r="BE1697" s="196"/>
      <c r="BF1697" s="196"/>
      <c r="BG1697" s="196"/>
      <c r="BH1697" s="196"/>
      <c r="BI1697" s="196"/>
      <c r="BJ1697" s="196"/>
      <c r="BK1697" s="196"/>
    </row>
    <row r="1698" spans="1:63" x14ac:dyDescent="0.25">
      <c r="A1698" s="198"/>
      <c r="B1698" s="193"/>
      <c r="C1698" s="196"/>
      <c r="D1698" s="196"/>
      <c r="E1698" s="196"/>
      <c r="I1698" s="197"/>
      <c r="Q1698" s="198"/>
      <c r="S1698" s="198"/>
      <c r="T1698" s="196"/>
      <c r="U1698" s="199"/>
      <c r="V1698" s="193"/>
      <c r="W1698" s="198"/>
      <c r="X1698" s="198"/>
      <c r="Y1698" s="196"/>
      <c r="Z1698" s="200"/>
      <c r="AA1698" s="196"/>
      <c r="AB1698" s="198"/>
      <c r="AC1698" s="196"/>
      <c r="AD1698" s="199"/>
      <c r="AG1698" s="196"/>
      <c r="AH1698" s="196"/>
      <c r="AI1698" s="198"/>
      <c r="AL1698" s="196"/>
      <c r="AN1698" s="196"/>
      <c r="AO1698" s="198"/>
      <c r="AP1698" s="196"/>
      <c r="AQ1698" s="196"/>
      <c r="AR1698" s="196"/>
      <c r="AS1698" s="196"/>
      <c r="AT1698" s="196"/>
      <c r="AU1698" s="196"/>
      <c r="AV1698" s="198"/>
      <c r="AW1698" s="197"/>
      <c r="AY1698" s="196"/>
      <c r="BC1698" s="196"/>
      <c r="BD1698" s="196"/>
      <c r="BE1698" s="196"/>
      <c r="BF1698" s="196"/>
      <c r="BG1698" s="196"/>
      <c r="BH1698" s="196"/>
      <c r="BI1698" s="196"/>
      <c r="BJ1698" s="196"/>
      <c r="BK1698" s="196"/>
    </row>
    <row r="1699" spans="1:63" x14ac:dyDescent="0.25">
      <c r="A1699" s="198"/>
      <c r="B1699" s="193"/>
      <c r="C1699" s="196"/>
      <c r="D1699" s="196"/>
      <c r="E1699" s="196"/>
      <c r="I1699" s="197"/>
      <c r="Q1699" s="198"/>
      <c r="S1699" s="198"/>
      <c r="T1699" s="196"/>
      <c r="U1699" s="199"/>
      <c r="V1699" s="193"/>
      <c r="W1699" s="198"/>
      <c r="X1699" s="198"/>
      <c r="Y1699" s="196"/>
      <c r="Z1699" s="200"/>
      <c r="AA1699" s="196"/>
      <c r="AB1699" s="198"/>
      <c r="AC1699" s="196"/>
      <c r="AD1699" s="199"/>
      <c r="AG1699" s="196"/>
      <c r="AH1699" s="196"/>
      <c r="AI1699" s="198"/>
      <c r="AL1699" s="196"/>
      <c r="AN1699" s="196"/>
      <c r="AO1699" s="198"/>
      <c r="AP1699" s="196"/>
      <c r="AQ1699" s="196"/>
      <c r="AR1699" s="196"/>
      <c r="AS1699" s="196"/>
      <c r="AT1699" s="196"/>
      <c r="AU1699" s="196"/>
      <c r="AV1699" s="198"/>
      <c r="AW1699" s="197"/>
      <c r="AY1699" s="196"/>
      <c r="BC1699" s="196"/>
      <c r="BD1699" s="196"/>
      <c r="BE1699" s="196"/>
      <c r="BF1699" s="196"/>
      <c r="BG1699" s="196"/>
      <c r="BH1699" s="196"/>
      <c r="BI1699" s="196"/>
      <c r="BJ1699" s="196"/>
      <c r="BK1699" s="196"/>
    </row>
    <row r="1700" spans="1:63" x14ac:dyDescent="0.25">
      <c r="A1700" s="198"/>
      <c r="B1700" s="193"/>
      <c r="C1700" s="196"/>
      <c r="D1700" s="196"/>
      <c r="E1700" s="196"/>
      <c r="I1700" s="197"/>
      <c r="Q1700" s="198"/>
      <c r="S1700" s="198"/>
      <c r="T1700" s="196"/>
      <c r="U1700" s="199"/>
      <c r="V1700" s="193"/>
      <c r="W1700" s="198"/>
      <c r="X1700" s="198"/>
      <c r="Y1700" s="196"/>
      <c r="Z1700" s="200"/>
      <c r="AA1700" s="196"/>
      <c r="AB1700" s="198"/>
      <c r="AC1700" s="196"/>
      <c r="AD1700" s="199"/>
      <c r="AG1700" s="196"/>
      <c r="AH1700" s="196"/>
      <c r="AI1700" s="198"/>
      <c r="AL1700" s="196"/>
      <c r="AN1700" s="196"/>
      <c r="AO1700" s="198"/>
      <c r="AP1700" s="196"/>
      <c r="AQ1700" s="196"/>
      <c r="AR1700" s="196"/>
      <c r="AS1700" s="196"/>
      <c r="AT1700" s="196"/>
      <c r="AU1700" s="196"/>
      <c r="AV1700" s="198"/>
      <c r="AW1700" s="197"/>
      <c r="AY1700" s="196"/>
      <c r="BC1700" s="196"/>
      <c r="BD1700" s="196"/>
      <c r="BE1700" s="196"/>
      <c r="BF1700" s="196"/>
      <c r="BG1700" s="196"/>
      <c r="BH1700" s="196"/>
      <c r="BI1700" s="196"/>
      <c r="BJ1700" s="196"/>
      <c r="BK1700" s="196"/>
    </row>
    <row r="1701" spans="1:63" x14ac:dyDescent="0.25">
      <c r="A1701" s="198"/>
      <c r="B1701" s="193"/>
      <c r="C1701" s="196"/>
      <c r="D1701" s="196"/>
      <c r="E1701" s="196"/>
      <c r="I1701" s="197"/>
      <c r="Q1701" s="198"/>
      <c r="S1701" s="198"/>
      <c r="T1701" s="196"/>
      <c r="U1701" s="199"/>
      <c r="V1701" s="193"/>
      <c r="W1701" s="198"/>
      <c r="X1701" s="198"/>
      <c r="Y1701" s="196"/>
      <c r="Z1701" s="200"/>
      <c r="AA1701" s="196"/>
      <c r="AB1701" s="198"/>
      <c r="AC1701" s="196"/>
      <c r="AD1701" s="199"/>
      <c r="AG1701" s="196"/>
      <c r="AH1701" s="196"/>
      <c r="AI1701" s="198"/>
      <c r="AL1701" s="196"/>
      <c r="AN1701" s="196"/>
      <c r="AO1701" s="198"/>
      <c r="AP1701" s="196"/>
      <c r="AQ1701" s="196"/>
      <c r="AR1701" s="196"/>
      <c r="AS1701" s="196"/>
      <c r="AT1701" s="196"/>
      <c r="AU1701" s="196"/>
      <c r="AV1701" s="198"/>
      <c r="AW1701" s="197"/>
      <c r="AY1701" s="196"/>
      <c r="BC1701" s="196"/>
      <c r="BD1701" s="196"/>
      <c r="BE1701" s="196"/>
      <c r="BF1701" s="196"/>
      <c r="BG1701" s="196"/>
      <c r="BH1701" s="196"/>
      <c r="BI1701" s="196"/>
      <c r="BJ1701" s="196"/>
      <c r="BK1701" s="196"/>
    </row>
    <row r="1702" spans="1:63" x14ac:dyDescent="0.25">
      <c r="A1702" s="198"/>
      <c r="B1702" s="193"/>
      <c r="C1702" s="196"/>
      <c r="D1702" s="196"/>
      <c r="E1702" s="196"/>
      <c r="I1702" s="197"/>
      <c r="Q1702" s="198"/>
      <c r="S1702" s="198"/>
      <c r="T1702" s="196"/>
      <c r="U1702" s="199"/>
      <c r="V1702" s="193"/>
      <c r="W1702" s="198"/>
      <c r="X1702" s="198"/>
      <c r="Y1702" s="196"/>
      <c r="Z1702" s="200"/>
      <c r="AA1702" s="196"/>
      <c r="AB1702" s="198"/>
      <c r="AC1702" s="196"/>
      <c r="AD1702" s="199"/>
      <c r="AG1702" s="196"/>
      <c r="AH1702" s="196"/>
      <c r="AI1702" s="198"/>
      <c r="AL1702" s="196"/>
      <c r="AN1702" s="196"/>
      <c r="AO1702" s="198"/>
      <c r="AP1702" s="196"/>
      <c r="AQ1702" s="196"/>
      <c r="AR1702" s="196"/>
      <c r="AS1702" s="196"/>
      <c r="AT1702" s="196"/>
      <c r="AU1702" s="196"/>
      <c r="AV1702" s="198"/>
      <c r="AW1702" s="197"/>
      <c r="AY1702" s="196"/>
      <c r="BC1702" s="196"/>
      <c r="BD1702" s="196"/>
      <c r="BE1702" s="196"/>
      <c r="BF1702" s="196"/>
      <c r="BG1702" s="196"/>
      <c r="BH1702" s="196"/>
      <c r="BI1702" s="196"/>
      <c r="BJ1702" s="196"/>
      <c r="BK1702" s="196"/>
    </row>
    <row r="1703" spans="1:63" x14ac:dyDescent="0.25">
      <c r="A1703" s="198"/>
      <c r="B1703" s="193"/>
      <c r="C1703" s="196"/>
      <c r="D1703" s="196"/>
      <c r="E1703" s="196"/>
      <c r="I1703" s="197"/>
      <c r="Q1703" s="198"/>
      <c r="S1703" s="198"/>
      <c r="T1703" s="196"/>
      <c r="U1703" s="199"/>
      <c r="V1703" s="193"/>
      <c r="W1703" s="198"/>
      <c r="X1703" s="198"/>
      <c r="Y1703" s="196"/>
      <c r="Z1703" s="200"/>
      <c r="AA1703" s="196"/>
      <c r="AB1703" s="198"/>
      <c r="AC1703" s="196"/>
      <c r="AD1703" s="199"/>
      <c r="AG1703" s="196"/>
      <c r="AH1703" s="196"/>
      <c r="AI1703" s="198"/>
      <c r="AL1703" s="196"/>
      <c r="AN1703" s="196"/>
      <c r="AO1703" s="198"/>
      <c r="AP1703" s="196"/>
      <c r="AQ1703" s="196"/>
      <c r="AR1703" s="196"/>
      <c r="AS1703" s="196"/>
      <c r="AT1703" s="196"/>
      <c r="AU1703" s="196"/>
      <c r="AV1703" s="198"/>
      <c r="AW1703" s="197"/>
      <c r="AY1703" s="196"/>
      <c r="BC1703" s="196"/>
      <c r="BD1703" s="196"/>
      <c r="BE1703" s="196"/>
      <c r="BF1703" s="196"/>
      <c r="BG1703" s="196"/>
      <c r="BH1703" s="196"/>
      <c r="BI1703" s="196"/>
      <c r="BJ1703" s="196"/>
      <c r="BK1703" s="196"/>
    </row>
    <row r="1704" spans="1:63" x14ac:dyDescent="0.25">
      <c r="A1704" s="198"/>
      <c r="B1704" s="193"/>
      <c r="C1704" s="196"/>
      <c r="D1704" s="196"/>
      <c r="E1704" s="196"/>
      <c r="I1704" s="197"/>
      <c r="Q1704" s="198"/>
      <c r="S1704" s="198"/>
      <c r="T1704" s="196"/>
      <c r="U1704" s="199"/>
      <c r="V1704" s="193"/>
      <c r="W1704" s="198"/>
      <c r="X1704" s="198"/>
      <c r="Y1704" s="196"/>
      <c r="Z1704" s="200"/>
      <c r="AA1704" s="196"/>
      <c r="AB1704" s="198"/>
      <c r="AC1704" s="196"/>
      <c r="AD1704" s="199"/>
      <c r="AG1704" s="196"/>
      <c r="AH1704" s="196"/>
      <c r="AI1704" s="198"/>
      <c r="AL1704" s="196"/>
      <c r="AN1704" s="196"/>
      <c r="AO1704" s="198"/>
      <c r="AP1704" s="196"/>
      <c r="AQ1704" s="196"/>
      <c r="AR1704" s="196"/>
      <c r="AS1704" s="196"/>
      <c r="AT1704" s="196"/>
      <c r="AU1704" s="196"/>
      <c r="AV1704" s="198"/>
      <c r="AW1704" s="197"/>
      <c r="AY1704" s="196"/>
      <c r="BC1704" s="196"/>
      <c r="BD1704" s="196"/>
      <c r="BE1704" s="196"/>
      <c r="BF1704" s="196"/>
      <c r="BG1704" s="196"/>
      <c r="BH1704" s="196"/>
      <c r="BI1704" s="196"/>
      <c r="BJ1704" s="196"/>
      <c r="BK1704" s="196"/>
    </row>
    <row r="1705" spans="1:63" x14ac:dyDescent="0.25">
      <c r="A1705" s="198"/>
      <c r="B1705" s="193"/>
      <c r="C1705" s="196"/>
      <c r="D1705" s="196"/>
      <c r="E1705" s="196"/>
      <c r="I1705" s="197"/>
      <c r="Q1705" s="198"/>
      <c r="S1705" s="198"/>
      <c r="T1705" s="196"/>
      <c r="U1705" s="199"/>
      <c r="V1705" s="193"/>
      <c r="W1705" s="198"/>
      <c r="X1705" s="198"/>
      <c r="Y1705" s="196"/>
      <c r="Z1705" s="200"/>
      <c r="AA1705" s="196"/>
      <c r="AB1705" s="198"/>
      <c r="AC1705" s="196"/>
      <c r="AD1705" s="199"/>
      <c r="AG1705" s="196"/>
      <c r="AH1705" s="196"/>
      <c r="AI1705" s="198"/>
      <c r="AL1705" s="196"/>
      <c r="AN1705" s="196"/>
      <c r="AO1705" s="198"/>
      <c r="AP1705" s="196"/>
      <c r="AQ1705" s="196"/>
      <c r="AR1705" s="196"/>
      <c r="AS1705" s="196"/>
      <c r="AT1705" s="196"/>
      <c r="AU1705" s="196"/>
      <c r="AV1705" s="198"/>
      <c r="AW1705" s="197"/>
      <c r="AY1705" s="196"/>
      <c r="BC1705" s="196"/>
      <c r="BD1705" s="196"/>
      <c r="BE1705" s="196"/>
      <c r="BF1705" s="196"/>
      <c r="BG1705" s="196"/>
      <c r="BH1705" s="196"/>
      <c r="BI1705" s="196"/>
      <c r="BJ1705" s="196"/>
      <c r="BK1705" s="196"/>
    </row>
    <row r="1706" spans="1:63" x14ac:dyDescent="0.25">
      <c r="A1706" s="198"/>
      <c r="B1706" s="193"/>
      <c r="C1706" s="196"/>
      <c r="D1706" s="196"/>
      <c r="E1706" s="196"/>
      <c r="I1706" s="197"/>
      <c r="Q1706" s="198"/>
      <c r="S1706" s="198"/>
      <c r="T1706" s="196"/>
      <c r="U1706" s="199"/>
      <c r="V1706" s="193"/>
      <c r="W1706" s="198"/>
      <c r="X1706" s="198"/>
      <c r="Y1706" s="196"/>
      <c r="Z1706" s="200"/>
      <c r="AA1706" s="196"/>
      <c r="AB1706" s="198"/>
      <c r="AC1706" s="196"/>
      <c r="AD1706" s="199"/>
      <c r="AG1706" s="196"/>
      <c r="AH1706" s="196"/>
      <c r="AI1706" s="198"/>
      <c r="AL1706" s="196"/>
      <c r="AN1706" s="196"/>
      <c r="AO1706" s="198"/>
      <c r="AP1706" s="196"/>
      <c r="AQ1706" s="196"/>
      <c r="AR1706" s="196"/>
      <c r="AS1706" s="196"/>
      <c r="AT1706" s="196"/>
      <c r="AU1706" s="196"/>
      <c r="AV1706" s="198"/>
      <c r="AW1706" s="197"/>
      <c r="AY1706" s="196"/>
      <c r="BC1706" s="196"/>
      <c r="BD1706" s="196"/>
      <c r="BE1706" s="196"/>
      <c r="BF1706" s="196"/>
      <c r="BG1706" s="196"/>
      <c r="BH1706" s="196"/>
      <c r="BI1706" s="196"/>
      <c r="BJ1706" s="196"/>
      <c r="BK1706" s="196"/>
    </row>
    <row r="1707" spans="1:63" x14ac:dyDescent="0.25">
      <c r="A1707" s="198"/>
      <c r="B1707" s="193"/>
      <c r="C1707" s="196"/>
      <c r="D1707" s="196"/>
      <c r="E1707" s="196"/>
      <c r="I1707" s="197"/>
      <c r="Q1707" s="198"/>
      <c r="S1707" s="198"/>
      <c r="T1707" s="196"/>
      <c r="U1707" s="199"/>
      <c r="V1707" s="193"/>
      <c r="W1707" s="198"/>
      <c r="X1707" s="198"/>
      <c r="Y1707" s="196"/>
      <c r="Z1707" s="200"/>
      <c r="AA1707" s="196"/>
      <c r="AB1707" s="198"/>
      <c r="AC1707" s="196"/>
      <c r="AD1707" s="199"/>
      <c r="AG1707" s="196"/>
      <c r="AH1707" s="196"/>
      <c r="AI1707" s="198"/>
      <c r="AL1707" s="196"/>
      <c r="AN1707" s="196"/>
      <c r="AO1707" s="198"/>
      <c r="AP1707" s="196"/>
      <c r="AQ1707" s="196"/>
      <c r="AR1707" s="196"/>
      <c r="AS1707" s="196"/>
      <c r="AT1707" s="196"/>
      <c r="AU1707" s="196"/>
      <c r="AV1707" s="198"/>
      <c r="AW1707" s="197"/>
      <c r="AY1707" s="196"/>
      <c r="BC1707" s="196"/>
      <c r="BD1707" s="196"/>
      <c r="BE1707" s="196"/>
      <c r="BF1707" s="196"/>
      <c r="BG1707" s="196"/>
      <c r="BH1707" s="196"/>
      <c r="BI1707" s="196"/>
      <c r="BJ1707" s="196"/>
      <c r="BK1707" s="196"/>
    </row>
    <row r="1708" spans="1:63" x14ac:dyDescent="0.25">
      <c r="A1708" s="198"/>
      <c r="B1708" s="193"/>
      <c r="C1708" s="196"/>
      <c r="D1708" s="196"/>
      <c r="E1708" s="196"/>
      <c r="I1708" s="197"/>
      <c r="Q1708" s="198"/>
      <c r="S1708" s="198"/>
      <c r="T1708" s="196"/>
      <c r="U1708" s="199"/>
      <c r="V1708" s="193"/>
      <c r="W1708" s="198"/>
      <c r="X1708" s="198"/>
      <c r="Y1708" s="196"/>
      <c r="Z1708" s="200"/>
      <c r="AA1708" s="196"/>
      <c r="AB1708" s="198"/>
      <c r="AC1708" s="196"/>
      <c r="AD1708" s="199"/>
      <c r="AG1708" s="196"/>
      <c r="AH1708" s="196"/>
      <c r="AI1708" s="198"/>
      <c r="AL1708" s="196"/>
      <c r="AN1708" s="196"/>
      <c r="AO1708" s="198"/>
      <c r="AP1708" s="196"/>
      <c r="AQ1708" s="196"/>
      <c r="AR1708" s="196"/>
      <c r="AS1708" s="196"/>
      <c r="AT1708" s="196"/>
      <c r="AU1708" s="196"/>
      <c r="AV1708" s="198"/>
      <c r="AW1708" s="197"/>
      <c r="AY1708" s="196"/>
      <c r="BC1708" s="196"/>
      <c r="BD1708" s="196"/>
      <c r="BE1708" s="196"/>
      <c r="BF1708" s="196"/>
      <c r="BG1708" s="196"/>
      <c r="BH1708" s="196"/>
      <c r="BI1708" s="196"/>
      <c r="BJ1708" s="196"/>
      <c r="BK1708" s="196"/>
    </row>
    <row r="1709" spans="1:63" x14ac:dyDescent="0.25">
      <c r="A1709" s="198"/>
      <c r="B1709" s="193"/>
      <c r="C1709" s="196"/>
      <c r="D1709" s="196"/>
      <c r="E1709" s="196"/>
      <c r="I1709" s="197"/>
      <c r="Q1709" s="198"/>
      <c r="S1709" s="198"/>
      <c r="T1709" s="196"/>
      <c r="U1709" s="199"/>
      <c r="V1709" s="193"/>
      <c r="W1709" s="198"/>
      <c r="X1709" s="198"/>
      <c r="Y1709" s="196"/>
      <c r="Z1709" s="200"/>
      <c r="AA1709" s="196"/>
      <c r="AB1709" s="198"/>
      <c r="AC1709" s="196"/>
      <c r="AD1709" s="199"/>
      <c r="AG1709" s="196"/>
      <c r="AH1709" s="196"/>
      <c r="AI1709" s="198"/>
      <c r="AL1709" s="196"/>
      <c r="AN1709" s="196"/>
      <c r="AO1709" s="198"/>
      <c r="AP1709" s="196"/>
      <c r="AQ1709" s="196"/>
      <c r="AR1709" s="196"/>
      <c r="AS1709" s="196"/>
      <c r="AT1709" s="196"/>
      <c r="AU1709" s="196"/>
      <c r="AV1709" s="198"/>
      <c r="AW1709" s="197"/>
      <c r="AY1709" s="196"/>
      <c r="BC1709" s="196"/>
      <c r="BD1709" s="196"/>
      <c r="BE1709" s="196"/>
      <c r="BF1709" s="196"/>
      <c r="BG1709" s="196"/>
      <c r="BH1709" s="196"/>
      <c r="BI1709" s="196"/>
      <c r="BJ1709" s="196"/>
      <c r="BK1709" s="196"/>
    </row>
    <row r="1710" spans="1:63" x14ac:dyDescent="0.25">
      <c r="A1710" s="198"/>
      <c r="B1710" s="193"/>
      <c r="C1710" s="196"/>
      <c r="D1710" s="196"/>
      <c r="E1710" s="196"/>
      <c r="I1710" s="197"/>
      <c r="Q1710" s="198"/>
      <c r="S1710" s="198"/>
      <c r="T1710" s="196"/>
      <c r="U1710" s="199"/>
      <c r="V1710" s="193"/>
      <c r="W1710" s="198"/>
      <c r="X1710" s="198"/>
      <c r="Y1710" s="196"/>
      <c r="Z1710" s="200"/>
      <c r="AA1710" s="196"/>
      <c r="AB1710" s="198"/>
      <c r="AC1710" s="196"/>
      <c r="AD1710" s="199"/>
      <c r="AG1710" s="196"/>
      <c r="AH1710" s="196"/>
      <c r="AI1710" s="198"/>
      <c r="AL1710" s="196"/>
      <c r="AN1710" s="196"/>
      <c r="AO1710" s="198"/>
      <c r="AP1710" s="196"/>
      <c r="AQ1710" s="196"/>
      <c r="AR1710" s="196"/>
      <c r="AS1710" s="196"/>
      <c r="AT1710" s="196"/>
      <c r="AU1710" s="196"/>
      <c r="AV1710" s="198"/>
      <c r="AW1710" s="197"/>
      <c r="AY1710" s="196"/>
      <c r="BC1710" s="196"/>
      <c r="BD1710" s="196"/>
      <c r="BE1710" s="196"/>
      <c r="BF1710" s="196"/>
      <c r="BG1710" s="196"/>
      <c r="BH1710" s="196"/>
      <c r="BI1710" s="196"/>
      <c r="BJ1710" s="196"/>
      <c r="BK1710" s="196"/>
    </row>
    <row r="1711" spans="1:63" x14ac:dyDescent="0.25">
      <c r="A1711" s="198"/>
      <c r="B1711" s="193"/>
      <c r="C1711" s="196"/>
      <c r="D1711" s="196"/>
      <c r="E1711" s="196"/>
      <c r="I1711" s="197"/>
      <c r="Q1711" s="198"/>
      <c r="S1711" s="198"/>
      <c r="T1711" s="196"/>
      <c r="U1711" s="199"/>
      <c r="V1711" s="193"/>
      <c r="W1711" s="198"/>
      <c r="X1711" s="198"/>
      <c r="Y1711" s="196"/>
      <c r="Z1711" s="200"/>
      <c r="AA1711" s="196"/>
      <c r="AB1711" s="198"/>
      <c r="AC1711" s="196"/>
      <c r="AD1711" s="199"/>
      <c r="AG1711" s="196"/>
      <c r="AH1711" s="196"/>
      <c r="AI1711" s="198"/>
      <c r="AL1711" s="196"/>
      <c r="AN1711" s="196"/>
      <c r="AO1711" s="198"/>
      <c r="AP1711" s="196"/>
      <c r="AQ1711" s="196"/>
      <c r="AR1711" s="196"/>
      <c r="AS1711" s="196"/>
      <c r="AT1711" s="196"/>
      <c r="AU1711" s="196"/>
      <c r="AV1711" s="198"/>
      <c r="AW1711" s="197"/>
      <c r="AY1711" s="196"/>
      <c r="BC1711" s="196"/>
      <c r="BD1711" s="196"/>
      <c r="BE1711" s="196"/>
      <c r="BF1711" s="196"/>
      <c r="BG1711" s="196"/>
      <c r="BH1711" s="196"/>
      <c r="BI1711" s="196"/>
      <c r="BJ1711" s="196"/>
      <c r="BK1711" s="196"/>
    </row>
    <row r="1712" spans="1:63" x14ac:dyDescent="0.25">
      <c r="A1712" s="198"/>
      <c r="B1712" s="193"/>
      <c r="C1712" s="196"/>
      <c r="D1712" s="196"/>
      <c r="E1712" s="196"/>
      <c r="I1712" s="197"/>
      <c r="Q1712" s="198"/>
      <c r="S1712" s="198"/>
      <c r="T1712" s="196"/>
      <c r="U1712" s="199"/>
      <c r="V1712" s="193"/>
      <c r="W1712" s="198"/>
      <c r="X1712" s="198"/>
      <c r="Y1712" s="196"/>
      <c r="Z1712" s="200"/>
      <c r="AA1712" s="196"/>
      <c r="AB1712" s="198"/>
      <c r="AC1712" s="196"/>
      <c r="AD1712" s="199"/>
      <c r="AG1712" s="196"/>
      <c r="AH1712" s="196"/>
      <c r="AI1712" s="198"/>
      <c r="AL1712" s="196"/>
      <c r="AN1712" s="196"/>
      <c r="AO1712" s="198"/>
      <c r="AP1712" s="196"/>
      <c r="AQ1712" s="196"/>
      <c r="AR1712" s="196"/>
      <c r="AS1712" s="196"/>
      <c r="AT1712" s="196"/>
      <c r="AU1712" s="196"/>
      <c r="AV1712" s="198"/>
      <c r="AW1712" s="197"/>
      <c r="AY1712" s="196"/>
      <c r="BC1712" s="196"/>
      <c r="BD1712" s="196"/>
      <c r="BE1712" s="196"/>
      <c r="BF1712" s="196"/>
      <c r="BG1712" s="196"/>
      <c r="BH1712" s="196"/>
      <c r="BI1712" s="196"/>
      <c r="BJ1712" s="196"/>
      <c r="BK1712" s="196"/>
    </row>
    <row r="1713" spans="1:63" x14ac:dyDescent="0.25">
      <c r="A1713" s="198"/>
      <c r="B1713" s="193"/>
      <c r="C1713" s="196"/>
      <c r="D1713" s="196"/>
      <c r="E1713" s="196"/>
      <c r="I1713" s="197"/>
      <c r="Q1713" s="198"/>
      <c r="S1713" s="198"/>
      <c r="T1713" s="196"/>
      <c r="U1713" s="199"/>
      <c r="V1713" s="193"/>
      <c r="W1713" s="198"/>
      <c r="X1713" s="198"/>
      <c r="Y1713" s="196"/>
      <c r="Z1713" s="200"/>
      <c r="AA1713" s="196"/>
      <c r="AB1713" s="198"/>
      <c r="AC1713" s="196"/>
      <c r="AD1713" s="199"/>
      <c r="AG1713" s="196"/>
      <c r="AH1713" s="196"/>
      <c r="AI1713" s="198"/>
      <c r="AL1713" s="196"/>
      <c r="AN1713" s="196"/>
      <c r="AO1713" s="198"/>
      <c r="AP1713" s="196"/>
      <c r="AQ1713" s="196"/>
      <c r="AR1713" s="196"/>
      <c r="AS1713" s="196"/>
      <c r="AT1713" s="196"/>
      <c r="AU1713" s="196"/>
      <c r="AV1713" s="198"/>
      <c r="AW1713" s="197"/>
      <c r="AY1713" s="196"/>
      <c r="BC1713" s="196"/>
      <c r="BD1713" s="196"/>
      <c r="BE1713" s="196"/>
      <c r="BF1713" s="196"/>
      <c r="BG1713" s="196"/>
      <c r="BH1713" s="196"/>
      <c r="BI1713" s="196"/>
      <c r="BJ1713" s="196"/>
      <c r="BK1713" s="196"/>
    </row>
    <row r="1714" spans="1:63" x14ac:dyDescent="0.25">
      <c r="A1714" s="198"/>
      <c r="B1714" s="193"/>
      <c r="C1714" s="196"/>
      <c r="D1714" s="196"/>
      <c r="E1714" s="196"/>
      <c r="I1714" s="197"/>
      <c r="Q1714" s="198"/>
      <c r="S1714" s="198"/>
      <c r="T1714" s="196"/>
      <c r="U1714" s="199"/>
      <c r="V1714" s="193"/>
      <c r="W1714" s="198"/>
      <c r="X1714" s="198"/>
      <c r="Y1714" s="196"/>
      <c r="Z1714" s="200"/>
      <c r="AA1714" s="196"/>
      <c r="AB1714" s="198"/>
      <c r="AC1714" s="196"/>
      <c r="AD1714" s="199"/>
      <c r="AG1714" s="196"/>
      <c r="AH1714" s="196"/>
      <c r="AI1714" s="198"/>
      <c r="AL1714" s="196"/>
      <c r="AN1714" s="196"/>
      <c r="AO1714" s="198"/>
      <c r="AP1714" s="196"/>
      <c r="AQ1714" s="196"/>
      <c r="AR1714" s="196"/>
      <c r="AS1714" s="196"/>
      <c r="AT1714" s="196"/>
      <c r="AU1714" s="196"/>
      <c r="AV1714" s="198"/>
      <c r="AW1714" s="197"/>
      <c r="AY1714" s="196"/>
      <c r="BC1714" s="196"/>
      <c r="BD1714" s="196"/>
      <c r="BE1714" s="196"/>
      <c r="BF1714" s="196"/>
      <c r="BG1714" s="196"/>
      <c r="BH1714" s="196"/>
      <c r="BI1714" s="196"/>
      <c r="BJ1714" s="196"/>
      <c r="BK1714" s="196"/>
    </row>
    <row r="1715" spans="1:63" x14ac:dyDescent="0.25">
      <c r="A1715" s="198"/>
      <c r="B1715" s="193"/>
      <c r="C1715" s="196"/>
      <c r="D1715" s="196"/>
      <c r="E1715" s="196"/>
      <c r="I1715" s="197"/>
      <c r="Q1715" s="198"/>
      <c r="S1715" s="198"/>
      <c r="T1715" s="196"/>
      <c r="U1715" s="199"/>
      <c r="V1715" s="193"/>
      <c r="W1715" s="198"/>
      <c r="X1715" s="198"/>
      <c r="Y1715" s="196"/>
      <c r="Z1715" s="200"/>
      <c r="AA1715" s="196"/>
      <c r="AB1715" s="198"/>
      <c r="AC1715" s="196"/>
      <c r="AD1715" s="199"/>
      <c r="AG1715" s="196"/>
      <c r="AH1715" s="196"/>
      <c r="AI1715" s="198"/>
      <c r="AL1715" s="196"/>
      <c r="AN1715" s="196"/>
      <c r="AO1715" s="198"/>
      <c r="AP1715" s="196"/>
      <c r="AQ1715" s="196"/>
      <c r="AR1715" s="196"/>
      <c r="AS1715" s="196"/>
      <c r="AT1715" s="196"/>
      <c r="AU1715" s="196"/>
      <c r="AV1715" s="198"/>
      <c r="AW1715" s="197"/>
      <c r="AY1715" s="196"/>
      <c r="BC1715" s="196"/>
      <c r="BD1715" s="196"/>
      <c r="BE1715" s="196"/>
      <c r="BF1715" s="196"/>
      <c r="BG1715" s="196"/>
      <c r="BH1715" s="196"/>
      <c r="BI1715" s="196"/>
      <c r="BJ1715" s="196"/>
      <c r="BK1715" s="196"/>
    </row>
    <row r="1716" spans="1:63" x14ac:dyDescent="0.25">
      <c r="A1716" s="198"/>
      <c r="B1716" s="193"/>
      <c r="C1716" s="196"/>
      <c r="D1716" s="196"/>
      <c r="E1716" s="196"/>
      <c r="I1716" s="197"/>
      <c r="Q1716" s="198"/>
      <c r="S1716" s="198"/>
      <c r="T1716" s="196"/>
      <c r="U1716" s="199"/>
      <c r="V1716" s="193"/>
      <c r="W1716" s="198"/>
      <c r="X1716" s="198"/>
      <c r="Y1716" s="196"/>
      <c r="Z1716" s="200"/>
      <c r="AA1716" s="196"/>
      <c r="AB1716" s="198"/>
      <c r="AC1716" s="196"/>
      <c r="AD1716" s="199"/>
      <c r="AG1716" s="196"/>
      <c r="AH1716" s="196"/>
      <c r="AI1716" s="198"/>
      <c r="AL1716" s="196"/>
      <c r="AN1716" s="196"/>
      <c r="AO1716" s="198"/>
      <c r="AP1716" s="196"/>
      <c r="AQ1716" s="196"/>
      <c r="AR1716" s="196"/>
      <c r="AS1716" s="196"/>
      <c r="AT1716" s="196"/>
      <c r="AU1716" s="196"/>
      <c r="AV1716" s="198"/>
      <c r="AW1716" s="197"/>
      <c r="AY1716" s="196"/>
      <c r="BC1716" s="196"/>
      <c r="BD1716" s="196"/>
      <c r="BE1716" s="196"/>
      <c r="BF1716" s="196"/>
      <c r="BG1716" s="196"/>
      <c r="BH1716" s="196"/>
      <c r="BI1716" s="196"/>
      <c r="BJ1716" s="196"/>
      <c r="BK1716" s="196"/>
    </row>
    <row r="1717" spans="1:63" x14ac:dyDescent="0.25">
      <c r="A1717" s="198"/>
      <c r="B1717" s="193"/>
      <c r="C1717" s="196"/>
      <c r="D1717" s="196"/>
      <c r="E1717" s="196"/>
      <c r="I1717" s="197"/>
      <c r="Q1717" s="198"/>
      <c r="S1717" s="198"/>
      <c r="T1717" s="196"/>
      <c r="U1717" s="199"/>
      <c r="V1717" s="193"/>
      <c r="W1717" s="198"/>
      <c r="X1717" s="198"/>
      <c r="Y1717" s="196"/>
      <c r="Z1717" s="200"/>
      <c r="AA1717" s="196"/>
      <c r="AB1717" s="198"/>
      <c r="AC1717" s="196"/>
      <c r="AD1717" s="199"/>
      <c r="AG1717" s="196"/>
      <c r="AH1717" s="196"/>
      <c r="AI1717" s="198"/>
      <c r="AL1717" s="196"/>
      <c r="AN1717" s="196"/>
      <c r="AO1717" s="198"/>
      <c r="AP1717" s="196"/>
      <c r="AQ1717" s="196"/>
      <c r="AR1717" s="196"/>
      <c r="AS1717" s="196"/>
      <c r="AT1717" s="196"/>
      <c r="AU1717" s="196"/>
      <c r="AV1717" s="198"/>
      <c r="AW1717" s="197"/>
      <c r="AY1717" s="196"/>
      <c r="BC1717" s="196"/>
      <c r="BD1717" s="196"/>
      <c r="BE1717" s="196"/>
      <c r="BF1717" s="196"/>
      <c r="BG1717" s="196"/>
      <c r="BH1717" s="196"/>
      <c r="BI1717" s="196"/>
      <c r="BJ1717" s="196"/>
      <c r="BK1717" s="196"/>
    </row>
    <row r="1718" spans="1:63" x14ac:dyDescent="0.25">
      <c r="A1718" s="198"/>
      <c r="B1718" s="193"/>
      <c r="C1718" s="196"/>
      <c r="D1718" s="196"/>
      <c r="E1718" s="196"/>
      <c r="I1718" s="197"/>
      <c r="Q1718" s="198"/>
      <c r="S1718" s="198"/>
      <c r="T1718" s="196"/>
      <c r="U1718" s="199"/>
      <c r="V1718" s="193"/>
      <c r="W1718" s="198"/>
      <c r="X1718" s="198"/>
      <c r="Y1718" s="196"/>
      <c r="Z1718" s="200"/>
      <c r="AA1718" s="196"/>
      <c r="AB1718" s="198"/>
      <c r="AC1718" s="196"/>
      <c r="AD1718" s="199"/>
      <c r="AG1718" s="196"/>
      <c r="AH1718" s="196"/>
      <c r="AI1718" s="198"/>
      <c r="AL1718" s="196"/>
      <c r="AN1718" s="196"/>
      <c r="AO1718" s="198"/>
      <c r="AP1718" s="196"/>
      <c r="AQ1718" s="196"/>
      <c r="AR1718" s="196"/>
      <c r="AS1718" s="196"/>
      <c r="AT1718" s="196"/>
      <c r="AU1718" s="196"/>
      <c r="AV1718" s="198"/>
      <c r="AW1718" s="197"/>
      <c r="AY1718" s="196"/>
      <c r="BC1718" s="196"/>
      <c r="BD1718" s="196"/>
      <c r="BE1718" s="196"/>
      <c r="BF1718" s="196"/>
      <c r="BG1718" s="196"/>
      <c r="BH1718" s="196"/>
      <c r="BI1718" s="196"/>
      <c r="BJ1718" s="196"/>
      <c r="BK1718" s="196"/>
    </row>
    <row r="1719" spans="1:63" x14ac:dyDescent="0.25">
      <c r="A1719" s="198"/>
      <c r="B1719" s="193"/>
      <c r="C1719" s="196"/>
      <c r="D1719" s="196"/>
      <c r="E1719" s="196"/>
      <c r="I1719" s="197"/>
      <c r="Q1719" s="198"/>
      <c r="S1719" s="198"/>
      <c r="T1719" s="196"/>
      <c r="U1719" s="199"/>
      <c r="V1719" s="193"/>
      <c r="W1719" s="198"/>
      <c r="X1719" s="198"/>
      <c r="Y1719" s="196"/>
      <c r="Z1719" s="200"/>
      <c r="AA1719" s="196"/>
      <c r="AB1719" s="198"/>
      <c r="AC1719" s="196"/>
      <c r="AD1719" s="199"/>
      <c r="AG1719" s="196"/>
      <c r="AH1719" s="196"/>
      <c r="AI1719" s="198"/>
      <c r="AL1719" s="196"/>
      <c r="AN1719" s="196"/>
      <c r="AO1719" s="198"/>
      <c r="AP1719" s="196"/>
      <c r="AQ1719" s="196"/>
      <c r="AR1719" s="196"/>
      <c r="AS1719" s="196"/>
      <c r="AT1719" s="196"/>
      <c r="AU1719" s="196"/>
      <c r="AV1719" s="198"/>
      <c r="AW1719" s="197"/>
      <c r="AY1719" s="196"/>
      <c r="BC1719" s="196"/>
      <c r="BD1719" s="196"/>
      <c r="BE1719" s="196"/>
      <c r="BF1719" s="196"/>
      <c r="BG1719" s="196"/>
      <c r="BH1719" s="196"/>
      <c r="BI1719" s="196"/>
      <c r="BJ1719" s="196"/>
      <c r="BK1719" s="196"/>
    </row>
    <row r="1720" spans="1:63" x14ac:dyDescent="0.25">
      <c r="A1720" s="198"/>
      <c r="B1720" s="193"/>
      <c r="C1720" s="196"/>
      <c r="D1720" s="196"/>
      <c r="E1720" s="196"/>
      <c r="I1720" s="197"/>
      <c r="Q1720" s="198"/>
      <c r="S1720" s="198"/>
      <c r="T1720" s="196"/>
      <c r="U1720" s="199"/>
      <c r="V1720" s="193"/>
      <c r="W1720" s="198"/>
      <c r="X1720" s="198"/>
      <c r="Y1720" s="196"/>
      <c r="Z1720" s="200"/>
      <c r="AA1720" s="196"/>
      <c r="AB1720" s="198"/>
      <c r="AC1720" s="196"/>
      <c r="AD1720" s="199"/>
      <c r="AG1720" s="196"/>
      <c r="AH1720" s="196"/>
      <c r="AI1720" s="198"/>
      <c r="AL1720" s="196"/>
      <c r="AN1720" s="196"/>
      <c r="AO1720" s="198"/>
      <c r="AP1720" s="196"/>
      <c r="AQ1720" s="196"/>
      <c r="AR1720" s="196"/>
      <c r="AS1720" s="196"/>
      <c r="AT1720" s="196"/>
      <c r="AU1720" s="196"/>
      <c r="AV1720" s="198"/>
      <c r="AW1720" s="197"/>
      <c r="AY1720" s="196"/>
      <c r="BC1720" s="196"/>
      <c r="BD1720" s="196"/>
      <c r="BE1720" s="196"/>
      <c r="BF1720" s="196"/>
      <c r="BG1720" s="196"/>
      <c r="BH1720" s="196"/>
      <c r="BI1720" s="196"/>
      <c r="BJ1720" s="196"/>
      <c r="BK1720" s="196"/>
    </row>
    <row r="1721" spans="1:63" x14ac:dyDescent="0.25">
      <c r="A1721" s="198"/>
      <c r="B1721" s="193"/>
      <c r="C1721" s="196"/>
      <c r="D1721" s="196"/>
      <c r="E1721" s="196"/>
      <c r="I1721" s="197"/>
      <c r="Q1721" s="198"/>
      <c r="S1721" s="198"/>
      <c r="T1721" s="196"/>
      <c r="U1721" s="199"/>
      <c r="V1721" s="193"/>
      <c r="W1721" s="198"/>
      <c r="X1721" s="198"/>
      <c r="Y1721" s="196"/>
      <c r="Z1721" s="200"/>
      <c r="AA1721" s="196"/>
      <c r="AB1721" s="198"/>
      <c r="AC1721" s="196"/>
      <c r="AD1721" s="199"/>
      <c r="AG1721" s="196"/>
      <c r="AH1721" s="196"/>
      <c r="AI1721" s="198"/>
      <c r="AL1721" s="196"/>
      <c r="AN1721" s="196"/>
      <c r="AO1721" s="198"/>
      <c r="AP1721" s="196"/>
      <c r="AQ1721" s="196"/>
      <c r="AR1721" s="196"/>
      <c r="AS1721" s="196"/>
      <c r="AT1721" s="196"/>
      <c r="AU1721" s="196"/>
      <c r="AV1721" s="198"/>
      <c r="AW1721" s="197"/>
      <c r="AY1721" s="196"/>
      <c r="BC1721" s="196"/>
      <c r="BD1721" s="196"/>
      <c r="BE1721" s="196"/>
      <c r="BF1721" s="196"/>
      <c r="BG1721" s="196"/>
      <c r="BH1721" s="196"/>
      <c r="BI1721" s="196"/>
      <c r="BJ1721" s="196"/>
      <c r="BK1721" s="196"/>
    </row>
    <row r="1722" spans="1:63" x14ac:dyDescent="0.25">
      <c r="A1722" s="198"/>
      <c r="B1722" s="193"/>
      <c r="C1722" s="196"/>
      <c r="D1722" s="196"/>
      <c r="E1722" s="196"/>
      <c r="I1722" s="197"/>
      <c r="Q1722" s="198"/>
      <c r="S1722" s="198"/>
      <c r="T1722" s="196"/>
      <c r="U1722" s="199"/>
      <c r="V1722" s="193"/>
      <c r="W1722" s="198"/>
      <c r="X1722" s="198"/>
      <c r="Y1722" s="196"/>
      <c r="Z1722" s="200"/>
      <c r="AA1722" s="196"/>
      <c r="AB1722" s="198"/>
      <c r="AC1722" s="196"/>
      <c r="AD1722" s="199"/>
      <c r="AG1722" s="196"/>
      <c r="AH1722" s="196"/>
      <c r="AI1722" s="198"/>
      <c r="AL1722" s="196"/>
      <c r="AN1722" s="196"/>
      <c r="AO1722" s="198"/>
      <c r="AP1722" s="196"/>
      <c r="AQ1722" s="196"/>
      <c r="AR1722" s="196"/>
      <c r="AS1722" s="196"/>
      <c r="AT1722" s="196"/>
      <c r="AU1722" s="196"/>
      <c r="AV1722" s="198"/>
      <c r="AW1722" s="197"/>
      <c r="AY1722" s="196"/>
      <c r="BC1722" s="196"/>
      <c r="BD1722" s="196"/>
      <c r="BE1722" s="196"/>
      <c r="BF1722" s="196"/>
      <c r="BG1722" s="196"/>
      <c r="BH1722" s="196"/>
      <c r="BI1722" s="196"/>
      <c r="BJ1722" s="196"/>
      <c r="BK1722" s="196"/>
    </row>
    <row r="1723" spans="1:63" x14ac:dyDescent="0.25">
      <c r="A1723" s="198"/>
      <c r="B1723" s="193"/>
      <c r="C1723" s="196"/>
      <c r="D1723" s="196"/>
      <c r="E1723" s="196"/>
      <c r="I1723" s="197"/>
      <c r="Q1723" s="198"/>
      <c r="S1723" s="198"/>
      <c r="T1723" s="196"/>
      <c r="U1723" s="199"/>
      <c r="V1723" s="193"/>
      <c r="W1723" s="198"/>
      <c r="X1723" s="198"/>
      <c r="Y1723" s="196"/>
      <c r="Z1723" s="200"/>
      <c r="AA1723" s="196"/>
      <c r="AB1723" s="198"/>
      <c r="AC1723" s="196"/>
      <c r="AD1723" s="199"/>
      <c r="AG1723" s="196"/>
      <c r="AH1723" s="196"/>
      <c r="AI1723" s="198"/>
      <c r="AL1723" s="196"/>
      <c r="AN1723" s="196"/>
      <c r="AO1723" s="198"/>
      <c r="AP1723" s="196"/>
      <c r="AQ1723" s="196"/>
      <c r="AR1723" s="196"/>
      <c r="AS1723" s="196"/>
      <c r="AT1723" s="196"/>
      <c r="AU1723" s="196"/>
      <c r="AV1723" s="198"/>
      <c r="AW1723" s="197"/>
      <c r="AY1723" s="196"/>
      <c r="BC1723" s="196"/>
      <c r="BD1723" s="196"/>
      <c r="BE1723" s="196"/>
      <c r="BF1723" s="196"/>
      <c r="BG1723" s="196"/>
      <c r="BH1723" s="196"/>
      <c r="BI1723" s="196"/>
      <c r="BJ1723" s="196"/>
      <c r="BK1723" s="196"/>
    </row>
    <row r="1724" spans="1:63" x14ac:dyDescent="0.25">
      <c r="A1724" s="198"/>
      <c r="B1724" s="193"/>
      <c r="C1724" s="196"/>
      <c r="D1724" s="196"/>
      <c r="E1724" s="196"/>
      <c r="I1724" s="197"/>
      <c r="Q1724" s="198"/>
      <c r="S1724" s="198"/>
      <c r="T1724" s="196"/>
      <c r="U1724" s="199"/>
      <c r="V1724" s="193"/>
      <c r="W1724" s="198"/>
      <c r="X1724" s="198"/>
      <c r="Y1724" s="196"/>
      <c r="Z1724" s="200"/>
      <c r="AA1724" s="196"/>
      <c r="AB1724" s="198"/>
      <c r="AC1724" s="196"/>
      <c r="AD1724" s="199"/>
      <c r="AG1724" s="196"/>
      <c r="AH1724" s="196"/>
      <c r="AI1724" s="198"/>
      <c r="AL1724" s="196"/>
      <c r="AN1724" s="196"/>
      <c r="AO1724" s="198"/>
      <c r="AP1724" s="196"/>
      <c r="AQ1724" s="196"/>
      <c r="AR1724" s="196"/>
      <c r="AS1724" s="196"/>
      <c r="AT1724" s="196"/>
      <c r="AU1724" s="196"/>
      <c r="AV1724" s="198"/>
      <c r="AW1724" s="197"/>
      <c r="AY1724" s="196"/>
      <c r="BC1724" s="196"/>
      <c r="BD1724" s="196"/>
      <c r="BE1724" s="196"/>
      <c r="BF1724" s="196"/>
      <c r="BG1724" s="196"/>
      <c r="BH1724" s="196"/>
      <c r="BI1724" s="196"/>
      <c r="BJ1724" s="196"/>
      <c r="BK1724" s="196"/>
    </row>
    <row r="1725" spans="1:63" x14ac:dyDescent="0.25">
      <c r="A1725" s="198"/>
      <c r="B1725" s="193"/>
      <c r="C1725" s="196"/>
      <c r="D1725" s="196"/>
      <c r="E1725" s="196"/>
      <c r="I1725" s="197"/>
      <c r="Q1725" s="198"/>
      <c r="S1725" s="198"/>
      <c r="T1725" s="196"/>
      <c r="U1725" s="199"/>
      <c r="V1725" s="193"/>
      <c r="W1725" s="198"/>
      <c r="X1725" s="198"/>
      <c r="Y1725" s="196"/>
      <c r="Z1725" s="200"/>
      <c r="AA1725" s="196"/>
      <c r="AB1725" s="198"/>
      <c r="AC1725" s="196"/>
      <c r="AD1725" s="199"/>
      <c r="AG1725" s="196"/>
      <c r="AH1725" s="196"/>
      <c r="AI1725" s="198"/>
      <c r="AL1725" s="196"/>
      <c r="AN1725" s="196"/>
      <c r="AO1725" s="198"/>
      <c r="AP1725" s="196"/>
      <c r="AQ1725" s="196"/>
      <c r="AR1725" s="196"/>
      <c r="AS1725" s="196"/>
      <c r="AT1725" s="196"/>
      <c r="AU1725" s="196"/>
      <c r="AV1725" s="198"/>
      <c r="AW1725" s="197"/>
      <c r="AY1725" s="196"/>
      <c r="BC1725" s="196"/>
      <c r="BD1725" s="196"/>
      <c r="BE1725" s="196"/>
      <c r="BF1725" s="196"/>
      <c r="BG1725" s="196"/>
      <c r="BH1725" s="196"/>
      <c r="BI1725" s="196"/>
      <c r="BJ1725" s="196"/>
      <c r="BK1725" s="196"/>
    </row>
    <row r="1726" spans="1:63" x14ac:dyDescent="0.25">
      <c r="A1726" s="198"/>
      <c r="B1726" s="193"/>
      <c r="C1726" s="196"/>
      <c r="D1726" s="196"/>
      <c r="E1726" s="196"/>
      <c r="I1726" s="197"/>
      <c r="Q1726" s="198"/>
      <c r="S1726" s="198"/>
      <c r="T1726" s="196"/>
      <c r="U1726" s="199"/>
      <c r="V1726" s="193"/>
      <c r="W1726" s="198"/>
      <c r="X1726" s="198"/>
      <c r="Y1726" s="196"/>
      <c r="Z1726" s="200"/>
      <c r="AA1726" s="196"/>
      <c r="AB1726" s="198"/>
      <c r="AC1726" s="196"/>
      <c r="AD1726" s="199"/>
      <c r="AG1726" s="196"/>
      <c r="AH1726" s="196"/>
      <c r="AI1726" s="198"/>
      <c r="AL1726" s="196"/>
      <c r="AN1726" s="196"/>
      <c r="AO1726" s="198"/>
      <c r="AP1726" s="196"/>
      <c r="AQ1726" s="196"/>
      <c r="AR1726" s="196"/>
      <c r="AS1726" s="196"/>
      <c r="AT1726" s="196"/>
      <c r="AU1726" s="196"/>
      <c r="AV1726" s="198"/>
      <c r="AW1726" s="197"/>
      <c r="AY1726" s="196"/>
      <c r="BC1726" s="196"/>
      <c r="BD1726" s="196"/>
      <c r="BE1726" s="196"/>
      <c r="BF1726" s="196"/>
      <c r="BG1726" s="196"/>
      <c r="BH1726" s="196"/>
      <c r="BI1726" s="196"/>
      <c r="BJ1726" s="196"/>
      <c r="BK1726" s="196"/>
    </row>
    <row r="1727" spans="1:63" x14ac:dyDescent="0.25">
      <c r="A1727" s="198"/>
      <c r="B1727" s="193"/>
      <c r="C1727" s="196"/>
      <c r="D1727" s="196"/>
      <c r="E1727" s="196"/>
      <c r="I1727" s="197"/>
      <c r="Q1727" s="198"/>
      <c r="S1727" s="198"/>
      <c r="T1727" s="196"/>
      <c r="U1727" s="199"/>
      <c r="V1727" s="193"/>
      <c r="W1727" s="198"/>
      <c r="X1727" s="198"/>
      <c r="Y1727" s="196"/>
      <c r="Z1727" s="200"/>
      <c r="AA1727" s="196"/>
      <c r="AB1727" s="198"/>
      <c r="AC1727" s="196"/>
      <c r="AD1727" s="199"/>
      <c r="AG1727" s="196"/>
      <c r="AH1727" s="196"/>
      <c r="AI1727" s="198"/>
      <c r="AL1727" s="196"/>
      <c r="AN1727" s="196"/>
      <c r="AO1727" s="198"/>
      <c r="AP1727" s="196"/>
      <c r="AQ1727" s="196"/>
      <c r="AR1727" s="196"/>
      <c r="AS1727" s="196"/>
      <c r="AT1727" s="196"/>
      <c r="AU1727" s="196"/>
      <c r="AV1727" s="198"/>
      <c r="AW1727" s="197"/>
      <c r="AY1727" s="196"/>
      <c r="BC1727" s="196"/>
      <c r="BD1727" s="196"/>
      <c r="BE1727" s="196"/>
      <c r="BF1727" s="196"/>
      <c r="BG1727" s="196"/>
      <c r="BH1727" s="196"/>
      <c r="BI1727" s="196"/>
      <c r="BJ1727" s="196"/>
      <c r="BK1727" s="196"/>
    </row>
    <row r="1728" spans="1:63" x14ac:dyDescent="0.25">
      <c r="A1728" s="198"/>
      <c r="B1728" s="193"/>
      <c r="C1728" s="196"/>
      <c r="D1728" s="196"/>
      <c r="E1728" s="196"/>
      <c r="I1728" s="197"/>
      <c r="Q1728" s="198"/>
      <c r="S1728" s="198"/>
      <c r="T1728" s="196"/>
      <c r="U1728" s="199"/>
      <c r="V1728" s="193"/>
      <c r="W1728" s="198"/>
      <c r="X1728" s="198"/>
      <c r="Y1728" s="196"/>
      <c r="Z1728" s="200"/>
      <c r="AA1728" s="196"/>
      <c r="AB1728" s="198"/>
      <c r="AC1728" s="196"/>
      <c r="AD1728" s="199"/>
      <c r="AG1728" s="196"/>
      <c r="AH1728" s="196"/>
      <c r="AI1728" s="198"/>
      <c r="AL1728" s="196"/>
      <c r="AN1728" s="196"/>
      <c r="AO1728" s="198"/>
      <c r="AP1728" s="196"/>
      <c r="AQ1728" s="196"/>
      <c r="AR1728" s="196"/>
      <c r="AS1728" s="196"/>
      <c r="AT1728" s="196"/>
      <c r="AU1728" s="196"/>
      <c r="AV1728" s="198"/>
      <c r="AW1728" s="197"/>
      <c r="AY1728" s="196"/>
      <c r="BC1728" s="196"/>
      <c r="BD1728" s="196"/>
      <c r="BE1728" s="196"/>
      <c r="BF1728" s="196"/>
      <c r="BG1728" s="196"/>
      <c r="BH1728" s="196"/>
      <c r="BI1728" s="196"/>
      <c r="BJ1728" s="196"/>
      <c r="BK1728" s="196"/>
    </row>
    <row r="1729" spans="1:63" x14ac:dyDescent="0.25">
      <c r="A1729" s="198"/>
      <c r="B1729" s="193"/>
      <c r="C1729" s="196"/>
      <c r="D1729" s="196"/>
      <c r="E1729" s="196"/>
      <c r="I1729" s="197"/>
      <c r="Q1729" s="198"/>
      <c r="S1729" s="198"/>
      <c r="T1729" s="196"/>
      <c r="U1729" s="199"/>
      <c r="V1729" s="193"/>
      <c r="W1729" s="198"/>
      <c r="X1729" s="198"/>
      <c r="Y1729" s="196"/>
      <c r="Z1729" s="200"/>
      <c r="AA1729" s="196"/>
      <c r="AB1729" s="198"/>
      <c r="AC1729" s="196"/>
      <c r="AD1729" s="199"/>
      <c r="AG1729" s="196"/>
      <c r="AH1729" s="196"/>
      <c r="AI1729" s="198"/>
      <c r="AL1729" s="196"/>
      <c r="AN1729" s="196"/>
      <c r="AO1729" s="198"/>
      <c r="AP1729" s="196"/>
      <c r="AQ1729" s="196"/>
      <c r="AR1729" s="196"/>
      <c r="AS1729" s="196"/>
      <c r="AT1729" s="196"/>
      <c r="AU1729" s="196"/>
      <c r="AV1729" s="198"/>
      <c r="AW1729" s="197"/>
      <c r="AY1729" s="196"/>
      <c r="BC1729" s="196"/>
      <c r="BD1729" s="196"/>
      <c r="BE1729" s="196"/>
      <c r="BF1729" s="196"/>
      <c r="BG1729" s="196"/>
      <c r="BH1729" s="196"/>
      <c r="BI1729" s="196"/>
      <c r="BJ1729" s="196"/>
      <c r="BK1729" s="196"/>
    </row>
    <row r="1730" spans="1:63" x14ac:dyDescent="0.25">
      <c r="A1730" s="198"/>
      <c r="B1730" s="193"/>
      <c r="C1730" s="196"/>
      <c r="D1730" s="196"/>
      <c r="E1730" s="196"/>
      <c r="I1730" s="197"/>
      <c r="Q1730" s="198"/>
      <c r="S1730" s="198"/>
      <c r="T1730" s="196"/>
      <c r="U1730" s="199"/>
      <c r="V1730" s="193"/>
      <c r="W1730" s="198"/>
      <c r="X1730" s="198"/>
      <c r="Y1730" s="196"/>
      <c r="Z1730" s="200"/>
      <c r="AA1730" s="196"/>
      <c r="AB1730" s="198"/>
      <c r="AC1730" s="196"/>
      <c r="AD1730" s="199"/>
      <c r="AG1730" s="196"/>
      <c r="AH1730" s="196"/>
      <c r="AI1730" s="198"/>
      <c r="AL1730" s="196"/>
      <c r="AN1730" s="196"/>
      <c r="AO1730" s="198"/>
      <c r="AP1730" s="196"/>
      <c r="AQ1730" s="196"/>
      <c r="AR1730" s="196"/>
      <c r="AS1730" s="196"/>
      <c r="AT1730" s="196"/>
      <c r="AU1730" s="196"/>
      <c r="AV1730" s="198"/>
      <c r="AW1730" s="197"/>
      <c r="AY1730" s="196"/>
      <c r="BC1730" s="196"/>
      <c r="BD1730" s="196"/>
      <c r="BE1730" s="196"/>
      <c r="BF1730" s="196"/>
      <c r="BG1730" s="196"/>
      <c r="BH1730" s="196"/>
      <c r="BI1730" s="196"/>
      <c r="BJ1730" s="196"/>
      <c r="BK1730" s="196"/>
    </row>
    <row r="1731" spans="1:63" x14ac:dyDescent="0.25">
      <c r="A1731" s="198"/>
      <c r="B1731" s="193"/>
      <c r="C1731" s="196"/>
      <c r="D1731" s="196"/>
      <c r="E1731" s="196"/>
      <c r="I1731" s="197"/>
      <c r="Q1731" s="198"/>
      <c r="S1731" s="198"/>
      <c r="T1731" s="196"/>
      <c r="U1731" s="199"/>
      <c r="V1731" s="193"/>
      <c r="W1731" s="198"/>
      <c r="X1731" s="198"/>
      <c r="Y1731" s="196"/>
      <c r="Z1731" s="200"/>
      <c r="AA1731" s="196"/>
      <c r="AB1731" s="198"/>
      <c r="AC1731" s="196"/>
      <c r="AD1731" s="199"/>
      <c r="AG1731" s="196"/>
      <c r="AH1731" s="196"/>
      <c r="AI1731" s="198"/>
      <c r="AL1731" s="196"/>
      <c r="AN1731" s="196"/>
      <c r="AO1731" s="198"/>
      <c r="AP1731" s="196"/>
      <c r="AQ1731" s="196"/>
      <c r="AR1731" s="196"/>
      <c r="AS1731" s="196"/>
      <c r="AT1731" s="196"/>
      <c r="AU1731" s="196"/>
      <c r="AV1731" s="198"/>
      <c r="AW1731" s="197"/>
      <c r="AY1731" s="196"/>
      <c r="BC1731" s="196"/>
      <c r="BD1731" s="196"/>
      <c r="BE1731" s="196"/>
      <c r="BF1731" s="196"/>
      <c r="BG1731" s="196"/>
      <c r="BH1731" s="196"/>
      <c r="BI1731" s="196"/>
      <c r="BJ1731" s="196"/>
      <c r="BK1731" s="196"/>
    </row>
    <row r="1732" spans="1:63" x14ac:dyDescent="0.25">
      <c r="A1732" s="198"/>
      <c r="B1732" s="193"/>
      <c r="C1732" s="196"/>
      <c r="D1732" s="196"/>
      <c r="E1732" s="196"/>
      <c r="I1732" s="197"/>
      <c r="Q1732" s="198"/>
      <c r="S1732" s="198"/>
      <c r="T1732" s="196"/>
      <c r="U1732" s="199"/>
      <c r="V1732" s="193"/>
      <c r="W1732" s="198"/>
      <c r="X1732" s="198"/>
      <c r="Y1732" s="196"/>
      <c r="Z1732" s="200"/>
      <c r="AA1732" s="196"/>
      <c r="AB1732" s="198"/>
      <c r="AC1732" s="196"/>
      <c r="AD1732" s="199"/>
      <c r="AG1732" s="196"/>
      <c r="AH1732" s="196"/>
      <c r="AI1732" s="198"/>
      <c r="AL1732" s="196"/>
      <c r="AN1732" s="196"/>
      <c r="AO1732" s="198"/>
      <c r="AP1732" s="196"/>
      <c r="AQ1732" s="196"/>
      <c r="AR1732" s="196"/>
      <c r="AS1732" s="196"/>
      <c r="AT1732" s="196"/>
      <c r="AU1732" s="196"/>
      <c r="AV1732" s="198"/>
      <c r="AW1732" s="197"/>
      <c r="AY1732" s="196"/>
      <c r="BC1732" s="196"/>
      <c r="BD1732" s="196"/>
      <c r="BE1732" s="196"/>
      <c r="BF1732" s="196"/>
      <c r="BG1732" s="196"/>
      <c r="BH1732" s="196"/>
      <c r="BI1732" s="196"/>
      <c r="BJ1732" s="196"/>
      <c r="BK1732" s="196"/>
    </row>
    <row r="1733" spans="1:63" x14ac:dyDescent="0.25">
      <c r="A1733" s="198"/>
      <c r="B1733" s="193"/>
      <c r="C1733" s="196"/>
      <c r="D1733" s="196"/>
      <c r="E1733" s="196"/>
      <c r="I1733" s="197"/>
      <c r="Q1733" s="198"/>
      <c r="S1733" s="198"/>
      <c r="T1733" s="196"/>
      <c r="U1733" s="199"/>
      <c r="V1733" s="193"/>
      <c r="W1733" s="198"/>
      <c r="X1733" s="198"/>
      <c r="Y1733" s="196"/>
      <c r="Z1733" s="200"/>
      <c r="AA1733" s="196"/>
      <c r="AB1733" s="198"/>
      <c r="AC1733" s="196"/>
      <c r="AD1733" s="199"/>
      <c r="AG1733" s="196"/>
      <c r="AH1733" s="196"/>
      <c r="AI1733" s="198"/>
      <c r="AL1733" s="196"/>
      <c r="AN1733" s="196"/>
      <c r="AO1733" s="198"/>
      <c r="AP1733" s="196"/>
      <c r="AQ1733" s="196"/>
      <c r="AR1733" s="196"/>
      <c r="AS1733" s="196"/>
      <c r="AT1733" s="196"/>
      <c r="AU1733" s="196"/>
      <c r="AV1733" s="198"/>
      <c r="AW1733" s="197"/>
      <c r="AY1733" s="196"/>
      <c r="BC1733" s="196"/>
      <c r="BD1733" s="196"/>
      <c r="BE1733" s="196"/>
      <c r="BF1733" s="196"/>
      <c r="BG1733" s="196"/>
      <c r="BH1733" s="196"/>
      <c r="BI1733" s="196"/>
      <c r="BJ1733" s="196"/>
      <c r="BK1733" s="196"/>
    </row>
    <row r="1734" spans="1:63" x14ac:dyDescent="0.25">
      <c r="A1734" s="198"/>
      <c r="B1734" s="193"/>
      <c r="C1734" s="196"/>
      <c r="D1734" s="196"/>
      <c r="E1734" s="196"/>
      <c r="I1734" s="197"/>
      <c r="Q1734" s="198"/>
      <c r="S1734" s="198"/>
      <c r="T1734" s="196"/>
      <c r="U1734" s="199"/>
      <c r="V1734" s="193"/>
      <c r="W1734" s="198"/>
      <c r="X1734" s="198"/>
      <c r="Y1734" s="196"/>
      <c r="Z1734" s="200"/>
      <c r="AA1734" s="196"/>
      <c r="AB1734" s="198"/>
      <c r="AC1734" s="196"/>
      <c r="AD1734" s="199"/>
      <c r="AG1734" s="196"/>
      <c r="AH1734" s="196"/>
      <c r="AI1734" s="198"/>
      <c r="AL1734" s="196"/>
      <c r="AN1734" s="196"/>
      <c r="AO1734" s="198"/>
      <c r="AP1734" s="196"/>
      <c r="AQ1734" s="196"/>
      <c r="AR1734" s="196"/>
      <c r="AS1734" s="196"/>
      <c r="AT1734" s="196"/>
      <c r="AU1734" s="196"/>
      <c r="AV1734" s="198"/>
      <c r="AW1734" s="197"/>
      <c r="AY1734" s="196"/>
      <c r="BC1734" s="196"/>
      <c r="BD1734" s="196"/>
      <c r="BE1734" s="196"/>
      <c r="BF1734" s="196"/>
      <c r="BG1734" s="196"/>
      <c r="BH1734" s="196"/>
      <c r="BI1734" s="196"/>
      <c r="BJ1734" s="196"/>
      <c r="BK1734" s="196"/>
    </row>
    <row r="1735" spans="1:63" x14ac:dyDescent="0.25">
      <c r="A1735" s="198"/>
      <c r="B1735" s="193"/>
      <c r="C1735" s="196"/>
      <c r="D1735" s="196"/>
      <c r="E1735" s="196"/>
      <c r="I1735" s="197"/>
      <c r="Q1735" s="198"/>
      <c r="S1735" s="198"/>
      <c r="T1735" s="196"/>
      <c r="U1735" s="199"/>
      <c r="V1735" s="193"/>
      <c r="W1735" s="198"/>
      <c r="X1735" s="198"/>
      <c r="Y1735" s="196"/>
      <c r="Z1735" s="200"/>
      <c r="AA1735" s="196"/>
      <c r="AB1735" s="198"/>
      <c r="AC1735" s="196"/>
      <c r="AD1735" s="199"/>
      <c r="AG1735" s="196"/>
      <c r="AH1735" s="196"/>
      <c r="AI1735" s="198"/>
      <c r="AL1735" s="196"/>
      <c r="AN1735" s="196"/>
      <c r="AO1735" s="198"/>
      <c r="AP1735" s="196"/>
      <c r="AQ1735" s="196"/>
      <c r="AR1735" s="196"/>
      <c r="AS1735" s="196"/>
      <c r="AT1735" s="196"/>
      <c r="AU1735" s="196"/>
      <c r="AV1735" s="198"/>
      <c r="AW1735" s="197"/>
      <c r="AY1735" s="196"/>
      <c r="BC1735" s="196"/>
      <c r="BD1735" s="196"/>
      <c r="BE1735" s="196"/>
      <c r="BF1735" s="196"/>
      <c r="BG1735" s="196"/>
      <c r="BH1735" s="196"/>
      <c r="BI1735" s="196"/>
      <c r="BJ1735" s="196"/>
      <c r="BK1735" s="196"/>
    </row>
    <row r="1736" spans="1:63" x14ac:dyDescent="0.25">
      <c r="A1736" s="198"/>
      <c r="B1736" s="193"/>
      <c r="C1736" s="196"/>
      <c r="D1736" s="196"/>
      <c r="E1736" s="196"/>
      <c r="I1736" s="197"/>
      <c r="Q1736" s="198"/>
      <c r="S1736" s="198"/>
      <c r="T1736" s="196"/>
      <c r="U1736" s="199"/>
      <c r="V1736" s="193"/>
      <c r="W1736" s="198"/>
      <c r="X1736" s="198"/>
      <c r="Y1736" s="196"/>
      <c r="Z1736" s="200"/>
      <c r="AA1736" s="196"/>
      <c r="AB1736" s="198"/>
      <c r="AC1736" s="196"/>
      <c r="AD1736" s="199"/>
      <c r="AG1736" s="196"/>
      <c r="AH1736" s="196"/>
      <c r="AI1736" s="198"/>
      <c r="AL1736" s="196"/>
      <c r="AN1736" s="196"/>
      <c r="AO1736" s="198"/>
      <c r="AP1736" s="196"/>
      <c r="AQ1736" s="196"/>
      <c r="AR1736" s="196"/>
      <c r="AS1736" s="196"/>
      <c r="AT1736" s="196"/>
      <c r="AU1736" s="196"/>
      <c r="AV1736" s="198"/>
      <c r="AW1736" s="197"/>
      <c r="AY1736" s="196"/>
      <c r="BC1736" s="196"/>
      <c r="BD1736" s="196"/>
      <c r="BE1736" s="196"/>
      <c r="BF1736" s="196"/>
      <c r="BG1736" s="196"/>
      <c r="BH1736" s="196"/>
      <c r="BI1736" s="196"/>
      <c r="BJ1736" s="196"/>
      <c r="BK1736" s="196"/>
    </row>
    <row r="1737" spans="1:63" x14ac:dyDescent="0.25">
      <c r="A1737" s="198"/>
      <c r="B1737" s="193"/>
      <c r="C1737" s="196"/>
      <c r="D1737" s="196"/>
      <c r="E1737" s="196"/>
      <c r="I1737" s="197"/>
      <c r="Q1737" s="198"/>
      <c r="S1737" s="198"/>
      <c r="T1737" s="196"/>
      <c r="U1737" s="199"/>
      <c r="V1737" s="193"/>
      <c r="W1737" s="198"/>
      <c r="X1737" s="198"/>
      <c r="Y1737" s="196"/>
      <c r="Z1737" s="200"/>
      <c r="AA1737" s="196"/>
      <c r="AB1737" s="198"/>
      <c r="AC1737" s="196"/>
      <c r="AD1737" s="199"/>
      <c r="AG1737" s="196"/>
      <c r="AH1737" s="196"/>
      <c r="AI1737" s="198"/>
      <c r="AL1737" s="196"/>
      <c r="AN1737" s="196"/>
      <c r="AO1737" s="198"/>
      <c r="AP1737" s="196"/>
      <c r="AQ1737" s="196"/>
      <c r="AR1737" s="196"/>
      <c r="AS1737" s="196"/>
      <c r="AT1737" s="196"/>
      <c r="AU1737" s="196"/>
      <c r="AV1737" s="198"/>
      <c r="AW1737" s="197"/>
      <c r="AY1737" s="196"/>
      <c r="BC1737" s="196"/>
      <c r="BD1737" s="196"/>
      <c r="BE1737" s="196"/>
      <c r="BF1737" s="196"/>
      <c r="BG1737" s="196"/>
      <c r="BH1737" s="196"/>
      <c r="BI1737" s="196"/>
      <c r="BJ1737" s="196"/>
      <c r="BK1737" s="196"/>
    </row>
    <row r="1738" spans="1:63" x14ac:dyDescent="0.25">
      <c r="A1738" s="198"/>
      <c r="B1738" s="193"/>
      <c r="C1738" s="196"/>
      <c r="D1738" s="196"/>
      <c r="E1738" s="196"/>
      <c r="I1738" s="197"/>
      <c r="Q1738" s="198"/>
      <c r="S1738" s="198"/>
      <c r="T1738" s="196"/>
      <c r="U1738" s="199"/>
      <c r="V1738" s="193"/>
      <c r="W1738" s="198"/>
      <c r="X1738" s="198"/>
      <c r="Y1738" s="196"/>
      <c r="Z1738" s="200"/>
      <c r="AA1738" s="196"/>
      <c r="AB1738" s="198"/>
      <c r="AC1738" s="196"/>
      <c r="AD1738" s="199"/>
      <c r="AG1738" s="196"/>
      <c r="AH1738" s="196"/>
      <c r="AI1738" s="198"/>
      <c r="AL1738" s="196"/>
      <c r="AN1738" s="196"/>
      <c r="AO1738" s="198"/>
      <c r="AP1738" s="196"/>
      <c r="AQ1738" s="196"/>
      <c r="AR1738" s="196"/>
      <c r="AS1738" s="196"/>
      <c r="AT1738" s="196"/>
      <c r="AU1738" s="196"/>
      <c r="AV1738" s="198"/>
      <c r="AW1738" s="197"/>
      <c r="AY1738" s="196"/>
      <c r="BC1738" s="196"/>
      <c r="BD1738" s="196"/>
      <c r="BE1738" s="196"/>
      <c r="BF1738" s="196"/>
      <c r="BG1738" s="196"/>
      <c r="BH1738" s="196"/>
      <c r="BI1738" s="196"/>
      <c r="BJ1738" s="196"/>
      <c r="BK1738" s="196"/>
    </row>
    <row r="1739" spans="1:63" x14ac:dyDescent="0.25">
      <c r="A1739" s="198"/>
      <c r="B1739" s="193"/>
      <c r="C1739" s="196"/>
      <c r="D1739" s="196"/>
      <c r="E1739" s="196"/>
      <c r="I1739" s="197"/>
      <c r="Q1739" s="198"/>
      <c r="S1739" s="198"/>
      <c r="T1739" s="196"/>
      <c r="U1739" s="199"/>
      <c r="V1739" s="193"/>
      <c r="W1739" s="198"/>
      <c r="X1739" s="198"/>
      <c r="Y1739" s="196"/>
      <c r="Z1739" s="200"/>
      <c r="AA1739" s="196"/>
      <c r="AB1739" s="198"/>
      <c r="AC1739" s="196"/>
      <c r="AD1739" s="199"/>
      <c r="AG1739" s="196"/>
      <c r="AH1739" s="196"/>
      <c r="AI1739" s="198"/>
      <c r="AL1739" s="196"/>
      <c r="AN1739" s="196"/>
      <c r="AO1739" s="198"/>
      <c r="AP1739" s="196"/>
      <c r="AQ1739" s="196"/>
      <c r="AR1739" s="196"/>
      <c r="AS1739" s="196"/>
      <c r="AT1739" s="196"/>
      <c r="AU1739" s="196"/>
      <c r="AV1739" s="198"/>
      <c r="AW1739" s="197"/>
      <c r="AY1739" s="196"/>
      <c r="BC1739" s="196"/>
      <c r="BD1739" s="196"/>
      <c r="BE1739" s="196"/>
      <c r="BF1739" s="196"/>
      <c r="BG1739" s="196"/>
      <c r="BH1739" s="196"/>
      <c r="BI1739" s="196"/>
      <c r="BJ1739" s="196"/>
      <c r="BK1739" s="196"/>
    </row>
    <row r="1740" spans="1:63" x14ac:dyDescent="0.25">
      <c r="A1740" s="198"/>
      <c r="B1740" s="193"/>
      <c r="C1740" s="196"/>
      <c r="D1740" s="196"/>
      <c r="E1740" s="196"/>
      <c r="I1740" s="197"/>
      <c r="Q1740" s="198"/>
      <c r="S1740" s="198"/>
      <c r="T1740" s="196"/>
      <c r="U1740" s="199"/>
      <c r="V1740" s="193"/>
      <c r="W1740" s="198"/>
      <c r="X1740" s="198"/>
      <c r="Y1740" s="196"/>
      <c r="Z1740" s="200"/>
      <c r="AA1740" s="196"/>
      <c r="AB1740" s="198"/>
      <c r="AC1740" s="196"/>
      <c r="AD1740" s="199"/>
      <c r="AG1740" s="196"/>
      <c r="AH1740" s="196"/>
      <c r="AI1740" s="198"/>
      <c r="AL1740" s="196"/>
      <c r="AN1740" s="196"/>
      <c r="AO1740" s="198"/>
      <c r="AP1740" s="196"/>
      <c r="AQ1740" s="196"/>
      <c r="AR1740" s="196"/>
      <c r="AS1740" s="196"/>
      <c r="AT1740" s="196"/>
      <c r="AU1740" s="196"/>
      <c r="AV1740" s="198"/>
      <c r="AW1740" s="197"/>
      <c r="AY1740" s="196"/>
      <c r="BC1740" s="196"/>
      <c r="BD1740" s="196"/>
      <c r="BE1740" s="196"/>
      <c r="BF1740" s="196"/>
      <c r="BG1740" s="196"/>
      <c r="BH1740" s="196"/>
      <c r="BI1740" s="196"/>
      <c r="BJ1740" s="196"/>
      <c r="BK1740" s="196"/>
    </row>
    <row r="1741" spans="1:63" x14ac:dyDescent="0.25">
      <c r="A1741" s="198"/>
      <c r="B1741" s="193"/>
      <c r="C1741" s="196"/>
      <c r="D1741" s="196"/>
      <c r="E1741" s="196"/>
      <c r="I1741" s="197"/>
      <c r="Q1741" s="198"/>
      <c r="S1741" s="198"/>
      <c r="T1741" s="196"/>
      <c r="U1741" s="199"/>
      <c r="V1741" s="193"/>
      <c r="W1741" s="198"/>
      <c r="X1741" s="198"/>
      <c r="Y1741" s="196"/>
      <c r="Z1741" s="200"/>
      <c r="AA1741" s="196"/>
      <c r="AB1741" s="198"/>
      <c r="AC1741" s="196"/>
      <c r="AD1741" s="199"/>
      <c r="AG1741" s="196"/>
      <c r="AH1741" s="196"/>
      <c r="AI1741" s="198"/>
      <c r="AL1741" s="196"/>
      <c r="AN1741" s="196"/>
      <c r="AO1741" s="198"/>
      <c r="AP1741" s="196"/>
      <c r="AQ1741" s="196"/>
      <c r="AR1741" s="196"/>
      <c r="AS1741" s="196"/>
      <c r="AT1741" s="196"/>
      <c r="AU1741" s="196"/>
      <c r="AV1741" s="198"/>
      <c r="AW1741" s="197"/>
      <c r="AY1741" s="196"/>
      <c r="BC1741" s="196"/>
      <c r="BD1741" s="196"/>
      <c r="BE1741" s="196"/>
      <c r="BF1741" s="196"/>
      <c r="BG1741" s="196"/>
      <c r="BH1741" s="196"/>
      <c r="BI1741" s="196"/>
      <c r="BJ1741" s="196"/>
      <c r="BK1741" s="196"/>
    </row>
    <row r="1742" spans="1:63" x14ac:dyDescent="0.25">
      <c r="A1742" s="198"/>
      <c r="B1742" s="193"/>
      <c r="C1742" s="196"/>
      <c r="D1742" s="196"/>
      <c r="E1742" s="196"/>
      <c r="I1742" s="197"/>
      <c r="Q1742" s="198"/>
      <c r="S1742" s="198"/>
      <c r="T1742" s="196"/>
      <c r="U1742" s="199"/>
      <c r="V1742" s="193"/>
      <c r="W1742" s="198"/>
      <c r="X1742" s="198"/>
      <c r="Y1742" s="196"/>
      <c r="Z1742" s="200"/>
      <c r="AA1742" s="196"/>
      <c r="AB1742" s="198"/>
      <c r="AC1742" s="196"/>
      <c r="AD1742" s="199"/>
      <c r="AG1742" s="196"/>
      <c r="AH1742" s="196"/>
      <c r="AI1742" s="198"/>
      <c r="AL1742" s="196"/>
      <c r="AN1742" s="196"/>
      <c r="AO1742" s="198"/>
      <c r="AP1742" s="196"/>
      <c r="AQ1742" s="196"/>
      <c r="AR1742" s="196"/>
      <c r="AS1742" s="196"/>
      <c r="AT1742" s="196"/>
      <c r="AU1742" s="196"/>
      <c r="AV1742" s="198"/>
      <c r="AW1742" s="197"/>
      <c r="AY1742" s="196"/>
      <c r="BC1742" s="196"/>
      <c r="BD1742" s="196"/>
      <c r="BE1742" s="196"/>
      <c r="BF1742" s="196"/>
      <c r="BG1742" s="196"/>
      <c r="BH1742" s="196"/>
      <c r="BI1742" s="196"/>
      <c r="BJ1742" s="196"/>
      <c r="BK1742" s="196"/>
    </row>
    <row r="1743" spans="1:63" x14ac:dyDescent="0.25">
      <c r="A1743" s="198"/>
      <c r="B1743" s="193"/>
      <c r="C1743" s="196"/>
      <c r="D1743" s="196"/>
      <c r="E1743" s="196"/>
      <c r="I1743" s="197"/>
      <c r="Q1743" s="198"/>
      <c r="S1743" s="198"/>
      <c r="T1743" s="196"/>
      <c r="U1743" s="199"/>
      <c r="V1743" s="193"/>
      <c r="W1743" s="198"/>
      <c r="X1743" s="198"/>
      <c r="Y1743" s="196"/>
      <c r="Z1743" s="200"/>
      <c r="AA1743" s="196"/>
      <c r="AB1743" s="198"/>
      <c r="AC1743" s="196"/>
      <c r="AD1743" s="199"/>
      <c r="AG1743" s="196"/>
      <c r="AH1743" s="196"/>
      <c r="AI1743" s="198"/>
      <c r="AL1743" s="196"/>
      <c r="AN1743" s="196"/>
      <c r="AO1743" s="198"/>
      <c r="AP1743" s="196"/>
      <c r="AQ1743" s="196"/>
      <c r="AR1743" s="196"/>
      <c r="AS1743" s="196"/>
      <c r="AT1743" s="196"/>
      <c r="AU1743" s="196"/>
      <c r="AV1743" s="198"/>
      <c r="AW1743" s="197"/>
      <c r="AY1743" s="196"/>
      <c r="BC1743" s="196"/>
      <c r="BD1743" s="196"/>
      <c r="BE1743" s="196"/>
      <c r="BF1743" s="196"/>
      <c r="BG1743" s="196"/>
      <c r="BH1743" s="196"/>
      <c r="BI1743" s="196"/>
      <c r="BJ1743" s="196"/>
      <c r="BK1743" s="196"/>
    </row>
    <row r="1744" spans="1:63" x14ac:dyDescent="0.25">
      <c r="A1744" s="198"/>
      <c r="B1744" s="193"/>
      <c r="C1744" s="196"/>
      <c r="D1744" s="196"/>
      <c r="E1744" s="196"/>
      <c r="I1744" s="197"/>
      <c r="Q1744" s="198"/>
      <c r="S1744" s="198"/>
      <c r="T1744" s="196"/>
      <c r="U1744" s="199"/>
      <c r="V1744" s="193"/>
      <c r="W1744" s="198"/>
      <c r="X1744" s="198"/>
      <c r="Y1744" s="196"/>
      <c r="Z1744" s="200"/>
      <c r="AA1744" s="196"/>
      <c r="AB1744" s="198"/>
      <c r="AC1744" s="196"/>
      <c r="AD1744" s="199"/>
      <c r="AG1744" s="196"/>
      <c r="AH1744" s="196"/>
      <c r="AI1744" s="198"/>
      <c r="AL1744" s="196"/>
      <c r="AN1744" s="196"/>
      <c r="AO1744" s="198"/>
      <c r="AP1744" s="196"/>
      <c r="AQ1744" s="196"/>
      <c r="AR1744" s="196"/>
      <c r="AS1744" s="196"/>
      <c r="AT1744" s="196"/>
      <c r="AU1744" s="196"/>
      <c r="AV1744" s="198"/>
      <c r="AW1744" s="197"/>
      <c r="AY1744" s="196"/>
      <c r="BC1744" s="196"/>
      <c r="BD1744" s="196"/>
      <c r="BE1744" s="196"/>
      <c r="BF1744" s="196"/>
      <c r="BG1744" s="196"/>
      <c r="BH1744" s="196"/>
      <c r="BI1744" s="196"/>
      <c r="BJ1744" s="196"/>
      <c r="BK1744" s="196"/>
    </row>
    <row r="1745" spans="1:63" x14ac:dyDescent="0.25">
      <c r="A1745" s="198"/>
      <c r="B1745" s="193"/>
      <c r="C1745" s="196"/>
      <c r="D1745" s="196"/>
      <c r="E1745" s="196"/>
      <c r="I1745" s="197"/>
      <c r="Q1745" s="198"/>
      <c r="S1745" s="198"/>
      <c r="T1745" s="196"/>
      <c r="U1745" s="199"/>
      <c r="V1745" s="193"/>
      <c r="W1745" s="198"/>
      <c r="X1745" s="198"/>
      <c r="Y1745" s="196"/>
      <c r="Z1745" s="200"/>
      <c r="AA1745" s="196"/>
      <c r="AB1745" s="198"/>
      <c r="AC1745" s="196"/>
      <c r="AD1745" s="199"/>
      <c r="AG1745" s="196"/>
      <c r="AH1745" s="196"/>
      <c r="AI1745" s="198"/>
      <c r="AL1745" s="196"/>
      <c r="AN1745" s="196"/>
      <c r="AO1745" s="198"/>
      <c r="AP1745" s="196"/>
      <c r="AQ1745" s="196"/>
      <c r="AR1745" s="196"/>
      <c r="AS1745" s="196"/>
      <c r="AT1745" s="196"/>
      <c r="AU1745" s="196"/>
      <c r="AV1745" s="198"/>
      <c r="AW1745" s="197"/>
      <c r="AY1745" s="196"/>
      <c r="BC1745" s="196"/>
      <c r="BD1745" s="196"/>
      <c r="BE1745" s="196"/>
      <c r="BF1745" s="196"/>
      <c r="BG1745" s="196"/>
      <c r="BH1745" s="196"/>
      <c r="BI1745" s="196"/>
      <c r="BJ1745" s="196"/>
      <c r="BK1745" s="196"/>
    </row>
    <row r="1746" spans="1:63" x14ac:dyDescent="0.25">
      <c r="A1746" s="198"/>
      <c r="B1746" s="193"/>
      <c r="C1746" s="196"/>
      <c r="D1746" s="196"/>
      <c r="E1746" s="196"/>
      <c r="I1746" s="197"/>
      <c r="Q1746" s="198"/>
      <c r="S1746" s="198"/>
      <c r="T1746" s="196"/>
      <c r="U1746" s="199"/>
      <c r="V1746" s="193"/>
      <c r="W1746" s="198"/>
      <c r="X1746" s="198"/>
      <c r="Y1746" s="196"/>
      <c r="Z1746" s="200"/>
      <c r="AA1746" s="196"/>
      <c r="AB1746" s="198"/>
      <c r="AC1746" s="196"/>
      <c r="AD1746" s="199"/>
      <c r="AG1746" s="196"/>
      <c r="AH1746" s="196"/>
      <c r="AI1746" s="198"/>
      <c r="AL1746" s="196"/>
      <c r="AN1746" s="196"/>
      <c r="AO1746" s="198"/>
      <c r="AP1746" s="196"/>
      <c r="AQ1746" s="196"/>
      <c r="AR1746" s="196"/>
      <c r="AS1746" s="196"/>
      <c r="AT1746" s="196"/>
      <c r="AU1746" s="196"/>
      <c r="AV1746" s="198"/>
      <c r="AW1746" s="197"/>
      <c r="AY1746" s="196"/>
      <c r="BC1746" s="196"/>
      <c r="BD1746" s="196"/>
      <c r="BE1746" s="196"/>
      <c r="BF1746" s="196"/>
      <c r="BG1746" s="196"/>
      <c r="BH1746" s="196"/>
      <c r="BI1746" s="196"/>
      <c r="BJ1746" s="196"/>
      <c r="BK1746" s="196"/>
    </row>
    <row r="1747" spans="1:63" x14ac:dyDescent="0.25">
      <c r="A1747" s="198"/>
      <c r="B1747" s="193"/>
      <c r="C1747" s="196"/>
      <c r="D1747" s="196"/>
      <c r="E1747" s="196"/>
      <c r="I1747" s="197"/>
      <c r="Q1747" s="198"/>
      <c r="S1747" s="198"/>
      <c r="T1747" s="196"/>
      <c r="U1747" s="199"/>
      <c r="V1747" s="193"/>
      <c r="W1747" s="198"/>
      <c r="X1747" s="198"/>
      <c r="Y1747" s="196"/>
      <c r="Z1747" s="200"/>
      <c r="AA1747" s="196"/>
      <c r="AB1747" s="198"/>
      <c r="AC1747" s="196"/>
      <c r="AD1747" s="199"/>
      <c r="AG1747" s="196"/>
      <c r="AH1747" s="196"/>
      <c r="AI1747" s="198"/>
      <c r="AL1747" s="196"/>
      <c r="AN1747" s="196"/>
      <c r="AO1747" s="198"/>
      <c r="AP1747" s="196"/>
      <c r="AQ1747" s="196"/>
      <c r="AR1747" s="196"/>
      <c r="AS1747" s="196"/>
      <c r="AT1747" s="196"/>
      <c r="AU1747" s="196"/>
      <c r="AV1747" s="198"/>
      <c r="AW1747" s="197"/>
      <c r="AY1747" s="196"/>
      <c r="BC1747" s="196"/>
      <c r="BD1747" s="196"/>
      <c r="BE1747" s="196"/>
      <c r="BF1747" s="196"/>
      <c r="BG1747" s="196"/>
      <c r="BH1747" s="196"/>
      <c r="BI1747" s="196"/>
      <c r="BJ1747" s="196"/>
      <c r="BK1747" s="196"/>
    </row>
    <row r="1748" spans="1:63" x14ac:dyDescent="0.25">
      <c r="A1748" s="198"/>
      <c r="B1748" s="193"/>
      <c r="C1748" s="196"/>
      <c r="D1748" s="196"/>
      <c r="E1748" s="196"/>
      <c r="I1748" s="197"/>
      <c r="Q1748" s="198"/>
      <c r="S1748" s="198"/>
      <c r="T1748" s="196"/>
      <c r="U1748" s="199"/>
      <c r="V1748" s="193"/>
      <c r="W1748" s="198"/>
      <c r="X1748" s="198"/>
      <c r="Y1748" s="196"/>
      <c r="Z1748" s="200"/>
      <c r="AA1748" s="196"/>
      <c r="AB1748" s="198"/>
      <c r="AC1748" s="196"/>
      <c r="AD1748" s="199"/>
      <c r="AG1748" s="196"/>
      <c r="AH1748" s="196"/>
      <c r="AI1748" s="198"/>
      <c r="AL1748" s="196"/>
      <c r="AN1748" s="196"/>
      <c r="AO1748" s="198"/>
      <c r="AP1748" s="196"/>
      <c r="AQ1748" s="196"/>
      <c r="AR1748" s="196"/>
      <c r="AS1748" s="196"/>
      <c r="AT1748" s="196"/>
      <c r="AU1748" s="196"/>
      <c r="AV1748" s="198"/>
      <c r="AW1748" s="197"/>
      <c r="AY1748" s="196"/>
      <c r="BC1748" s="196"/>
      <c r="BD1748" s="196"/>
      <c r="BE1748" s="196"/>
      <c r="BF1748" s="196"/>
      <c r="BG1748" s="196"/>
      <c r="BH1748" s="196"/>
      <c r="BI1748" s="196"/>
      <c r="BJ1748" s="196"/>
      <c r="BK1748" s="196"/>
    </row>
    <row r="1749" spans="1:63" x14ac:dyDescent="0.25">
      <c r="A1749" s="198"/>
      <c r="B1749" s="193"/>
      <c r="C1749" s="196"/>
      <c r="D1749" s="196"/>
      <c r="E1749" s="196"/>
      <c r="I1749" s="197"/>
      <c r="Q1749" s="198"/>
      <c r="S1749" s="198"/>
      <c r="T1749" s="196"/>
      <c r="U1749" s="199"/>
      <c r="V1749" s="193"/>
      <c r="W1749" s="198"/>
      <c r="X1749" s="198"/>
      <c r="Y1749" s="196"/>
      <c r="Z1749" s="200"/>
      <c r="AA1749" s="196"/>
      <c r="AB1749" s="198"/>
      <c r="AC1749" s="196"/>
      <c r="AD1749" s="199"/>
      <c r="AG1749" s="196"/>
      <c r="AH1749" s="196"/>
      <c r="AI1749" s="198"/>
      <c r="AL1749" s="196"/>
      <c r="AN1749" s="196"/>
      <c r="AO1749" s="198"/>
      <c r="AP1749" s="196"/>
      <c r="AQ1749" s="196"/>
      <c r="AR1749" s="196"/>
      <c r="AS1749" s="196"/>
      <c r="AT1749" s="196"/>
      <c r="AU1749" s="196"/>
      <c r="AV1749" s="198"/>
      <c r="AW1749" s="197"/>
      <c r="AY1749" s="196"/>
      <c r="BC1749" s="196"/>
      <c r="BD1749" s="196"/>
      <c r="BE1749" s="196"/>
      <c r="BF1749" s="196"/>
      <c r="BG1749" s="196"/>
      <c r="BH1749" s="196"/>
      <c r="BI1749" s="196"/>
      <c r="BJ1749" s="196"/>
      <c r="BK1749" s="196"/>
    </row>
    <row r="1750" spans="1:63" x14ac:dyDescent="0.25">
      <c r="A1750" s="198"/>
      <c r="B1750" s="193"/>
      <c r="C1750" s="196"/>
      <c r="D1750" s="196"/>
      <c r="E1750" s="196"/>
      <c r="I1750" s="197"/>
      <c r="Q1750" s="198"/>
      <c r="S1750" s="198"/>
      <c r="T1750" s="196"/>
      <c r="U1750" s="199"/>
      <c r="V1750" s="193"/>
      <c r="W1750" s="198"/>
      <c r="X1750" s="198"/>
      <c r="Y1750" s="196"/>
      <c r="Z1750" s="200"/>
      <c r="AA1750" s="196"/>
      <c r="AB1750" s="198"/>
      <c r="AC1750" s="196"/>
      <c r="AD1750" s="199"/>
      <c r="AG1750" s="196"/>
      <c r="AH1750" s="196"/>
      <c r="AI1750" s="198"/>
      <c r="AL1750" s="196"/>
      <c r="AN1750" s="196"/>
      <c r="AO1750" s="198"/>
      <c r="AP1750" s="196"/>
      <c r="AQ1750" s="196"/>
      <c r="AR1750" s="196"/>
      <c r="AS1750" s="196"/>
      <c r="AT1750" s="196"/>
      <c r="AU1750" s="196"/>
      <c r="AV1750" s="198"/>
      <c r="AW1750" s="197"/>
      <c r="AY1750" s="196"/>
      <c r="BC1750" s="196"/>
      <c r="BD1750" s="196"/>
      <c r="BE1750" s="196"/>
      <c r="BF1750" s="196"/>
      <c r="BG1750" s="196"/>
      <c r="BH1750" s="196"/>
      <c r="BI1750" s="196"/>
      <c r="BJ1750" s="196"/>
      <c r="BK1750" s="196"/>
    </row>
    <row r="1751" spans="1:63" x14ac:dyDescent="0.25">
      <c r="A1751" s="198"/>
      <c r="B1751" s="193"/>
      <c r="C1751" s="196"/>
      <c r="D1751" s="196"/>
      <c r="E1751" s="196"/>
      <c r="I1751" s="197"/>
      <c r="Q1751" s="198"/>
      <c r="S1751" s="198"/>
      <c r="T1751" s="196"/>
      <c r="U1751" s="199"/>
      <c r="V1751" s="193"/>
      <c r="W1751" s="198"/>
      <c r="X1751" s="198"/>
      <c r="Y1751" s="196"/>
      <c r="Z1751" s="200"/>
      <c r="AA1751" s="196"/>
      <c r="AB1751" s="198"/>
      <c r="AC1751" s="196"/>
      <c r="AD1751" s="199"/>
      <c r="AG1751" s="196"/>
      <c r="AH1751" s="196"/>
      <c r="AI1751" s="198"/>
      <c r="AL1751" s="196"/>
      <c r="AN1751" s="196"/>
      <c r="AO1751" s="198"/>
      <c r="AP1751" s="196"/>
      <c r="AQ1751" s="196"/>
      <c r="AR1751" s="196"/>
      <c r="AS1751" s="196"/>
      <c r="AT1751" s="196"/>
      <c r="AU1751" s="196"/>
      <c r="AV1751" s="198"/>
      <c r="AW1751" s="197"/>
      <c r="AY1751" s="196"/>
      <c r="BC1751" s="196"/>
      <c r="BD1751" s="196"/>
      <c r="BE1751" s="196"/>
      <c r="BF1751" s="196"/>
      <c r="BG1751" s="196"/>
      <c r="BH1751" s="196"/>
      <c r="BI1751" s="196"/>
      <c r="BJ1751" s="196"/>
      <c r="BK1751" s="196"/>
    </row>
    <row r="1752" spans="1:63" x14ac:dyDescent="0.25">
      <c r="A1752" s="198"/>
      <c r="B1752" s="193"/>
      <c r="C1752" s="196"/>
      <c r="D1752" s="196"/>
      <c r="E1752" s="196"/>
      <c r="I1752" s="197"/>
      <c r="Q1752" s="198"/>
      <c r="S1752" s="198"/>
      <c r="T1752" s="196"/>
      <c r="U1752" s="199"/>
      <c r="V1752" s="193"/>
      <c r="W1752" s="198"/>
      <c r="X1752" s="198"/>
      <c r="Y1752" s="196"/>
      <c r="Z1752" s="200"/>
      <c r="AA1752" s="196"/>
      <c r="AB1752" s="198"/>
      <c r="AC1752" s="196"/>
      <c r="AD1752" s="199"/>
      <c r="AG1752" s="196"/>
      <c r="AH1752" s="196"/>
      <c r="AI1752" s="198"/>
      <c r="AL1752" s="196"/>
      <c r="AN1752" s="196"/>
      <c r="AO1752" s="198"/>
      <c r="AP1752" s="196"/>
      <c r="AQ1752" s="196"/>
      <c r="AR1752" s="196"/>
      <c r="AS1752" s="196"/>
      <c r="AT1752" s="196"/>
      <c r="AU1752" s="196"/>
      <c r="AV1752" s="198"/>
      <c r="AW1752" s="197"/>
      <c r="AY1752" s="196"/>
      <c r="BC1752" s="196"/>
      <c r="BD1752" s="196"/>
      <c r="BE1752" s="196"/>
      <c r="BF1752" s="196"/>
      <c r="BG1752" s="196"/>
      <c r="BH1752" s="196"/>
      <c r="BI1752" s="196"/>
      <c r="BJ1752" s="196"/>
      <c r="BK1752" s="196"/>
    </row>
    <row r="1753" spans="1:63" x14ac:dyDescent="0.25">
      <c r="A1753" s="198"/>
      <c r="B1753" s="193"/>
      <c r="C1753" s="196"/>
      <c r="D1753" s="196"/>
      <c r="E1753" s="196"/>
      <c r="I1753" s="197"/>
      <c r="Q1753" s="198"/>
      <c r="S1753" s="198"/>
      <c r="T1753" s="196"/>
      <c r="U1753" s="199"/>
      <c r="V1753" s="193"/>
      <c r="W1753" s="198"/>
      <c r="X1753" s="198"/>
      <c r="Y1753" s="196"/>
      <c r="Z1753" s="200"/>
      <c r="AA1753" s="196"/>
      <c r="AB1753" s="198"/>
      <c r="AC1753" s="196"/>
      <c r="AD1753" s="199"/>
      <c r="AG1753" s="196"/>
      <c r="AH1753" s="196"/>
      <c r="AI1753" s="198"/>
      <c r="AL1753" s="196"/>
      <c r="AN1753" s="196"/>
      <c r="AO1753" s="198"/>
      <c r="AP1753" s="196"/>
      <c r="AQ1753" s="196"/>
      <c r="AR1753" s="196"/>
      <c r="AS1753" s="196"/>
      <c r="AT1753" s="196"/>
      <c r="AU1753" s="196"/>
      <c r="AV1753" s="198"/>
      <c r="AW1753" s="197"/>
      <c r="AY1753" s="196"/>
      <c r="BC1753" s="196"/>
      <c r="BD1753" s="196"/>
      <c r="BE1753" s="196"/>
      <c r="BF1753" s="196"/>
      <c r="BG1753" s="196"/>
      <c r="BH1753" s="196"/>
      <c r="BI1753" s="196"/>
      <c r="BJ1753" s="196"/>
      <c r="BK1753" s="196"/>
    </row>
    <row r="1754" spans="1:63" x14ac:dyDescent="0.25">
      <c r="A1754" s="198"/>
      <c r="B1754" s="193"/>
      <c r="C1754" s="196"/>
      <c r="D1754" s="196"/>
      <c r="E1754" s="196"/>
      <c r="I1754" s="197"/>
      <c r="Q1754" s="198"/>
      <c r="S1754" s="198"/>
      <c r="T1754" s="196"/>
      <c r="U1754" s="199"/>
      <c r="V1754" s="193"/>
      <c r="W1754" s="198"/>
      <c r="X1754" s="198"/>
      <c r="Y1754" s="196"/>
      <c r="Z1754" s="200"/>
      <c r="AA1754" s="196"/>
      <c r="AB1754" s="198"/>
      <c r="AC1754" s="196"/>
      <c r="AD1754" s="199"/>
      <c r="AG1754" s="196"/>
      <c r="AH1754" s="196"/>
      <c r="AI1754" s="198"/>
      <c r="AL1754" s="196"/>
      <c r="AN1754" s="196"/>
      <c r="AO1754" s="198"/>
      <c r="AP1754" s="196"/>
      <c r="AQ1754" s="196"/>
      <c r="AR1754" s="196"/>
      <c r="AS1754" s="196"/>
      <c r="AT1754" s="196"/>
      <c r="AU1754" s="196"/>
      <c r="AV1754" s="198"/>
      <c r="AW1754" s="197"/>
      <c r="AY1754" s="196"/>
      <c r="BC1754" s="196"/>
      <c r="BD1754" s="196"/>
      <c r="BE1754" s="196"/>
      <c r="BF1754" s="196"/>
      <c r="BG1754" s="196"/>
      <c r="BH1754" s="196"/>
      <c r="BI1754" s="196"/>
      <c r="BJ1754" s="196"/>
      <c r="BK1754" s="196"/>
    </row>
    <row r="1755" spans="1:63" x14ac:dyDescent="0.25">
      <c r="A1755" s="198"/>
      <c r="B1755" s="193"/>
      <c r="C1755" s="196"/>
      <c r="D1755" s="196"/>
      <c r="E1755" s="196"/>
      <c r="I1755" s="197"/>
      <c r="Q1755" s="198"/>
      <c r="S1755" s="198"/>
      <c r="T1755" s="196"/>
      <c r="U1755" s="199"/>
      <c r="V1755" s="193"/>
      <c r="W1755" s="198"/>
      <c r="X1755" s="198"/>
      <c r="Y1755" s="196"/>
      <c r="Z1755" s="200"/>
      <c r="AA1755" s="196"/>
      <c r="AB1755" s="198"/>
      <c r="AC1755" s="196"/>
      <c r="AD1755" s="199"/>
      <c r="AG1755" s="196"/>
      <c r="AH1755" s="196"/>
      <c r="AI1755" s="198"/>
      <c r="AL1755" s="196"/>
      <c r="AN1755" s="196"/>
      <c r="AO1755" s="198"/>
      <c r="AP1755" s="196"/>
      <c r="AQ1755" s="196"/>
      <c r="AR1755" s="196"/>
      <c r="AS1755" s="196"/>
      <c r="AT1755" s="196"/>
      <c r="AU1755" s="196"/>
      <c r="AV1755" s="198"/>
      <c r="AW1755" s="197"/>
      <c r="AY1755" s="196"/>
      <c r="BC1755" s="196"/>
      <c r="BD1755" s="196"/>
      <c r="BE1755" s="196"/>
      <c r="BF1755" s="196"/>
      <c r="BG1755" s="196"/>
      <c r="BH1755" s="196"/>
      <c r="BI1755" s="196"/>
      <c r="BJ1755" s="196"/>
      <c r="BK1755" s="196"/>
    </row>
    <row r="1756" spans="1:63" x14ac:dyDescent="0.25">
      <c r="A1756" s="198"/>
      <c r="B1756" s="193"/>
      <c r="C1756" s="196"/>
      <c r="D1756" s="196"/>
      <c r="E1756" s="196"/>
      <c r="I1756" s="197"/>
      <c r="Q1756" s="198"/>
      <c r="S1756" s="198"/>
      <c r="T1756" s="196"/>
      <c r="U1756" s="199"/>
      <c r="V1756" s="193"/>
      <c r="W1756" s="198"/>
      <c r="X1756" s="198"/>
      <c r="Y1756" s="196"/>
      <c r="Z1756" s="200"/>
      <c r="AA1756" s="196"/>
      <c r="AB1756" s="198"/>
      <c r="AC1756" s="196"/>
      <c r="AD1756" s="199"/>
      <c r="AG1756" s="196"/>
      <c r="AH1756" s="196"/>
      <c r="AI1756" s="198"/>
      <c r="AL1756" s="196"/>
      <c r="AN1756" s="196"/>
      <c r="AO1756" s="198"/>
      <c r="AP1756" s="196"/>
      <c r="AQ1756" s="196"/>
      <c r="AR1756" s="196"/>
      <c r="AS1756" s="196"/>
      <c r="AT1756" s="196"/>
      <c r="AU1756" s="196"/>
      <c r="AV1756" s="198"/>
      <c r="AW1756" s="197"/>
      <c r="AY1756" s="196"/>
      <c r="BC1756" s="196"/>
      <c r="BD1756" s="196"/>
      <c r="BE1756" s="196"/>
      <c r="BF1756" s="196"/>
      <c r="BG1756" s="196"/>
      <c r="BH1756" s="196"/>
      <c r="BI1756" s="196"/>
      <c r="BJ1756" s="196"/>
      <c r="BK1756" s="196"/>
    </row>
    <row r="1757" spans="1:63" x14ac:dyDescent="0.25">
      <c r="A1757" s="198"/>
      <c r="B1757" s="193"/>
      <c r="C1757" s="196"/>
      <c r="D1757" s="196"/>
      <c r="E1757" s="196"/>
      <c r="I1757" s="197"/>
      <c r="Q1757" s="198"/>
      <c r="S1757" s="198"/>
      <c r="T1757" s="196"/>
      <c r="U1757" s="199"/>
      <c r="V1757" s="193"/>
      <c r="W1757" s="198"/>
      <c r="X1757" s="198"/>
      <c r="Y1757" s="196"/>
      <c r="Z1757" s="200"/>
      <c r="AA1757" s="196"/>
      <c r="AB1757" s="198"/>
      <c r="AC1757" s="196"/>
      <c r="AD1757" s="199"/>
      <c r="AG1757" s="196"/>
      <c r="AH1757" s="196"/>
      <c r="AI1757" s="198"/>
      <c r="AL1757" s="196"/>
      <c r="AN1757" s="196"/>
      <c r="AO1757" s="198"/>
      <c r="AP1757" s="196"/>
      <c r="AQ1757" s="196"/>
      <c r="AR1757" s="196"/>
      <c r="AS1757" s="196"/>
      <c r="AT1757" s="196"/>
      <c r="AU1757" s="196"/>
      <c r="AV1757" s="198"/>
      <c r="AW1757" s="197"/>
      <c r="AY1757" s="196"/>
      <c r="BC1757" s="196"/>
      <c r="BD1757" s="196"/>
      <c r="BE1757" s="196"/>
      <c r="BF1757" s="196"/>
      <c r="BG1757" s="196"/>
      <c r="BH1757" s="196"/>
      <c r="BI1757" s="196"/>
      <c r="BJ1757" s="196"/>
      <c r="BK1757" s="196"/>
    </row>
    <row r="1758" spans="1:63" x14ac:dyDescent="0.25">
      <c r="A1758" s="198"/>
      <c r="B1758" s="193"/>
      <c r="C1758" s="196"/>
      <c r="D1758" s="196"/>
      <c r="E1758" s="196"/>
      <c r="I1758" s="197"/>
      <c r="Q1758" s="198"/>
      <c r="S1758" s="198"/>
      <c r="T1758" s="196"/>
      <c r="U1758" s="199"/>
      <c r="V1758" s="193"/>
      <c r="W1758" s="198"/>
      <c r="X1758" s="198"/>
      <c r="Y1758" s="196"/>
      <c r="Z1758" s="200"/>
      <c r="AA1758" s="196"/>
      <c r="AB1758" s="198"/>
      <c r="AC1758" s="196"/>
      <c r="AD1758" s="199"/>
      <c r="AG1758" s="196"/>
      <c r="AH1758" s="196"/>
      <c r="AI1758" s="198"/>
      <c r="AL1758" s="196"/>
      <c r="AN1758" s="196"/>
      <c r="AO1758" s="198"/>
      <c r="AP1758" s="196"/>
      <c r="AQ1758" s="196"/>
      <c r="AR1758" s="196"/>
      <c r="AS1758" s="196"/>
      <c r="AT1758" s="196"/>
      <c r="AU1758" s="196"/>
      <c r="AV1758" s="198"/>
      <c r="AW1758" s="197"/>
      <c r="AY1758" s="196"/>
      <c r="BC1758" s="196"/>
      <c r="BD1758" s="196"/>
      <c r="BE1758" s="196"/>
      <c r="BF1758" s="196"/>
      <c r="BG1758" s="196"/>
      <c r="BH1758" s="196"/>
      <c r="BI1758" s="196"/>
      <c r="BJ1758" s="196"/>
      <c r="BK1758" s="196"/>
    </row>
    <row r="1759" spans="1:63" x14ac:dyDescent="0.25">
      <c r="A1759" s="198"/>
      <c r="B1759" s="193"/>
      <c r="C1759" s="196"/>
      <c r="D1759" s="196"/>
      <c r="E1759" s="196"/>
      <c r="I1759" s="197"/>
      <c r="Q1759" s="198"/>
      <c r="S1759" s="198"/>
      <c r="T1759" s="196"/>
      <c r="U1759" s="199"/>
      <c r="V1759" s="193"/>
      <c r="W1759" s="198"/>
      <c r="X1759" s="198"/>
      <c r="Y1759" s="196"/>
      <c r="Z1759" s="200"/>
      <c r="AA1759" s="196"/>
      <c r="AB1759" s="198"/>
      <c r="AC1759" s="196"/>
      <c r="AD1759" s="199"/>
      <c r="AG1759" s="196"/>
      <c r="AH1759" s="196"/>
      <c r="AI1759" s="198"/>
      <c r="AL1759" s="196"/>
      <c r="AN1759" s="196"/>
      <c r="AO1759" s="198"/>
      <c r="AP1759" s="196"/>
      <c r="AQ1759" s="196"/>
      <c r="AR1759" s="196"/>
      <c r="AS1759" s="196"/>
      <c r="AT1759" s="196"/>
      <c r="AU1759" s="196"/>
      <c r="AV1759" s="198"/>
      <c r="AW1759" s="197"/>
      <c r="AY1759" s="196"/>
      <c r="BC1759" s="196"/>
      <c r="BD1759" s="196"/>
      <c r="BE1759" s="196"/>
      <c r="BF1759" s="196"/>
      <c r="BG1759" s="196"/>
      <c r="BH1759" s="196"/>
      <c r="BI1759" s="196"/>
      <c r="BJ1759" s="196"/>
      <c r="BK1759" s="196"/>
    </row>
    <row r="1760" spans="1:63" x14ac:dyDescent="0.25">
      <c r="A1760" s="198"/>
      <c r="B1760" s="193"/>
      <c r="C1760" s="196"/>
      <c r="D1760" s="196"/>
      <c r="E1760" s="196"/>
      <c r="I1760" s="197"/>
      <c r="Q1760" s="198"/>
      <c r="S1760" s="198"/>
      <c r="T1760" s="196"/>
      <c r="U1760" s="199"/>
      <c r="V1760" s="193"/>
      <c r="W1760" s="198"/>
      <c r="X1760" s="198"/>
      <c r="Y1760" s="196"/>
      <c r="Z1760" s="200"/>
      <c r="AA1760" s="196"/>
      <c r="AB1760" s="198"/>
      <c r="AC1760" s="196"/>
      <c r="AD1760" s="199"/>
      <c r="AG1760" s="196"/>
      <c r="AH1760" s="196"/>
      <c r="AI1760" s="198"/>
      <c r="AL1760" s="196"/>
      <c r="AN1760" s="196"/>
      <c r="AO1760" s="198"/>
      <c r="AP1760" s="196"/>
      <c r="AQ1760" s="196"/>
      <c r="AR1760" s="196"/>
      <c r="AS1760" s="196"/>
      <c r="AT1760" s="196"/>
      <c r="AU1760" s="196"/>
      <c r="AV1760" s="198"/>
      <c r="AW1760" s="197"/>
      <c r="AY1760" s="196"/>
      <c r="BC1760" s="196"/>
      <c r="BD1760" s="196"/>
      <c r="BE1760" s="196"/>
      <c r="BF1760" s="196"/>
      <c r="BG1760" s="196"/>
      <c r="BH1760" s="196"/>
      <c r="BI1760" s="196"/>
      <c r="BJ1760" s="196"/>
      <c r="BK1760" s="196"/>
    </row>
    <row r="1761" spans="1:63" x14ac:dyDescent="0.25">
      <c r="A1761" s="198"/>
      <c r="B1761" s="193"/>
      <c r="C1761" s="196"/>
      <c r="D1761" s="196"/>
      <c r="E1761" s="196"/>
      <c r="I1761" s="197"/>
      <c r="Q1761" s="198"/>
      <c r="S1761" s="198"/>
      <c r="T1761" s="196"/>
      <c r="U1761" s="199"/>
      <c r="V1761" s="193"/>
      <c r="W1761" s="198"/>
      <c r="X1761" s="198"/>
      <c r="Y1761" s="196"/>
      <c r="Z1761" s="200"/>
      <c r="AA1761" s="196"/>
      <c r="AB1761" s="198"/>
      <c r="AC1761" s="196"/>
      <c r="AD1761" s="199"/>
      <c r="AG1761" s="196"/>
      <c r="AH1761" s="196"/>
      <c r="AI1761" s="198"/>
      <c r="AL1761" s="196"/>
      <c r="AN1761" s="196"/>
      <c r="AO1761" s="198"/>
      <c r="AP1761" s="196"/>
      <c r="AQ1761" s="196"/>
      <c r="AR1761" s="196"/>
      <c r="AS1761" s="196"/>
      <c r="AT1761" s="196"/>
      <c r="AU1761" s="196"/>
      <c r="AV1761" s="198"/>
      <c r="AW1761" s="197"/>
      <c r="AY1761" s="196"/>
      <c r="BC1761" s="196"/>
      <c r="BD1761" s="196"/>
      <c r="BE1761" s="196"/>
      <c r="BF1761" s="196"/>
      <c r="BG1761" s="196"/>
      <c r="BH1761" s="196"/>
      <c r="BI1761" s="196"/>
      <c r="BJ1761" s="196"/>
      <c r="BK1761" s="196"/>
    </row>
    <row r="1762" spans="1:63" x14ac:dyDescent="0.25">
      <c r="A1762" s="198"/>
      <c r="B1762" s="193"/>
      <c r="C1762" s="196"/>
      <c r="D1762" s="196"/>
      <c r="E1762" s="196"/>
      <c r="I1762" s="197"/>
      <c r="Q1762" s="198"/>
      <c r="S1762" s="198"/>
      <c r="T1762" s="196"/>
      <c r="U1762" s="199"/>
      <c r="V1762" s="193"/>
      <c r="W1762" s="198"/>
      <c r="X1762" s="198"/>
      <c r="Y1762" s="196"/>
      <c r="Z1762" s="200"/>
      <c r="AA1762" s="196"/>
      <c r="AB1762" s="198"/>
      <c r="AC1762" s="196"/>
      <c r="AD1762" s="199"/>
      <c r="AG1762" s="196"/>
      <c r="AH1762" s="196"/>
      <c r="AI1762" s="198"/>
      <c r="AL1762" s="196"/>
      <c r="AN1762" s="196"/>
      <c r="AO1762" s="198"/>
      <c r="AP1762" s="196"/>
      <c r="AQ1762" s="196"/>
      <c r="AR1762" s="196"/>
      <c r="AS1762" s="196"/>
      <c r="AT1762" s="196"/>
      <c r="AU1762" s="196"/>
      <c r="AV1762" s="198"/>
      <c r="AW1762" s="197"/>
      <c r="AY1762" s="196"/>
      <c r="BC1762" s="196"/>
      <c r="BD1762" s="196"/>
      <c r="BE1762" s="196"/>
      <c r="BF1762" s="196"/>
      <c r="BG1762" s="196"/>
      <c r="BH1762" s="196"/>
      <c r="BI1762" s="196"/>
      <c r="BJ1762" s="196"/>
      <c r="BK1762" s="196"/>
    </row>
    <row r="1763" spans="1:63" x14ac:dyDescent="0.25">
      <c r="A1763" s="198"/>
      <c r="B1763" s="193"/>
      <c r="C1763" s="196"/>
      <c r="D1763" s="196"/>
      <c r="E1763" s="196"/>
      <c r="I1763" s="197"/>
      <c r="Q1763" s="198"/>
      <c r="S1763" s="198"/>
      <c r="T1763" s="196"/>
      <c r="U1763" s="199"/>
      <c r="V1763" s="193"/>
      <c r="W1763" s="198"/>
      <c r="X1763" s="198"/>
      <c r="Y1763" s="196"/>
      <c r="Z1763" s="200"/>
      <c r="AA1763" s="196"/>
      <c r="AB1763" s="198"/>
      <c r="AC1763" s="196"/>
      <c r="AD1763" s="199"/>
      <c r="AG1763" s="196"/>
      <c r="AH1763" s="196"/>
      <c r="AI1763" s="198"/>
      <c r="AL1763" s="196"/>
      <c r="AN1763" s="196"/>
      <c r="AO1763" s="198"/>
      <c r="AP1763" s="196"/>
      <c r="AQ1763" s="196"/>
      <c r="AR1763" s="196"/>
      <c r="AS1763" s="196"/>
      <c r="AT1763" s="196"/>
      <c r="AU1763" s="196"/>
      <c r="AV1763" s="198"/>
      <c r="AW1763" s="197"/>
      <c r="AY1763" s="196"/>
      <c r="BC1763" s="196"/>
      <c r="BD1763" s="196"/>
      <c r="BE1763" s="196"/>
      <c r="BF1763" s="196"/>
      <c r="BG1763" s="196"/>
      <c r="BH1763" s="196"/>
      <c r="BI1763" s="196"/>
      <c r="BJ1763" s="196"/>
      <c r="BK1763" s="196"/>
    </row>
    <row r="1764" spans="1:63" x14ac:dyDescent="0.25">
      <c r="A1764" s="198"/>
      <c r="B1764" s="193"/>
      <c r="C1764" s="196"/>
      <c r="D1764" s="196"/>
      <c r="E1764" s="196"/>
      <c r="I1764" s="197"/>
      <c r="Q1764" s="198"/>
      <c r="S1764" s="198"/>
      <c r="T1764" s="196"/>
      <c r="U1764" s="199"/>
      <c r="V1764" s="193"/>
      <c r="W1764" s="198"/>
      <c r="X1764" s="198"/>
      <c r="Y1764" s="196"/>
      <c r="Z1764" s="200"/>
      <c r="AA1764" s="196"/>
      <c r="AB1764" s="198"/>
      <c r="AC1764" s="196"/>
      <c r="AD1764" s="199"/>
      <c r="AG1764" s="196"/>
      <c r="AH1764" s="196"/>
      <c r="AI1764" s="198"/>
      <c r="AL1764" s="196"/>
      <c r="AN1764" s="196"/>
      <c r="AO1764" s="198"/>
      <c r="AP1764" s="196"/>
      <c r="AQ1764" s="196"/>
      <c r="AR1764" s="196"/>
      <c r="AS1764" s="196"/>
      <c r="AT1764" s="196"/>
      <c r="AU1764" s="196"/>
      <c r="AV1764" s="198"/>
      <c r="AW1764" s="197"/>
      <c r="AY1764" s="196"/>
      <c r="BC1764" s="196"/>
      <c r="BD1764" s="196"/>
      <c r="BE1764" s="196"/>
      <c r="BF1764" s="196"/>
      <c r="BG1764" s="196"/>
      <c r="BH1764" s="196"/>
      <c r="BI1764" s="196"/>
      <c r="BJ1764" s="196"/>
      <c r="BK1764" s="196"/>
    </row>
    <row r="1765" spans="1:63" x14ac:dyDescent="0.25">
      <c r="A1765" s="198"/>
      <c r="B1765" s="193"/>
      <c r="C1765" s="196"/>
      <c r="D1765" s="196"/>
      <c r="E1765" s="196"/>
      <c r="I1765" s="197"/>
      <c r="Q1765" s="198"/>
      <c r="S1765" s="198"/>
      <c r="T1765" s="196"/>
      <c r="U1765" s="199"/>
      <c r="V1765" s="193"/>
      <c r="W1765" s="198"/>
      <c r="X1765" s="198"/>
      <c r="Y1765" s="196"/>
      <c r="Z1765" s="200"/>
      <c r="AA1765" s="196"/>
      <c r="AB1765" s="198"/>
      <c r="AC1765" s="196"/>
      <c r="AD1765" s="199"/>
      <c r="AG1765" s="196"/>
      <c r="AH1765" s="196"/>
      <c r="AI1765" s="198"/>
      <c r="AL1765" s="196"/>
      <c r="AN1765" s="196"/>
      <c r="AO1765" s="198"/>
      <c r="AP1765" s="196"/>
      <c r="AQ1765" s="196"/>
      <c r="AR1765" s="196"/>
      <c r="AS1765" s="196"/>
      <c r="AT1765" s="196"/>
      <c r="AU1765" s="196"/>
      <c r="AV1765" s="198"/>
      <c r="AW1765" s="197"/>
      <c r="AY1765" s="196"/>
      <c r="BC1765" s="196"/>
      <c r="BD1765" s="196"/>
      <c r="BE1765" s="196"/>
      <c r="BF1765" s="196"/>
      <c r="BG1765" s="196"/>
      <c r="BH1765" s="196"/>
      <c r="BI1765" s="196"/>
      <c r="BJ1765" s="196"/>
      <c r="BK1765" s="196"/>
    </row>
    <row r="1766" spans="1:63" x14ac:dyDescent="0.25">
      <c r="A1766" s="198"/>
      <c r="B1766" s="193"/>
      <c r="C1766" s="196"/>
      <c r="D1766" s="196"/>
      <c r="E1766" s="196"/>
      <c r="I1766" s="197"/>
      <c r="Q1766" s="198"/>
      <c r="S1766" s="198"/>
      <c r="T1766" s="196"/>
      <c r="U1766" s="199"/>
      <c r="V1766" s="193"/>
      <c r="W1766" s="198"/>
      <c r="X1766" s="198"/>
      <c r="Y1766" s="196"/>
      <c r="Z1766" s="200"/>
      <c r="AA1766" s="196"/>
      <c r="AB1766" s="198"/>
      <c r="AC1766" s="196"/>
      <c r="AD1766" s="199"/>
      <c r="AG1766" s="196"/>
      <c r="AH1766" s="196"/>
      <c r="AI1766" s="198"/>
      <c r="AL1766" s="196"/>
      <c r="AN1766" s="196"/>
      <c r="AO1766" s="198"/>
      <c r="AP1766" s="196"/>
      <c r="AQ1766" s="196"/>
      <c r="AR1766" s="196"/>
      <c r="AS1766" s="196"/>
      <c r="AT1766" s="196"/>
      <c r="AU1766" s="196"/>
      <c r="AV1766" s="198"/>
      <c r="AW1766" s="197"/>
      <c r="AY1766" s="196"/>
      <c r="BC1766" s="196"/>
      <c r="BD1766" s="196"/>
      <c r="BE1766" s="196"/>
      <c r="BF1766" s="196"/>
      <c r="BG1766" s="196"/>
      <c r="BH1766" s="196"/>
      <c r="BI1766" s="196"/>
      <c r="BJ1766" s="196"/>
      <c r="BK1766" s="196"/>
    </row>
    <row r="1767" spans="1:63" x14ac:dyDescent="0.25">
      <c r="A1767" s="198"/>
      <c r="B1767" s="193"/>
      <c r="C1767" s="196"/>
      <c r="D1767" s="196"/>
      <c r="E1767" s="196"/>
      <c r="I1767" s="197"/>
      <c r="Q1767" s="198"/>
      <c r="S1767" s="198"/>
      <c r="T1767" s="196"/>
      <c r="U1767" s="199"/>
      <c r="V1767" s="193"/>
      <c r="W1767" s="198"/>
      <c r="X1767" s="198"/>
      <c r="Y1767" s="196"/>
      <c r="Z1767" s="200"/>
      <c r="AA1767" s="196"/>
      <c r="AB1767" s="198"/>
      <c r="AC1767" s="196"/>
      <c r="AD1767" s="199"/>
      <c r="AG1767" s="196"/>
      <c r="AH1767" s="196"/>
      <c r="AI1767" s="198"/>
      <c r="AL1767" s="196"/>
      <c r="AN1767" s="196"/>
      <c r="AO1767" s="198"/>
      <c r="AP1767" s="196"/>
      <c r="AQ1767" s="196"/>
      <c r="AR1767" s="196"/>
      <c r="AS1767" s="196"/>
      <c r="AT1767" s="196"/>
      <c r="AU1767" s="196"/>
      <c r="AV1767" s="198"/>
      <c r="AW1767" s="197"/>
      <c r="AY1767" s="196"/>
      <c r="BC1767" s="196"/>
      <c r="BD1767" s="196"/>
      <c r="BE1767" s="196"/>
      <c r="BF1767" s="196"/>
      <c r="BG1767" s="196"/>
      <c r="BH1767" s="196"/>
      <c r="BI1767" s="196"/>
      <c r="BJ1767" s="196"/>
      <c r="BK1767" s="196"/>
    </row>
    <row r="1768" spans="1:63" x14ac:dyDescent="0.25">
      <c r="A1768" s="198"/>
      <c r="B1768" s="193"/>
      <c r="C1768" s="196"/>
      <c r="D1768" s="196"/>
      <c r="E1768" s="196"/>
      <c r="I1768" s="197"/>
      <c r="Q1768" s="198"/>
      <c r="S1768" s="198"/>
      <c r="T1768" s="196"/>
      <c r="U1768" s="199"/>
      <c r="V1768" s="193"/>
      <c r="W1768" s="198"/>
      <c r="X1768" s="198"/>
      <c r="Y1768" s="196"/>
      <c r="Z1768" s="200"/>
      <c r="AA1768" s="196"/>
      <c r="AB1768" s="198"/>
      <c r="AC1768" s="196"/>
      <c r="AD1768" s="199"/>
      <c r="AG1768" s="196"/>
      <c r="AH1768" s="196"/>
      <c r="AI1768" s="198"/>
      <c r="AL1768" s="196"/>
      <c r="AN1768" s="196"/>
      <c r="AO1768" s="198"/>
      <c r="AP1768" s="196"/>
      <c r="AQ1768" s="196"/>
      <c r="AR1768" s="196"/>
      <c r="AS1768" s="196"/>
      <c r="AT1768" s="196"/>
      <c r="AU1768" s="196"/>
      <c r="AV1768" s="198"/>
      <c r="AW1768" s="197"/>
      <c r="AY1768" s="196"/>
      <c r="BC1768" s="196"/>
      <c r="BD1768" s="196"/>
      <c r="BE1768" s="196"/>
      <c r="BF1768" s="196"/>
      <c r="BG1768" s="196"/>
      <c r="BH1768" s="196"/>
      <c r="BI1768" s="196"/>
      <c r="BJ1768" s="196"/>
      <c r="BK1768" s="196"/>
    </row>
    <row r="1769" spans="1:63" x14ac:dyDescent="0.25">
      <c r="A1769" s="198"/>
      <c r="B1769" s="193"/>
      <c r="C1769" s="196"/>
      <c r="D1769" s="196"/>
      <c r="E1769" s="196"/>
      <c r="I1769" s="197"/>
      <c r="Q1769" s="198"/>
      <c r="S1769" s="198"/>
      <c r="T1769" s="196"/>
      <c r="U1769" s="199"/>
      <c r="V1769" s="193"/>
      <c r="W1769" s="198"/>
      <c r="X1769" s="198"/>
      <c r="Y1769" s="196"/>
      <c r="Z1769" s="200"/>
      <c r="AA1769" s="196"/>
      <c r="AB1769" s="198"/>
      <c r="AC1769" s="196"/>
      <c r="AD1769" s="199"/>
      <c r="AG1769" s="196"/>
      <c r="AH1769" s="196"/>
      <c r="AI1769" s="198"/>
      <c r="AL1769" s="196"/>
      <c r="AN1769" s="196"/>
      <c r="AO1769" s="198"/>
      <c r="AP1769" s="196"/>
      <c r="AQ1769" s="196"/>
      <c r="AR1769" s="196"/>
      <c r="AS1769" s="196"/>
      <c r="AT1769" s="196"/>
      <c r="AU1769" s="196"/>
      <c r="AV1769" s="198"/>
      <c r="AW1769" s="197"/>
      <c r="AY1769" s="196"/>
      <c r="BC1769" s="196"/>
      <c r="BD1769" s="196"/>
      <c r="BE1769" s="196"/>
      <c r="BF1769" s="196"/>
      <c r="BG1769" s="196"/>
      <c r="BH1769" s="196"/>
      <c r="BI1769" s="196"/>
      <c r="BJ1769" s="196"/>
      <c r="BK1769" s="196"/>
    </row>
    <row r="1770" spans="1:63" x14ac:dyDescent="0.25">
      <c r="A1770" s="198"/>
      <c r="B1770" s="193"/>
      <c r="C1770" s="196"/>
      <c r="D1770" s="196"/>
      <c r="E1770" s="196"/>
      <c r="I1770" s="197"/>
      <c r="Q1770" s="198"/>
      <c r="S1770" s="198"/>
      <c r="T1770" s="196"/>
      <c r="U1770" s="199"/>
      <c r="V1770" s="193"/>
      <c r="W1770" s="198"/>
      <c r="X1770" s="198"/>
      <c r="Y1770" s="196"/>
      <c r="Z1770" s="200"/>
      <c r="AA1770" s="196"/>
      <c r="AB1770" s="198"/>
      <c r="AC1770" s="196"/>
      <c r="AD1770" s="199"/>
      <c r="AG1770" s="196"/>
      <c r="AH1770" s="196"/>
      <c r="AI1770" s="198"/>
      <c r="AL1770" s="196"/>
      <c r="AN1770" s="196"/>
      <c r="AO1770" s="198"/>
      <c r="AP1770" s="196"/>
      <c r="AQ1770" s="196"/>
      <c r="AR1770" s="196"/>
      <c r="AS1770" s="196"/>
      <c r="AT1770" s="196"/>
      <c r="AU1770" s="196"/>
      <c r="AV1770" s="198"/>
      <c r="AW1770" s="197"/>
      <c r="AY1770" s="196"/>
      <c r="BC1770" s="196"/>
      <c r="BD1770" s="196"/>
      <c r="BE1770" s="196"/>
      <c r="BF1770" s="196"/>
      <c r="BG1770" s="196"/>
      <c r="BH1770" s="196"/>
      <c r="BI1770" s="196"/>
      <c r="BJ1770" s="196"/>
      <c r="BK1770" s="196"/>
    </row>
    <row r="1771" spans="1:63" x14ac:dyDescent="0.25">
      <c r="A1771" s="198"/>
      <c r="B1771" s="193"/>
      <c r="C1771" s="196"/>
      <c r="D1771" s="196"/>
      <c r="E1771" s="196"/>
      <c r="I1771" s="197"/>
      <c r="Q1771" s="198"/>
      <c r="S1771" s="198"/>
      <c r="T1771" s="196"/>
      <c r="U1771" s="199"/>
      <c r="V1771" s="193"/>
      <c r="W1771" s="198"/>
      <c r="X1771" s="198"/>
      <c r="Y1771" s="196"/>
      <c r="Z1771" s="200"/>
      <c r="AA1771" s="196"/>
      <c r="AB1771" s="198"/>
      <c r="AC1771" s="196"/>
      <c r="AD1771" s="199"/>
      <c r="AG1771" s="196"/>
      <c r="AH1771" s="196"/>
      <c r="AI1771" s="198"/>
      <c r="AL1771" s="196"/>
      <c r="AN1771" s="196"/>
      <c r="AO1771" s="198"/>
      <c r="AP1771" s="196"/>
      <c r="AQ1771" s="196"/>
      <c r="AR1771" s="196"/>
      <c r="AS1771" s="196"/>
      <c r="AT1771" s="196"/>
      <c r="AU1771" s="196"/>
      <c r="AV1771" s="198"/>
      <c r="AW1771" s="197"/>
      <c r="AY1771" s="196"/>
      <c r="BC1771" s="196"/>
      <c r="BD1771" s="196"/>
      <c r="BE1771" s="196"/>
      <c r="BF1771" s="196"/>
      <c r="BG1771" s="196"/>
      <c r="BH1771" s="196"/>
      <c r="BI1771" s="196"/>
      <c r="BJ1771" s="196"/>
      <c r="BK1771" s="196"/>
    </row>
    <row r="1772" spans="1:63" x14ac:dyDescent="0.25">
      <c r="A1772" s="198"/>
      <c r="B1772" s="193"/>
      <c r="C1772" s="196"/>
      <c r="D1772" s="196"/>
      <c r="E1772" s="196"/>
      <c r="I1772" s="197"/>
      <c r="Q1772" s="198"/>
      <c r="S1772" s="198"/>
      <c r="T1772" s="196"/>
      <c r="U1772" s="199"/>
      <c r="V1772" s="193"/>
      <c r="W1772" s="198"/>
      <c r="X1772" s="198"/>
      <c r="Y1772" s="196"/>
      <c r="Z1772" s="200"/>
      <c r="AA1772" s="196"/>
      <c r="AB1772" s="198"/>
      <c r="AC1772" s="196"/>
      <c r="AD1772" s="199"/>
      <c r="AG1772" s="196"/>
      <c r="AH1772" s="196"/>
      <c r="AI1772" s="198"/>
      <c r="AL1772" s="196"/>
      <c r="AN1772" s="196"/>
      <c r="AO1772" s="198"/>
      <c r="AP1772" s="196"/>
      <c r="AQ1772" s="196"/>
      <c r="AR1772" s="196"/>
      <c r="AS1772" s="196"/>
      <c r="AT1772" s="196"/>
      <c r="AU1772" s="196"/>
      <c r="AV1772" s="198"/>
      <c r="AW1772" s="197"/>
      <c r="AY1772" s="196"/>
      <c r="BC1772" s="196"/>
      <c r="BD1772" s="196"/>
      <c r="BE1772" s="196"/>
      <c r="BF1772" s="196"/>
      <c r="BG1772" s="196"/>
      <c r="BH1772" s="196"/>
      <c r="BI1772" s="196"/>
      <c r="BJ1772" s="196"/>
      <c r="BK1772" s="196"/>
    </row>
    <row r="1773" spans="1:63" x14ac:dyDescent="0.25">
      <c r="A1773" s="198"/>
      <c r="B1773" s="193"/>
      <c r="C1773" s="196"/>
      <c r="D1773" s="196"/>
      <c r="E1773" s="196"/>
      <c r="I1773" s="197"/>
      <c r="Q1773" s="198"/>
      <c r="S1773" s="198"/>
      <c r="T1773" s="196"/>
      <c r="U1773" s="199"/>
      <c r="V1773" s="193"/>
      <c r="W1773" s="198"/>
      <c r="X1773" s="198"/>
      <c r="Y1773" s="196"/>
      <c r="Z1773" s="200"/>
      <c r="AA1773" s="196"/>
      <c r="AB1773" s="198"/>
      <c r="AC1773" s="196"/>
      <c r="AD1773" s="199"/>
      <c r="AG1773" s="196"/>
      <c r="AH1773" s="196"/>
      <c r="AI1773" s="198"/>
      <c r="AL1773" s="196"/>
      <c r="AN1773" s="196"/>
      <c r="AO1773" s="198"/>
      <c r="AP1773" s="196"/>
      <c r="AQ1773" s="196"/>
      <c r="AR1773" s="196"/>
      <c r="AS1773" s="196"/>
      <c r="AT1773" s="196"/>
      <c r="AU1773" s="196"/>
      <c r="AV1773" s="198"/>
      <c r="AW1773" s="197"/>
      <c r="AY1773" s="196"/>
      <c r="BC1773" s="196"/>
      <c r="BD1773" s="196"/>
      <c r="BE1773" s="196"/>
      <c r="BF1773" s="196"/>
      <c r="BG1773" s="196"/>
      <c r="BH1773" s="196"/>
      <c r="BI1773" s="196"/>
      <c r="BJ1773" s="196"/>
      <c r="BK1773" s="196"/>
    </row>
    <row r="1774" spans="1:63" x14ac:dyDescent="0.25">
      <c r="A1774" s="198"/>
      <c r="B1774" s="193"/>
      <c r="C1774" s="196"/>
      <c r="D1774" s="196"/>
      <c r="E1774" s="196"/>
      <c r="I1774" s="197"/>
      <c r="Q1774" s="198"/>
      <c r="S1774" s="198"/>
      <c r="T1774" s="196"/>
      <c r="U1774" s="199"/>
      <c r="V1774" s="193"/>
      <c r="W1774" s="198"/>
      <c r="X1774" s="198"/>
      <c r="Y1774" s="196"/>
      <c r="Z1774" s="200"/>
      <c r="AA1774" s="196"/>
      <c r="AB1774" s="198"/>
      <c r="AC1774" s="196"/>
      <c r="AD1774" s="199"/>
      <c r="AG1774" s="196"/>
      <c r="AH1774" s="196"/>
      <c r="AI1774" s="198"/>
      <c r="AL1774" s="196"/>
      <c r="AN1774" s="196"/>
      <c r="AO1774" s="198"/>
      <c r="AP1774" s="196"/>
      <c r="AQ1774" s="196"/>
      <c r="AR1774" s="196"/>
      <c r="AS1774" s="196"/>
      <c r="AT1774" s="196"/>
      <c r="AU1774" s="196"/>
      <c r="AV1774" s="198"/>
      <c r="AW1774" s="197"/>
      <c r="AY1774" s="196"/>
      <c r="BC1774" s="196"/>
      <c r="BD1774" s="196"/>
      <c r="BE1774" s="196"/>
      <c r="BF1774" s="196"/>
      <c r="BG1774" s="196"/>
      <c r="BH1774" s="196"/>
      <c r="BI1774" s="196"/>
      <c r="BJ1774" s="196"/>
      <c r="BK1774" s="196"/>
    </row>
    <row r="1775" spans="1:63" x14ac:dyDescent="0.25">
      <c r="A1775" s="198"/>
      <c r="B1775" s="193"/>
      <c r="C1775" s="196"/>
      <c r="D1775" s="196"/>
      <c r="E1775" s="196"/>
      <c r="I1775" s="197"/>
      <c r="Q1775" s="198"/>
      <c r="S1775" s="198"/>
      <c r="T1775" s="196"/>
      <c r="U1775" s="199"/>
      <c r="V1775" s="193"/>
      <c r="W1775" s="198"/>
      <c r="X1775" s="198"/>
      <c r="Y1775" s="196"/>
      <c r="Z1775" s="200"/>
      <c r="AA1775" s="196"/>
      <c r="AB1775" s="198"/>
      <c r="AC1775" s="196"/>
      <c r="AD1775" s="199"/>
      <c r="AG1775" s="196"/>
      <c r="AH1775" s="196"/>
      <c r="AI1775" s="198"/>
      <c r="AL1775" s="196"/>
      <c r="AN1775" s="196"/>
      <c r="AO1775" s="198"/>
      <c r="AP1775" s="196"/>
      <c r="AQ1775" s="196"/>
      <c r="AR1775" s="196"/>
      <c r="AS1775" s="196"/>
      <c r="AT1775" s="196"/>
      <c r="AU1775" s="196"/>
      <c r="AV1775" s="198"/>
      <c r="AW1775" s="197"/>
      <c r="AY1775" s="196"/>
      <c r="BC1775" s="196"/>
      <c r="BD1775" s="196"/>
      <c r="BE1775" s="196"/>
      <c r="BF1775" s="196"/>
      <c r="BG1775" s="196"/>
      <c r="BH1775" s="196"/>
      <c r="BI1775" s="196"/>
      <c r="BJ1775" s="196"/>
      <c r="BK1775" s="196"/>
    </row>
    <row r="1776" spans="1:63" x14ac:dyDescent="0.25">
      <c r="A1776" s="198"/>
      <c r="B1776" s="193"/>
      <c r="C1776" s="196"/>
      <c r="D1776" s="196"/>
      <c r="E1776" s="196"/>
      <c r="I1776" s="197"/>
      <c r="Q1776" s="198"/>
      <c r="S1776" s="198"/>
      <c r="T1776" s="196"/>
      <c r="U1776" s="199"/>
      <c r="V1776" s="193"/>
      <c r="W1776" s="198"/>
      <c r="X1776" s="198"/>
      <c r="Y1776" s="196"/>
      <c r="Z1776" s="200"/>
      <c r="AA1776" s="196"/>
      <c r="AB1776" s="198"/>
      <c r="AC1776" s="196"/>
      <c r="AD1776" s="199"/>
      <c r="AG1776" s="196"/>
      <c r="AH1776" s="196"/>
      <c r="AI1776" s="198"/>
      <c r="AL1776" s="196"/>
      <c r="AN1776" s="196"/>
      <c r="AO1776" s="198"/>
      <c r="AP1776" s="196"/>
      <c r="AQ1776" s="196"/>
      <c r="AR1776" s="196"/>
      <c r="AS1776" s="196"/>
      <c r="AT1776" s="196"/>
      <c r="AU1776" s="196"/>
      <c r="AV1776" s="198"/>
      <c r="AW1776" s="197"/>
      <c r="AY1776" s="196"/>
      <c r="BC1776" s="196"/>
      <c r="BD1776" s="196"/>
      <c r="BE1776" s="196"/>
      <c r="BF1776" s="196"/>
      <c r="BG1776" s="196"/>
      <c r="BH1776" s="196"/>
      <c r="BI1776" s="196"/>
      <c r="BJ1776" s="196"/>
      <c r="BK1776" s="196"/>
    </row>
    <row r="1777" spans="1:63" x14ac:dyDescent="0.25">
      <c r="A1777" s="198"/>
      <c r="B1777" s="193"/>
      <c r="C1777" s="196"/>
      <c r="D1777" s="196"/>
      <c r="E1777" s="196"/>
      <c r="I1777" s="197"/>
      <c r="Q1777" s="198"/>
      <c r="S1777" s="198"/>
      <c r="T1777" s="196"/>
      <c r="U1777" s="199"/>
      <c r="V1777" s="193"/>
      <c r="W1777" s="198"/>
      <c r="X1777" s="198"/>
      <c r="Y1777" s="196"/>
      <c r="Z1777" s="200"/>
      <c r="AA1777" s="196"/>
      <c r="AB1777" s="198"/>
      <c r="AC1777" s="196"/>
      <c r="AD1777" s="199"/>
      <c r="AG1777" s="196"/>
      <c r="AH1777" s="196"/>
      <c r="AI1777" s="198"/>
      <c r="AL1777" s="196"/>
      <c r="AN1777" s="196"/>
      <c r="AO1777" s="198"/>
      <c r="AP1777" s="196"/>
      <c r="AQ1777" s="196"/>
      <c r="AR1777" s="196"/>
      <c r="AS1777" s="196"/>
      <c r="AT1777" s="196"/>
      <c r="AU1777" s="196"/>
      <c r="AV1777" s="198"/>
      <c r="AW1777" s="197"/>
      <c r="AY1777" s="196"/>
      <c r="BC1777" s="196"/>
      <c r="BD1777" s="196"/>
      <c r="BE1777" s="196"/>
      <c r="BF1777" s="196"/>
      <c r="BG1777" s="196"/>
      <c r="BH1777" s="196"/>
      <c r="BI1777" s="196"/>
      <c r="BJ1777" s="196"/>
      <c r="BK1777" s="196"/>
    </row>
    <row r="1778" spans="1:63" x14ac:dyDescent="0.25">
      <c r="A1778" s="198"/>
      <c r="B1778" s="193"/>
      <c r="C1778" s="196"/>
      <c r="D1778" s="196"/>
      <c r="E1778" s="196"/>
      <c r="I1778" s="197"/>
      <c r="Q1778" s="198"/>
      <c r="S1778" s="198"/>
      <c r="T1778" s="196"/>
      <c r="U1778" s="199"/>
      <c r="V1778" s="193"/>
      <c r="W1778" s="198"/>
      <c r="X1778" s="198"/>
      <c r="Y1778" s="196"/>
      <c r="Z1778" s="200"/>
      <c r="AA1778" s="196"/>
      <c r="AB1778" s="198"/>
      <c r="AC1778" s="196"/>
      <c r="AD1778" s="199"/>
      <c r="AG1778" s="196"/>
      <c r="AH1778" s="196"/>
      <c r="AI1778" s="198"/>
      <c r="AL1778" s="196"/>
      <c r="AN1778" s="196"/>
      <c r="AO1778" s="198"/>
      <c r="AP1778" s="196"/>
      <c r="AQ1778" s="196"/>
      <c r="AR1778" s="196"/>
      <c r="AS1778" s="196"/>
      <c r="AT1778" s="196"/>
      <c r="AU1778" s="196"/>
      <c r="AV1778" s="198"/>
      <c r="AW1778" s="197"/>
      <c r="AY1778" s="196"/>
      <c r="BC1778" s="196"/>
      <c r="BD1778" s="196"/>
      <c r="BE1778" s="196"/>
      <c r="BF1778" s="196"/>
      <c r="BG1778" s="196"/>
      <c r="BH1778" s="196"/>
      <c r="BI1778" s="196"/>
      <c r="BJ1778" s="196"/>
      <c r="BK1778" s="196"/>
    </row>
    <row r="1779" spans="1:63" x14ac:dyDescent="0.25">
      <c r="A1779" s="198"/>
      <c r="B1779" s="193"/>
      <c r="C1779" s="196"/>
      <c r="D1779" s="196"/>
      <c r="E1779" s="196"/>
      <c r="I1779" s="197"/>
      <c r="Q1779" s="198"/>
      <c r="S1779" s="198"/>
      <c r="T1779" s="196"/>
      <c r="U1779" s="199"/>
      <c r="V1779" s="193"/>
      <c r="W1779" s="198"/>
      <c r="X1779" s="198"/>
      <c r="Y1779" s="196"/>
      <c r="Z1779" s="200"/>
      <c r="AA1779" s="196"/>
      <c r="AB1779" s="198"/>
      <c r="AC1779" s="196"/>
      <c r="AD1779" s="199"/>
      <c r="AG1779" s="196"/>
      <c r="AH1779" s="196"/>
      <c r="AI1779" s="198"/>
      <c r="AL1779" s="196"/>
      <c r="AN1779" s="196"/>
      <c r="AO1779" s="198"/>
      <c r="AP1779" s="196"/>
      <c r="AQ1779" s="196"/>
      <c r="AR1779" s="196"/>
      <c r="AS1779" s="196"/>
      <c r="AT1779" s="196"/>
      <c r="AU1779" s="196"/>
      <c r="AV1779" s="198"/>
      <c r="AW1779" s="197"/>
      <c r="AY1779" s="196"/>
      <c r="BC1779" s="196"/>
      <c r="BD1779" s="196"/>
      <c r="BE1779" s="196"/>
      <c r="BF1779" s="196"/>
      <c r="BG1779" s="196"/>
      <c r="BH1779" s="196"/>
      <c r="BI1779" s="196"/>
      <c r="BJ1779" s="196"/>
      <c r="BK1779" s="196"/>
    </row>
    <row r="1780" spans="1:63" x14ac:dyDescent="0.25">
      <c r="A1780" s="198"/>
      <c r="B1780" s="193"/>
      <c r="C1780" s="196"/>
      <c r="D1780" s="196"/>
      <c r="E1780" s="196"/>
      <c r="I1780" s="197"/>
      <c r="Q1780" s="198"/>
      <c r="S1780" s="198"/>
      <c r="T1780" s="196"/>
      <c r="U1780" s="199"/>
      <c r="V1780" s="193"/>
      <c r="W1780" s="198"/>
      <c r="X1780" s="198"/>
      <c r="Y1780" s="196"/>
      <c r="Z1780" s="200"/>
      <c r="AA1780" s="196"/>
      <c r="AB1780" s="198"/>
      <c r="AC1780" s="196"/>
      <c r="AD1780" s="199"/>
      <c r="AG1780" s="196"/>
      <c r="AH1780" s="196"/>
      <c r="AI1780" s="198"/>
      <c r="AL1780" s="196"/>
      <c r="AN1780" s="196"/>
      <c r="AO1780" s="198"/>
      <c r="AP1780" s="196"/>
      <c r="AQ1780" s="196"/>
      <c r="AR1780" s="196"/>
      <c r="AS1780" s="196"/>
      <c r="AT1780" s="196"/>
      <c r="AU1780" s="196"/>
      <c r="AV1780" s="198"/>
      <c r="AW1780" s="197"/>
      <c r="AY1780" s="196"/>
      <c r="BC1780" s="196"/>
      <c r="BD1780" s="196"/>
      <c r="BE1780" s="196"/>
      <c r="BF1780" s="196"/>
      <c r="BG1780" s="196"/>
      <c r="BH1780" s="196"/>
      <c r="BI1780" s="196"/>
      <c r="BJ1780" s="196"/>
      <c r="BK1780" s="196"/>
    </row>
    <row r="1781" spans="1:63" x14ac:dyDescent="0.25">
      <c r="A1781" s="198"/>
      <c r="B1781" s="193"/>
      <c r="C1781" s="196"/>
      <c r="D1781" s="196"/>
      <c r="E1781" s="196"/>
      <c r="I1781" s="197"/>
      <c r="Q1781" s="198"/>
      <c r="S1781" s="198"/>
      <c r="T1781" s="196"/>
      <c r="U1781" s="199"/>
      <c r="V1781" s="193"/>
      <c r="W1781" s="198"/>
      <c r="X1781" s="198"/>
      <c r="Y1781" s="196"/>
      <c r="Z1781" s="200"/>
      <c r="AA1781" s="196"/>
      <c r="AB1781" s="198"/>
      <c r="AC1781" s="196"/>
      <c r="AD1781" s="199"/>
      <c r="AG1781" s="196"/>
      <c r="AH1781" s="196"/>
      <c r="AI1781" s="198"/>
      <c r="AL1781" s="196"/>
      <c r="AN1781" s="196"/>
      <c r="AO1781" s="198"/>
      <c r="AP1781" s="196"/>
      <c r="AQ1781" s="196"/>
      <c r="AR1781" s="196"/>
      <c r="AS1781" s="196"/>
      <c r="AT1781" s="196"/>
      <c r="AU1781" s="196"/>
      <c r="AV1781" s="198"/>
      <c r="AW1781" s="197"/>
      <c r="AY1781" s="196"/>
      <c r="BC1781" s="196"/>
      <c r="BD1781" s="196"/>
      <c r="BE1781" s="196"/>
      <c r="BF1781" s="196"/>
      <c r="BG1781" s="196"/>
      <c r="BH1781" s="196"/>
      <c r="BI1781" s="196"/>
      <c r="BJ1781" s="196"/>
      <c r="BK1781" s="196"/>
    </row>
    <row r="1782" spans="1:63" x14ac:dyDescent="0.25">
      <c r="A1782" s="198"/>
      <c r="B1782" s="193"/>
      <c r="C1782" s="196"/>
      <c r="D1782" s="196"/>
      <c r="E1782" s="196"/>
      <c r="I1782" s="197"/>
      <c r="Q1782" s="198"/>
      <c r="S1782" s="198"/>
      <c r="T1782" s="196"/>
      <c r="U1782" s="199"/>
      <c r="V1782" s="193"/>
      <c r="W1782" s="198"/>
      <c r="X1782" s="198"/>
      <c r="Y1782" s="196"/>
      <c r="Z1782" s="200"/>
      <c r="AA1782" s="196"/>
      <c r="AB1782" s="198"/>
      <c r="AC1782" s="196"/>
      <c r="AD1782" s="199"/>
      <c r="AG1782" s="196"/>
      <c r="AH1782" s="196"/>
      <c r="AI1782" s="198"/>
      <c r="AL1782" s="196"/>
      <c r="AN1782" s="196"/>
      <c r="AO1782" s="198"/>
      <c r="AP1782" s="196"/>
      <c r="AQ1782" s="196"/>
      <c r="AR1782" s="196"/>
      <c r="AS1782" s="196"/>
      <c r="AT1782" s="196"/>
      <c r="AU1782" s="196"/>
      <c r="AV1782" s="198"/>
      <c r="AW1782" s="197"/>
      <c r="AY1782" s="196"/>
      <c r="BC1782" s="196"/>
      <c r="BD1782" s="196"/>
      <c r="BE1782" s="196"/>
      <c r="BF1782" s="196"/>
      <c r="BG1782" s="196"/>
      <c r="BH1782" s="196"/>
      <c r="BI1782" s="196"/>
      <c r="BJ1782" s="196"/>
      <c r="BK1782" s="196"/>
    </row>
    <row r="1783" spans="1:63" x14ac:dyDescent="0.25">
      <c r="A1783" s="198"/>
      <c r="B1783" s="193"/>
      <c r="C1783" s="196"/>
      <c r="D1783" s="196"/>
      <c r="E1783" s="196"/>
      <c r="I1783" s="197"/>
      <c r="Q1783" s="198"/>
      <c r="S1783" s="198"/>
      <c r="T1783" s="196"/>
      <c r="U1783" s="199"/>
      <c r="V1783" s="193"/>
      <c r="W1783" s="198"/>
      <c r="X1783" s="198"/>
      <c r="Y1783" s="196"/>
      <c r="Z1783" s="200"/>
      <c r="AA1783" s="196"/>
      <c r="AB1783" s="198"/>
      <c r="AC1783" s="196"/>
      <c r="AD1783" s="199"/>
      <c r="AG1783" s="196"/>
      <c r="AH1783" s="196"/>
      <c r="AI1783" s="198"/>
      <c r="AL1783" s="196"/>
      <c r="AN1783" s="196"/>
      <c r="AO1783" s="198"/>
      <c r="AP1783" s="196"/>
      <c r="AQ1783" s="196"/>
      <c r="AR1783" s="196"/>
      <c r="AS1783" s="196"/>
      <c r="AT1783" s="196"/>
      <c r="AU1783" s="196"/>
      <c r="AV1783" s="198"/>
      <c r="AW1783" s="197"/>
      <c r="AY1783" s="196"/>
      <c r="BC1783" s="196"/>
      <c r="BD1783" s="196"/>
      <c r="BE1783" s="196"/>
      <c r="BF1783" s="196"/>
      <c r="BG1783" s="196"/>
      <c r="BH1783" s="196"/>
      <c r="BI1783" s="196"/>
      <c r="BJ1783" s="196"/>
      <c r="BK1783" s="196"/>
    </row>
    <row r="1784" spans="1:63" x14ac:dyDescent="0.25">
      <c r="A1784" s="198"/>
      <c r="B1784" s="193"/>
      <c r="C1784" s="196"/>
      <c r="D1784" s="196"/>
      <c r="E1784" s="196"/>
      <c r="I1784" s="197"/>
      <c r="Q1784" s="198"/>
      <c r="S1784" s="198"/>
      <c r="T1784" s="196"/>
      <c r="U1784" s="199"/>
      <c r="V1784" s="193"/>
      <c r="W1784" s="198"/>
      <c r="X1784" s="198"/>
      <c r="Y1784" s="196"/>
      <c r="Z1784" s="200"/>
      <c r="AA1784" s="196"/>
      <c r="AB1784" s="198"/>
      <c r="AC1784" s="196"/>
      <c r="AD1784" s="199"/>
      <c r="AG1784" s="196"/>
      <c r="AH1784" s="196"/>
      <c r="AI1784" s="198"/>
      <c r="AL1784" s="196"/>
      <c r="AN1784" s="196"/>
      <c r="AO1784" s="198"/>
      <c r="AP1784" s="196"/>
      <c r="AQ1784" s="196"/>
      <c r="AR1784" s="196"/>
      <c r="AS1784" s="196"/>
      <c r="AT1784" s="196"/>
      <c r="AU1784" s="196"/>
      <c r="AV1784" s="198"/>
      <c r="AW1784" s="197"/>
      <c r="AY1784" s="196"/>
      <c r="BC1784" s="196"/>
      <c r="BD1784" s="196"/>
      <c r="BE1784" s="196"/>
      <c r="BF1784" s="196"/>
      <c r="BG1784" s="196"/>
      <c r="BH1784" s="196"/>
      <c r="BI1784" s="196"/>
      <c r="BJ1784" s="196"/>
      <c r="BK1784" s="196"/>
    </row>
    <row r="1785" spans="1:63" x14ac:dyDescent="0.25">
      <c r="A1785" s="198"/>
      <c r="B1785" s="193"/>
      <c r="C1785" s="196"/>
      <c r="D1785" s="196"/>
      <c r="E1785" s="196"/>
      <c r="I1785" s="197"/>
      <c r="Q1785" s="198"/>
      <c r="S1785" s="198"/>
      <c r="T1785" s="196"/>
      <c r="U1785" s="199"/>
      <c r="V1785" s="193"/>
      <c r="W1785" s="198"/>
      <c r="X1785" s="198"/>
      <c r="Y1785" s="196"/>
      <c r="Z1785" s="200"/>
      <c r="AA1785" s="196"/>
      <c r="AB1785" s="198"/>
      <c r="AC1785" s="196"/>
      <c r="AD1785" s="199"/>
      <c r="AG1785" s="196"/>
      <c r="AH1785" s="196"/>
      <c r="AI1785" s="198"/>
      <c r="AL1785" s="196"/>
      <c r="AN1785" s="196"/>
      <c r="AO1785" s="198"/>
      <c r="AP1785" s="196"/>
      <c r="AQ1785" s="196"/>
      <c r="AR1785" s="196"/>
      <c r="AS1785" s="196"/>
      <c r="AT1785" s="196"/>
      <c r="AU1785" s="196"/>
      <c r="AV1785" s="198"/>
      <c r="AW1785" s="197"/>
      <c r="AY1785" s="196"/>
      <c r="BC1785" s="196"/>
      <c r="BD1785" s="196"/>
      <c r="BE1785" s="196"/>
      <c r="BF1785" s="196"/>
      <c r="BG1785" s="196"/>
      <c r="BH1785" s="196"/>
      <c r="BI1785" s="196"/>
      <c r="BJ1785" s="196"/>
      <c r="BK1785" s="196"/>
    </row>
    <row r="1786" spans="1:63" x14ac:dyDescent="0.25">
      <c r="A1786" s="198"/>
      <c r="B1786" s="193"/>
      <c r="C1786" s="196"/>
      <c r="D1786" s="196"/>
      <c r="E1786" s="196"/>
      <c r="I1786" s="197"/>
      <c r="Q1786" s="198"/>
      <c r="S1786" s="198"/>
      <c r="T1786" s="196"/>
      <c r="U1786" s="199"/>
      <c r="V1786" s="193"/>
      <c r="W1786" s="198"/>
      <c r="X1786" s="198"/>
      <c r="Y1786" s="196"/>
      <c r="Z1786" s="200"/>
      <c r="AA1786" s="196"/>
      <c r="AB1786" s="198"/>
      <c r="AC1786" s="196"/>
      <c r="AD1786" s="199"/>
      <c r="AG1786" s="196"/>
      <c r="AH1786" s="196"/>
      <c r="AI1786" s="198"/>
      <c r="AL1786" s="196"/>
      <c r="AN1786" s="196"/>
      <c r="AO1786" s="198"/>
      <c r="AP1786" s="196"/>
      <c r="AQ1786" s="196"/>
      <c r="AR1786" s="196"/>
      <c r="AS1786" s="196"/>
      <c r="AT1786" s="196"/>
      <c r="AU1786" s="196"/>
      <c r="AV1786" s="198"/>
      <c r="AW1786" s="197"/>
      <c r="AY1786" s="196"/>
      <c r="BC1786" s="196"/>
      <c r="BD1786" s="196"/>
      <c r="BE1786" s="196"/>
      <c r="BF1786" s="196"/>
      <c r="BG1786" s="196"/>
      <c r="BH1786" s="196"/>
      <c r="BI1786" s="196"/>
      <c r="BJ1786" s="196"/>
      <c r="BK1786" s="196"/>
    </row>
    <row r="1787" spans="1:63" x14ac:dyDescent="0.25">
      <c r="A1787" s="198"/>
      <c r="B1787" s="193"/>
      <c r="C1787" s="196"/>
      <c r="D1787" s="196"/>
      <c r="E1787" s="196"/>
      <c r="I1787" s="197"/>
      <c r="Q1787" s="198"/>
      <c r="S1787" s="198"/>
      <c r="T1787" s="196"/>
      <c r="U1787" s="199"/>
      <c r="V1787" s="193"/>
      <c r="W1787" s="198"/>
      <c r="X1787" s="198"/>
      <c r="Y1787" s="196"/>
      <c r="Z1787" s="200"/>
      <c r="AA1787" s="196"/>
      <c r="AB1787" s="198"/>
      <c r="AC1787" s="196"/>
      <c r="AD1787" s="199"/>
      <c r="AG1787" s="196"/>
      <c r="AH1787" s="196"/>
      <c r="AI1787" s="198"/>
      <c r="AL1787" s="196"/>
      <c r="AN1787" s="196"/>
      <c r="AO1787" s="198"/>
      <c r="AP1787" s="196"/>
      <c r="AQ1787" s="196"/>
      <c r="AR1787" s="196"/>
      <c r="AS1787" s="196"/>
      <c r="AT1787" s="196"/>
      <c r="AU1787" s="196"/>
      <c r="AV1787" s="198"/>
      <c r="AW1787" s="197"/>
      <c r="AY1787" s="196"/>
      <c r="BC1787" s="196"/>
      <c r="BD1787" s="196"/>
      <c r="BE1787" s="196"/>
      <c r="BF1787" s="196"/>
      <c r="BG1787" s="196"/>
      <c r="BH1787" s="196"/>
      <c r="BI1787" s="196"/>
      <c r="BJ1787" s="196"/>
      <c r="BK1787" s="196"/>
    </row>
    <row r="1788" spans="1:63" x14ac:dyDescent="0.25">
      <c r="A1788" s="198"/>
      <c r="B1788" s="193"/>
      <c r="C1788" s="196"/>
      <c r="D1788" s="196"/>
      <c r="E1788" s="196"/>
      <c r="I1788" s="197"/>
      <c r="Q1788" s="198"/>
      <c r="S1788" s="198"/>
      <c r="T1788" s="196"/>
      <c r="U1788" s="199"/>
      <c r="V1788" s="193"/>
      <c r="W1788" s="198"/>
      <c r="X1788" s="198"/>
      <c r="Y1788" s="196"/>
      <c r="Z1788" s="200"/>
      <c r="AA1788" s="196"/>
      <c r="AB1788" s="198"/>
      <c r="AC1788" s="196"/>
      <c r="AD1788" s="199"/>
      <c r="AG1788" s="196"/>
      <c r="AH1788" s="196"/>
      <c r="AI1788" s="198"/>
      <c r="AL1788" s="196"/>
      <c r="AN1788" s="196"/>
      <c r="AO1788" s="198"/>
      <c r="AP1788" s="196"/>
      <c r="AQ1788" s="196"/>
      <c r="AR1788" s="196"/>
      <c r="AS1788" s="196"/>
      <c r="AT1788" s="196"/>
      <c r="AU1788" s="196"/>
      <c r="AV1788" s="198"/>
      <c r="AW1788" s="197"/>
      <c r="AY1788" s="196"/>
      <c r="BC1788" s="196"/>
      <c r="BD1788" s="196"/>
      <c r="BE1788" s="196"/>
      <c r="BF1788" s="196"/>
      <c r="BG1788" s="196"/>
      <c r="BH1788" s="196"/>
      <c r="BI1788" s="196"/>
      <c r="BJ1788" s="196"/>
      <c r="BK1788" s="196"/>
    </row>
    <row r="1789" spans="1:63" x14ac:dyDescent="0.25">
      <c r="A1789" s="198"/>
      <c r="B1789" s="193"/>
      <c r="C1789" s="196"/>
      <c r="D1789" s="196"/>
      <c r="E1789" s="196"/>
      <c r="I1789" s="197"/>
      <c r="Q1789" s="198"/>
      <c r="S1789" s="198"/>
      <c r="T1789" s="196"/>
      <c r="U1789" s="199"/>
      <c r="V1789" s="193"/>
      <c r="W1789" s="198"/>
      <c r="X1789" s="198"/>
      <c r="Y1789" s="196"/>
      <c r="Z1789" s="200"/>
      <c r="AA1789" s="196"/>
      <c r="AB1789" s="198"/>
      <c r="AC1789" s="196"/>
      <c r="AD1789" s="199"/>
      <c r="AG1789" s="196"/>
      <c r="AH1789" s="196"/>
      <c r="AI1789" s="198"/>
      <c r="AL1789" s="196"/>
      <c r="AN1789" s="196"/>
      <c r="AO1789" s="198"/>
      <c r="AP1789" s="196"/>
      <c r="AQ1789" s="196"/>
      <c r="AR1789" s="196"/>
      <c r="AS1789" s="196"/>
      <c r="AT1789" s="196"/>
      <c r="AU1789" s="196"/>
      <c r="AV1789" s="198"/>
      <c r="AW1789" s="197"/>
      <c r="AY1789" s="196"/>
      <c r="BC1789" s="196"/>
      <c r="BD1789" s="196"/>
      <c r="BE1789" s="196"/>
      <c r="BF1789" s="196"/>
      <c r="BG1789" s="196"/>
      <c r="BH1789" s="196"/>
      <c r="BI1789" s="196"/>
      <c r="BJ1789" s="196"/>
      <c r="BK1789" s="196"/>
    </row>
    <row r="1790" spans="1:63" x14ac:dyDescent="0.25">
      <c r="A1790" s="198"/>
      <c r="B1790" s="193"/>
      <c r="C1790" s="196"/>
      <c r="D1790" s="196"/>
      <c r="E1790" s="196"/>
      <c r="I1790" s="197"/>
      <c r="Q1790" s="198"/>
      <c r="S1790" s="198"/>
      <c r="T1790" s="196"/>
      <c r="U1790" s="199"/>
      <c r="V1790" s="193"/>
      <c r="W1790" s="198"/>
      <c r="X1790" s="198"/>
      <c r="Y1790" s="196"/>
      <c r="Z1790" s="200"/>
      <c r="AA1790" s="196"/>
      <c r="AB1790" s="198"/>
      <c r="AC1790" s="196"/>
      <c r="AD1790" s="199"/>
      <c r="AG1790" s="196"/>
      <c r="AH1790" s="196"/>
      <c r="AI1790" s="198"/>
      <c r="AL1790" s="196"/>
      <c r="AN1790" s="196"/>
      <c r="AO1790" s="198"/>
      <c r="AP1790" s="196"/>
      <c r="AQ1790" s="196"/>
      <c r="AR1790" s="196"/>
      <c r="AS1790" s="196"/>
      <c r="AT1790" s="196"/>
      <c r="AU1790" s="196"/>
      <c r="AV1790" s="198"/>
      <c r="AW1790" s="197"/>
      <c r="AY1790" s="196"/>
      <c r="BC1790" s="196"/>
      <c r="BD1790" s="196"/>
      <c r="BE1790" s="196"/>
      <c r="BF1790" s="196"/>
      <c r="BG1790" s="196"/>
      <c r="BH1790" s="196"/>
      <c r="BI1790" s="196"/>
      <c r="BJ1790" s="196"/>
      <c r="BK1790" s="196"/>
    </row>
    <row r="1791" spans="1:63" x14ac:dyDescent="0.25">
      <c r="A1791" s="198"/>
      <c r="B1791" s="193"/>
      <c r="C1791" s="196"/>
      <c r="D1791" s="196"/>
      <c r="E1791" s="196"/>
      <c r="I1791" s="197"/>
      <c r="Q1791" s="198"/>
      <c r="S1791" s="198"/>
      <c r="T1791" s="196"/>
      <c r="U1791" s="199"/>
      <c r="V1791" s="193"/>
      <c r="W1791" s="198"/>
      <c r="X1791" s="198"/>
      <c r="Y1791" s="196"/>
      <c r="Z1791" s="200"/>
      <c r="AA1791" s="196"/>
      <c r="AB1791" s="198"/>
      <c r="AC1791" s="196"/>
      <c r="AD1791" s="199"/>
      <c r="AG1791" s="196"/>
      <c r="AH1791" s="196"/>
      <c r="AI1791" s="198"/>
      <c r="AL1791" s="196"/>
      <c r="AN1791" s="196"/>
      <c r="AO1791" s="198"/>
      <c r="AP1791" s="196"/>
      <c r="AQ1791" s="196"/>
      <c r="AR1791" s="196"/>
      <c r="AS1791" s="196"/>
      <c r="AT1791" s="196"/>
      <c r="AU1791" s="196"/>
      <c r="AV1791" s="198"/>
      <c r="AW1791" s="197"/>
      <c r="AY1791" s="196"/>
      <c r="BC1791" s="196"/>
      <c r="BD1791" s="196"/>
      <c r="BE1791" s="196"/>
      <c r="BF1791" s="196"/>
      <c r="BG1791" s="196"/>
      <c r="BH1791" s="196"/>
      <c r="BI1791" s="196"/>
      <c r="BJ1791" s="196"/>
      <c r="BK1791" s="196"/>
    </row>
    <row r="1792" spans="1:63" x14ac:dyDescent="0.25">
      <c r="A1792" s="198"/>
      <c r="B1792" s="193"/>
      <c r="C1792" s="196"/>
      <c r="D1792" s="196"/>
      <c r="E1792" s="196"/>
      <c r="I1792" s="197"/>
      <c r="Q1792" s="198"/>
      <c r="S1792" s="198"/>
      <c r="T1792" s="196"/>
      <c r="U1792" s="199"/>
      <c r="V1792" s="193"/>
      <c r="W1792" s="198"/>
      <c r="X1792" s="198"/>
      <c r="Y1792" s="196"/>
      <c r="Z1792" s="200"/>
      <c r="AA1792" s="196"/>
      <c r="AB1792" s="198"/>
      <c r="AC1792" s="196"/>
      <c r="AD1792" s="199"/>
      <c r="AG1792" s="196"/>
      <c r="AH1792" s="196"/>
      <c r="AI1792" s="198"/>
      <c r="AL1792" s="196"/>
      <c r="AN1792" s="196"/>
      <c r="AO1792" s="198"/>
      <c r="AP1792" s="196"/>
      <c r="AQ1792" s="196"/>
      <c r="AR1792" s="196"/>
      <c r="AS1792" s="196"/>
      <c r="AT1792" s="196"/>
      <c r="AU1792" s="196"/>
      <c r="AV1792" s="198"/>
      <c r="AW1792" s="197"/>
      <c r="AY1792" s="196"/>
      <c r="BC1792" s="196"/>
      <c r="BD1792" s="196"/>
      <c r="BE1792" s="196"/>
      <c r="BF1792" s="196"/>
      <c r="BG1792" s="196"/>
      <c r="BH1792" s="196"/>
      <c r="BI1792" s="196"/>
      <c r="BJ1792" s="196"/>
      <c r="BK1792" s="196"/>
    </row>
    <row r="1793" spans="1:63" x14ac:dyDescent="0.25">
      <c r="A1793" s="198"/>
      <c r="B1793" s="193"/>
      <c r="C1793" s="196"/>
      <c r="D1793" s="196"/>
      <c r="E1793" s="196"/>
      <c r="I1793" s="197"/>
      <c r="Q1793" s="198"/>
      <c r="S1793" s="198"/>
      <c r="T1793" s="196"/>
      <c r="U1793" s="199"/>
      <c r="V1793" s="193"/>
      <c r="W1793" s="198"/>
      <c r="X1793" s="198"/>
      <c r="Y1793" s="196"/>
      <c r="Z1793" s="200"/>
      <c r="AA1793" s="196"/>
      <c r="AB1793" s="198"/>
      <c r="AC1793" s="196"/>
      <c r="AD1793" s="199"/>
      <c r="AG1793" s="196"/>
      <c r="AH1793" s="196"/>
      <c r="AI1793" s="198"/>
      <c r="AL1793" s="196"/>
      <c r="AN1793" s="196"/>
      <c r="AO1793" s="198"/>
      <c r="AP1793" s="196"/>
      <c r="AQ1793" s="196"/>
      <c r="AR1793" s="196"/>
      <c r="AS1793" s="196"/>
      <c r="AT1793" s="196"/>
      <c r="AU1793" s="196"/>
      <c r="AV1793" s="198"/>
      <c r="AW1793" s="197"/>
      <c r="AY1793" s="196"/>
      <c r="BC1793" s="196"/>
      <c r="BD1793" s="196"/>
      <c r="BE1793" s="196"/>
      <c r="BF1793" s="196"/>
      <c r="BG1793" s="196"/>
      <c r="BH1793" s="196"/>
      <c r="BI1793" s="196"/>
      <c r="BJ1793" s="196"/>
      <c r="BK1793" s="196"/>
    </row>
    <row r="1794" spans="1:63" x14ac:dyDescent="0.25">
      <c r="A1794" s="198"/>
      <c r="B1794" s="193"/>
      <c r="C1794" s="196"/>
      <c r="D1794" s="196"/>
      <c r="E1794" s="196"/>
      <c r="I1794" s="197"/>
      <c r="Q1794" s="198"/>
      <c r="S1794" s="198"/>
      <c r="T1794" s="196"/>
      <c r="U1794" s="199"/>
      <c r="V1794" s="193"/>
      <c r="W1794" s="198"/>
      <c r="X1794" s="198"/>
      <c r="Y1794" s="196"/>
      <c r="Z1794" s="200"/>
      <c r="AA1794" s="196"/>
      <c r="AB1794" s="198"/>
      <c r="AC1794" s="196"/>
      <c r="AD1794" s="199"/>
      <c r="AG1794" s="196"/>
      <c r="AH1794" s="196"/>
      <c r="AI1794" s="198"/>
      <c r="AL1794" s="196"/>
      <c r="AN1794" s="196"/>
      <c r="AO1794" s="198"/>
      <c r="AP1794" s="196"/>
      <c r="AQ1794" s="196"/>
      <c r="AR1794" s="196"/>
      <c r="AS1794" s="196"/>
      <c r="AT1794" s="196"/>
      <c r="AU1794" s="196"/>
      <c r="AV1794" s="198"/>
      <c r="AW1794" s="197"/>
      <c r="AY1794" s="196"/>
      <c r="BC1794" s="196"/>
      <c r="BD1794" s="196"/>
      <c r="BE1794" s="196"/>
      <c r="BF1794" s="196"/>
      <c r="BG1794" s="196"/>
      <c r="BH1794" s="196"/>
      <c r="BI1794" s="196"/>
      <c r="BJ1794" s="196"/>
      <c r="BK1794" s="196"/>
    </row>
    <row r="1795" spans="1:63" x14ac:dyDescent="0.25">
      <c r="A1795" s="198"/>
      <c r="B1795" s="193"/>
      <c r="C1795" s="196"/>
      <c r="D1795" s="196"/>
      <c r="E1795" s="196"/>
      <c r="I1795" s="197"/>
      <c r="Q1795" s="198"/>
      <c r="S1795" s="198"/>
      <c r="T1795" s="196"/>
      <c r="U1795" s="199"/>
      <c r="V1795" s="193"/>
      <c r="W1795" s="198"/>
      <c r="X1795" s="198"/>
      <c r="Y1795" s="196"/>
      <c r="Z1795" s="200"/>
      <c r="AA1795" s="196"/>
      <c r="AB1795" s="198"/>
      <c r="AC1795" s="196"/>
      <c r="AD1795" s="199"/>
      <c r="AG1795" s="196"/>
      <c r="AH1795" s="196"/>
      <c r="AI1795" s="198"/>
      <c r="AL1795" s="196"/>
      <c r="AN1795" s="196"/>
      <c r="AO1795" s="198"/>
      <c r="AP1795" s="196"/>
      <c r="AQ1795" s="196"/>
      <c r="AR1795" s="196"/>
      <c r="AS1795" s="196"/>
      <c r="AT1795" s="196"/>
      <c r="AU1795" s="196"/>
      <c r="AV1795" s="198"/>
      <c r="AW1795" s="197"/>
      <c r="AY1795" s="196"/>
      <c r="BC1795" s="196"/>
      <c r="BD1795" s="196"/>
      <c r="BE1795" s="196"/>
      <c r="BF1795" s="196"/>
      <c r="BG1795" s="196"/>
      <c r="BH1795" s="196"/>
      <c r="BI1795" s="196"/>
      <c r="BJ1795" s="196"/>
      <c r="BK1795" s="196"/>
    </row>
    <row r="1796" spans="1:63" x14ac:dyDescent="0.25">
      <c r="A1796" s="198"/>
      <c r="B1796" s="193"/>
      <c r="C1796" s="196"/>
      <c r="D1796" s="196"/>
      <c r="E1796" s="196"/>
      <c r="I1796" s="197"/>
      <c r="Q1796" s="198"/>
      <c r="S1796" s="198"/>
      <c r="T1796" s="196"/>
      <c r="U1796" s="199"/>
      <c r="V1796" s="193"/>
      <c r="W1796" s="198"/>
      <c r="X1796" s="198"/>
      <c r="Y1796" s="196"/>
      <c r="Z1796" s="200"/>
      <c r="AA1796" s="196"/>
      <c r="AB1796" s="198"/>
      <c r="AC1796" s="196"/>
      <c r="AD1796" s="199"/>
      <c r="AG1796" s="196"/>
      <c r="AH1796" s="196"/>
      <c r="AI1796" s="198"/>
      <c r="AL1796" s="196"/>
      <c r="AN1796" s="196"/>
      <c r="AO1796" s="198"/>
      <c r="AP1796" s="196"/>
      <c r="AQ1796" s="196"/>
      <c r="AR1796" s="196"/>
      <c r="AS1796" s="196"/>
      <c r="AT1796" s="196"/>
      <c r="AU1796" s="196"/>
      <c r="AV1796" s="198"/>
      <c r="AW1796" s="197"/>
      <c r="AY1796" s="196"/>
      <c r="BC1796" s="196"/>
      <c r="BD1796" s="196"/>
      <c r="BE1796" s="196"/>
      <c r="BF1796" s="196"/>
      <c r="BG1796" s="196"/>
      <c r="BH1796" s="196"/>
      <c r="BI1796" s="196"/>
      <c r="BJ1796" s="196"/>
      <c r="BK1796" s="196"/>
    </row>
    <row r="1797" spans="1:63" x14ac:dyDescent="0.25">
      <c r="A1797" s="198"/>
      <c r="B1797" s="193"/>
      <c r="C1797" s="196"/>
      <c r="D1797" s="196"/>
      <c r="E1797" s="196"/>
      <c r="I1797" s="197"/>
      <c r="Q1797" s="198"/>
      <c r="S1797" s="198"/>
      <c r="T1797" s="196"/>
      <c r="U1797" s="199"/>
      <c r="V1797" s="193"/>
      <c r="W1797" s="198"/>
      <c r="X1797" s="198"/>
      <c r="Y1797" s="196"/>
      <c r="Z1797" s="200"/>
      <c r="AA1797" s="196"/>
      <c r="AB1797" s="198"/>
      <c r="AC1797" s="196"/>
      <c r="AD1797" s="199"/>
      <c r="AG1797" s="196"/>
      <c r="AH1797" s="196"/>
      <c r="AI1797" s="198"/>
      <c r="AL1797" s="196"/>
      <c r="AN1797" s="196"/>
      <c r="AO1797" s="198"/>
      <c r="AP1797" s="196"/>
      <c r="AQ1797" s="196"/>
      <c r="AR1797" s="196"/>
      <c r="AS1797" s="196"/>
      <c r="AT1797" s="196"/>
      <c r="AU1797" s="196"/>
      <c r="AV1797" s="198"/>
      <c r="AW1797" s="197"/>
      <c r="AY1797" s="196"/>
      <c r="BC1797" s="196"/>
      <c r="BD1797" s="196"/>
      <c r="BE1797" s="196"/>
      <c r="BF1797" s="196"/>
      <c r="BG1797" s="196"/>
      <c r="BH1797" s="196"/>
      <c r="BI1797" s="196"/>
      <c r="BJ1797" s="196"/>
      <c r="BK1797" s="196"/>
    </row>
    <row r="1798" spans="1:63" x14ac:dyDescent="0.25">
      <c r="A1798" s="198"/>
      <c r="B1798" s="193"/>
      <c r="C1798" s="196"/>
      <c r="D1798" s="196"/>
      <c r="E1798" s="196"/>
      <c r="I1798" s="197"/>
      <c r="Q1798" s="198"/>
      <c r="S1798" s="198"/>
      <c r="T1798" s="196"/>
      <c r="U1798" s="199"/>
      <c r="V1798" s="193"/>
      <c r="W1798" s="198"/>
      <c r="X1798" s="198"/>
      <c r="Y1798" s="196"/>
      <c r="Z1798" s="200"/>
      <c r="AA1798" s="196"/>
      <c r="AB1798" s="198"/>
      <c r="AC1798" s="196"/>
      <c r="AD1798" s="199"/>
      <c r="AG1798" s="196"/>
      <c r="AH1798" s="196"/>
      <c r="AI1798" s="198"/>
      <c r="AL1798" s="196"/>
      <c r="AN1798" s="196"/>
      <c r="AO1798" s="198"/>
      <c r="AP1798" s="196"/>
      <c r="AQ1798" s="196"/>
      <c r="AR1798" s="196"/>
      <c r="AS1798" s="196"/>
      <c r="AT1798" s="196"/>
      <c r="AU1798" s="196"/>
      <c r="AV1798" s="198"/>
      <c r="AW1798" s="197"/>
      <c r="AY1798" s="196"/>
      <c r="BC1798" s="196"/>
      <c r="BD1798" s="196"/>
      <c r="BE1798" s="196"/>
      <c r="BF1798" s="196"/>
      <c r="BG1798" s="196"/>
      <c r="BH1798" s="196"/>
      <c r="BI1798" s="196"/>
      <c r="BJ1798" s="196"/>
      <c r="BK1798" s="196"/>
    </row>
    <row r="1799" spans="1:63" x14ac:dyDescent="0.25">
      <c r="A1799" s="198"/>
      <c r="B1799" s="193"/>
      <c r="C1799" s="196"/>
      <c r="D1799" s="196"/>
      <c r="E1799" s="196"/>
      <c r="I1799" s="197"/>
      <c r="Q1799" s="198"/>
      <c r="S1799" s="198"/>
      <c r="T1799" s="196"/>
      <c r="U1799" s="199"/>
      <c r="V1799" s="193"/>
      <c r="W1799" s="198"/>
      <c r="X1799" s="198"/>
      <c r="Y1799" s="196"/>
      <c r="Z1799" s="200"/>
      <c r="AA1799" s="196"/>
      <c r="AB1799" s="198"/>
      <c r="AC1799" s="196"/>
      <c r="AD1799" s="199"/>
      <c r="AG1799" s="196"/>
      <c r="AH1799" s="196"/>
      <c r="AI1799" s="198"/>
      <c r="AL1799" s="196"/>
      <c r="AN1799" s="196"/>
      <c r="AO1799" s="198"/>
      <c r="AP1799" s="196"/>
      <c r="AQ1799" s="196"/>
      <c r="AR1799" s="196"/>
      <c r="AS1799" s="196"/>
      <c r="AT1799" s="196"/>
      <c r="AU1799" s="196"/>
      <c r="AV1799" s="198"/>
      <c r="AW1799" s="197"/>
      <c r="AY1799" s="196"/>
      <c r="BC1799" s="196"/>
      <c r="BD1799" s="196"/>
      <c r="BE1799" s="196"/>
      <c r="BF1799" s="196"/>
      <c r="BG1799" s="196"/>
      <c r="BH1799" s="196"/>
      <c r="BI1799" s="196"/>
      <c r="BJ1799" s="196"/>
      <c r="BK1799" s="196"/>
    </row>
    <row r="1800" spans="1:63" x14ac:dyDescent="0.25">
      <c r="A1800" s="198"/>
      <c r="B1800" s="193"/>
      <c r="C1800" s="196"/>
      <c r="D1800" s="196"/>
      <c r="E1800" s="196"/>
      <c r="I1800" s="197"/>
      <c r="Q1800" s="198"/>
      <c r="S1800" s="198"/>
      <c r="T1800" s="196"/>
      <c r="U1800" s="199"/>
      <c r="V1800" s="193"/>
      <c r="W1800" s="198"/>
      <c r="X1800" s="198"/>
      <c r="Y1800" s="196"/>
      <c r="Z1800" s="200"/>
      <c r="AA1800" s="196"/>
      <c r="AB1800" s="198"/>
      <c r="AC1800" s="196"/>
      <c r="AD1800" s="199"/>
      <c r="AG1800" s="196"/>
      <c r="AH1800" s="196"/>
      <c r="AI1800" s="198"/>
      <c r="AL1800" s="196"/>
      <c r="AN1800" s="196"/>
      <c r="AO1800" s="198"/>
      <c r="AP1800" s="196"/>
      <c r="AQ1800" s="196"/>
      <c r="AR1800" s="196"/>
      <c r="AS1800" s="196"/>
      <c r="AT1800" s="196"/>
      <c r="AU1800" s="196"/>
      <c r="AV1800" s="198"/>
      <c r="AW1800" s="197"/>
      <c r="AY1800" s="196"/>
      <c r="BC1800" s="196"/>
      <c r="BD1800" s="196"/>
      <c r="BE1800" s="196"/>
      <c r="BF1800" s="196"/>
      <c r="BG1800" s="196"/>
      <c r="BH1800" s="196"/>
      <c r="BI1800" s="196"/>
      <c r="BJ1800" s="196"/>
      <c r="BK1800" s="196"/>
    </row>
    <row r="1801" spans="1:63" x14ac:dyDescent="0.25">
      <c r="A1801" s="198"/>
      <c r="B1801" s="193"/>
      <c r="C1801" s="196"/>
      <c r="D1801" s="196"/>
      <c r="E1801" s="196"/>
      <c r="I1801" s="197"/>
      <c r="Q1801" s="198"/>
      <c r="S1801" s="198"/>
      <c r="T1801" s="196"/>
      <c r="U1801" s="199"/>
      <c r="V1801" s="193"/>
      <c r="W1801" s="198"/>
      <c r="X1801" s="198"/>
      <c r="Y1801" s="196"/>
      <c r="Z1801" s="200"/>
      <c r="AA1801" s="196"/>
      <c r="AB1801" s="198"/>
      <c r="AC1801" s="196"/>
      <c r="AD1801" s="199"/>
      <c r="AG1801" s="196"/>
      <c r="AH1801" s="196"/>
      <c r="AI1801" s="198"/>
      <c r="AL1801" s="196"/>
      <c r="AN1801" s="196"/>
      <c r="AO1801" s="198"/>
      <c r="AP1801" s="196"/>
      <c r="AQ1801" s="196"/>
      <c r="AR1801" s="196"/>
      <c r="AS1801" s="196"/>
      <c r="AT1801" s="196"/>
      <c r="AU1801" s="196"/>
      <c r="AV1801" s="198"/>
      <c r="AW1801" s="197"/>
      <c r="AY1801" s="196"/>
      <c r="BC1801" s="196"/>
      <c r="BD1801" s="196"/>
      <c r="BE1801" s="196"/>
      <c r="BF1801" s="196"/>
      <c r="BG1801" s="196"/>
      <c r="BH1801" s="196"/>
      <c r="BI1801" s="196"/>
      <c r="BJ1801" s="196"/>
      <c r="BK1801" s="196"/>
    </row>
    <row r="1802" spans="1:63" x14ac:dyDescent="0.25">
      <c r="A1802" s="198"/>
      <c r="B1802" s="193"/>
      <c r="C1802" s="196"/>
      <c r="D1802" s="196"/>
      <c r="E1802" s="196"/>
      <c r="I1802" s="197"/>
      <c r="Q1802" s="198"/>
      <c r="S1802" s="198"/>
      <c r="T1802" s="196"/>
      <c r="U1802" s="199"/>
      <c r="V1802" s="193"/>
      <c r="W1802" s="198"/>
      <c r="X1802" s="198"/>
      <c r="Y1802" s="196"/>
      <c r="Z1802" s="200"/>
      <c r="AA1802" s="196"/>
      <c r="AB1802" s="198"/>
      <c r="AC1802" s="196"/>
      <c r="AD1802" s="199"/>
      <c r="AG1802" s="196"/>
      <c r="AH1802" s="196"/>
      <c r="AI1802" s="198"/>
      <c r="AL1802" s="196"/>
      <c r="AN1802" s="196"/>
      <c r="AO1802" s="198"/>
      <c r="AP1802" s="196"/>
      <c r="AQ1802" s="196"/>
      <c r="AR1802" s="196"/>
      <c r="AS1802" s="196"/>
      <c r="AT1802" s="196"/>
      <c r="AU1802" s="196"/>
      <c r="AV1802" s="198"/>
      <c r="AW1802" s="197"/>
      <c r="AY1802" s="196"/>
      <c r="BC1802" s="196"/>
      <c r="BD1802" s="196"/>
      <c r="BE1802" s="196"/>
      <c r="BF1802" s="196"/>
      <c r="BG1802" s="196"/>
      <c r="BH1802" s="196"/>
      <c r="BI1802" s="196"/>
      <c r="BJ1802" s="196"/>
      <c r="BK1802" s="196"/>
    </row>
    <row r="1803" spans="1:63" x14ac:dyDescent="0.25">
      <c r="A1803" s="198"/>
      <c r="B1803" s="193"/>
      <c r="C1803" s="196"/>
      <c r="D1803" s="196"/>
      <c r="E1803" s="196"/>
      <c r="I1803" s="197"/>
      <c r="Q1803" s="198"/>
      <c r="S1803" s="198"/>
      <c r="T1803" s="196"/>
      <c r="U1803" s="199"/>
      <c r="V1803" s="193"/>
      <c r="W1803" s="198"/>
      <c r="X1803" s="198"/>
      <c r="Y1803" s="196"/>
      <c r="Z1803" s="200"/>
      <c r="AA1803" s="196"/>
      <c r="AB1803" s="198"/>
      <c r="AC1803" s="196"/>
      <c r="AD1803" s="199"/>
      <c r="AG1803" s="196"/>
      <c r="AH1803" s="196"/>
      <c r="AI1803" s="198"/>
      <c r="AL1803" s="196"/>
      <c r="AN1803" s="196"/>
      <c r="AO1803" s="198"/>
      <c r="AP1803" s="196"/>
      <c r="AQ1803" s="196"/>
      <c r="AR1803" s="196"/>
      <c r="AS1803" s="196"/>
      <c r="AT1803" s="196"/>
      <c r="AU1803" s="196"/>
      <c r="AV1803" s="198"/>
      <c r="AW1803" s="197"/>
      <c r="AY1803" s="196"/>
      <c r="BC1803" s="196"/>
      <c r="BD1803" s="196"/>
      <c r="BE1803" s="196"/>
      <c r="BF1803" s="196"/>
      <c r="BG1803" s="196"/>
      <c r="BH1803" s="196"/>
      <c r="BI1803" s="196"/>
      <c r="BJ1803" s="196"/>
      <c r="BK1803" s="196"/>
    </row>
    <row r="1804" spans="1:63" x14ac:dyDescent="0.25">
      <c r="A1804" s="198"/>
      <c r="B1804" s="193"/>
      <c r="C1804" s="196"/>
      <c r="D1804" s="196"/>
      <c r="E1804" s="196"/>
      <c r="I1804" s="197"/>
      <c r="Q1804" s="198"/>
      <c r="S1804" s="198"/>
      <c r="T1804" s="196"/>
      <c r="U1804" s="199"/>
      <c r="V1804" s="193"/>
      <c r="W1804" s="198"/>
      <c r="X1804" s="198"/>
      <c r="Y1804" s="196"/>
      <c r="Z1804" s="200"/>
      <c r="AA1804" s="196"/>
      <c r="AB1804" s="198"/>
      <c r="AC1804" s="196"/>
      <c r="AD1804" s="199"/>
      <c r="AG1804" s="196"/>
      <c r="AH1804" s="196"/>
      <c r="AI1804" s="198"/>
      <c r="AL1804" s="196"/>
      <c r="AN1804" s="196"/>
      <c r="AO1804" s="198"/>
      <c r="AP1804" s="196"/>
      <c r="AQ1804" s="196"/>
      <c r="AR1804" s="196"/>
      <c r="AS1804" s="196"/>
      <c r="AT1804" s="196"/>
      <c r="AU1804" s="196"/>
      <c r="AV1804" s="198"/>
      <c r="AW1804" s="197"/>
      <c r="AY1804" s="196"/>
      <c r="BC1804" s="196"/>
      <c r="BD1804" s="196"/>
      <c r="BE1804" s="196"/>
      <c r="BF1804" s="196"/>
      <c r="BG1804" s="196"/>
      <c r="BH1804" s="196"/>
      <c r="BI1804" s="196"/>
      <c r="BJ1804" s="196"/>
      <c r="BK1804" s="196"/>
    </row>
    <row r="1805" spans="1:63" x14ac:dyDescent="0.25">
      <c r="A1805" s="198"/>
      <c r="B1805" s="193"/>
      <c r="C1805" s="196"/>
      <c r="D1805" s="196"/>
      <c r="E1805" s="196"/>
      <c r="I1805" s="197"/>
      <c r="Q1805" s="198"/>
      <c r="S1805" s="198"/>
      <c r="T1805" s="196"/>
      <c r="U1805" s="199"/>
      <c r="V1805" s="193"/>
      <c r="W1805" s="198"/>
      <c r="X1805" s="198"/>
      <c r="Y1805" s="196"/>
      <c r="Z1805" s="200"/>
      <c r="AA1805" s="196"/>
      <c r="AB1805" s="198"/>
      <c r="AC1805" s="196"/>
      <c r="AD1805" s="199"/>
      <c r="AG1805" s="196"/>
      <c r="AH1805" s="196"/>
      <c r="AI1805" s="198"/>
      <c r="AL1805" s="196"/>
      <c r="AN1805" s="196"/>
      <c r="AO1805" s="198"/>
      <c r="AP1805" s="196"/>
      <c r="AQ1805" s="196"/>
      <c r="AR1805" s="196"/>
      <c r="AS1805" s="196"/>
      <c r="AT1805" s="196"/>
      <c r="AU1805" s="196"/>
      <c r="AV1805" s="198"/>
      <c r="AW1805" s="197"/>
      <c r="AY1805" s="196"/>
      <c r="BC1805" s="196"/>
      <c r="BD1805" s="196"/>
      <c r="BE1805" s="196"/>
      <c r="BF1805" s="196"/>
      <c r="BG1805" s="196"/>
      <c r="BH1805" s="196"/>
      <c r="BI1805" s="196"/>
      <c r="BJ1805" s="196"/>
      <c r="BK1805" s="196"/>
    </row>
    <row r="1806" spans="1:63" x14ac:dyDescent="0.25">
      <c r="A1806" s="198"/>
      <c r="B1806" s="193"/>
      <c r="C1806" s="196"/>
      <c r="D1806" s="196"/>
      <c r="E1806" s="196"/>
      <c r="I1806" s="197"/>
      <c r="Q1806" s="198"/>
      <c r="S1806" s="198"/>
      <c r="T1806" s="196"/>
      <c r="U1806" s="199"/>
      <c r="V1806" s="193"/>
      <c r="W1806" s="198"/>
      <c r="X1806" s="198"/>
      <c r="Y1806" s="196"/>
      <c r="Z1806" s="200"/>
      <c r="AA1806" s="196"/>
      <c r="AB1806" s="198"/>
      <c r="AC1806" s="196"/>
      <c r="AD1806" s="199"/>
      <c r="AG1806" s="196"/>
      <c r="AH1806" s="196"/>
      <c r="AI1806" s="198"/>
      <c r="AL1806" s="196"/>
      <c r="AN1806" s="196"/>
      <c r="AO1806" s="198"/>
      <c r="AP1806" s="196"/>
      <c r="AQ1806" s="196"/>
      <c r="AR1806" s="196"/>
      <c r="AS1806" s="196"/>
      <c r="AT1806" s="196"/>
      <c r="AU1806" s="196"/>
      <c r="AV1806" s="198"/>
      <c r="AW1806" s="197"/>
      <c r="AY1806" s="196"/>
      <c r="BC1806" s="196"/>
      <c r="BD1806" s="196"/>
      <c r="BE1806" s="196"/>
      <c r="BF1806" s="196"/>
      <c r="BG1806" s="196"/>
      <c r="BH1806" s="196"/>
      <c r="BI1806" s="196"/>
      <c r="BJ1806" s="196"/>
      <c r="BK1806" s="196"/>
    </row>
    <row r="1807" spans="1:63" x14ac:dyDescent="0.25">
      <c r="A1807" s="198"/>
      <c r="B1807" s="193"/>
      <c r="C1807" s="196"/>
      <c r="D1807" s="196"/>
      <c r="E1807" s="196"/>
      <c r="I1807" s="197"/>
      <c r="Q1807" s="198"/>
      <c r="S1807" s="198"/>
      <c r="T1807" s="196"/>
      <c r="U1807" s="199"/>
      <c r="V1807" s="193"/>
      <c r="W1807" s="198"/>
      <c r="X1807" s="198"/>
      <c r="Y1807" s="196"/>
      <c r="Z1807" s="200"/>
      <c r="AA1807" s="196"/>
      <c r="AB1807" s="198"/>
      <c r="AC1807" s="196"/>
      <c r="AD1807" s="199"/>
      <c r="AG1807" s="196"/>
      <c r="AH1807" s="196"/>
      <c r="AI1807" s="198"/>
      <c r="AL1807" s="196"/>
      <c r="AN1807" s="196"/>
      <c r="AO1807" s="198"/>
      <c r="AP1807" s="196"/>
      <c r="AQ1807" s="196"/>
      <c r="AR1807" s="196"/>
      <c r="AS1807" s="196"/>
      <c r="AT1807" s="196"/>
      <c r="AU1807" s="196"/>
      <c r="AV1807" s="198"/>
      <c r="AW1807" s="197"/>
      <c r="AY1807" s="196"/>
      <c r="BC1807" s="196"/>
      <c r="BD1807" s="196"/>
      <c r="BE1807" s="196"/>
      <c r="BF1807" s="196"/>
      <c r="BG1807" s="196"/>
      <c r="BH1807" s="196"/>
      <c r="BI1807" s="196"/>
      <c r="BJ1807" s="196"/>
      <c r="BK1807" s="196"/>
    </row>
    <row r="1808" spans="1:63" x14ac:dyDescent="0.25">
      <c r="A1808" s="198"/>
      <c r="B1808" s="193"/>
      <c r="C1808" s="196"/>
      <c r="D1808" s="196"/>
      <c r="E1808" s="196"/>
      <c r="I1808" s="197"/>
      <c r="Q1808" s="198"/>
      <c r="S1808" s="198"/>
      <c r="T1808" s="196"/>
      <c r="U1808" s="199"/>
      <c r="V1808" s="193"/>
      <c r="W1808" s="198"/>
      <c r="X1808" s="198"/>
      <c r="Y1808" s="196"/>
      <c r="Z1808" s="200"/>
      <c r="AA1808" s="196"/>
      <c r="AB1808" s="198"/>
      <c r="AC1808" s="196"/>
      <c r="AD1808" s="199"/>
      <c r="AG1808" s="196"/>
      <c r="AH1808" s="196"/>
      <c r="AI1808" s="198"/>
      <c r="AL1808" s="196"/>
      <c r="AN1808" s="196"/>
      <c r="AO1808" s="198"/>
      <c r="AP1808" s="196"/>
      <c r="AQ1808" s="196"/>
      <c r="AR1808" s="196"/>
      <c r="AS1808" s="196"/>
      <c r="AT1808" s="196"/>
      <c r="AU1808" s="196"/>
      <c r="AV1808" s="198"/>
      <c r="AW1808" s="197"/>
      <c r="AY1808" s="196"/>
      <c r="BC1808" s="196"/>
      <c r="BD1808" s="196"/>
      <c r="BE1808" s="196"/>
      <c r="BF1808" s="196"/>
      <c r="BG1808" s="196"/>
      <c r="BH1808" s="196"/>
      <c r="BI1808" s="196"/>
      <c r="BJ1808" s="196"/>
      <c r="BK1808" s="196"/>
    </row>
    <row r="1809" spans="1:63" x14ac:dyDescent="0.25">
      <c r="A1809" s="198"/>
      <c r="B1809" s="193"/>
      <c r="C1809" s="196"/>
      <c r="D1809" s="196"/>
      <c r="E1809" s="196"/>
      <c r="I1809" s="197"/>
      <c r="Q1809" s="198"/>
      <c r="S1809" s="198"/>
      <c r="T1809" s="196"/>
      <c r="U1809" s="199"/>
      <c r="V1809" s="193"/>
      <c r="W1809" s="198"/>
      <c r="X1809" s="198"/>
      <c r="Y1809" s="196"/>
      <c r="Z1809" s="200"/>
      <c r="AA1809" s="196"/>
      <c r="AB1809" s="198"/>
      <c r="AC1809" s="196"/>
      <c r="AD1809" s="199"/>
      <c r="AG1809" s="196"/>
      <c r="AH1809" s="196"/>
      <c r="AI1809" s="198"/>
      <c r="AL1809" s="196"/>
      <c r="AN1809" s="196"/>
      <c r="AO1809" s="198"/>
      <c r="AP1809" s="196"/>
      <c r="AQ1809" s="196"/>
      <c r="AR1809" s="196"/>
      <c r="AS1809" s="196"/>
      <c r="AT1809" s="196"/>
      <c r="AU1809" s="196"/>
      <c r="AV1809" s="198"/>
      <c r="AW1809" s="197"/>
      <c r="AY1809" s="196"/>
      <c r="BC1809" s="196"/>
      <c r="BD1809" s="196"/>
      <c r="BE1809" s="196"/>
      <c r="BF1809" s="196"/>
      <c r="BG1809" s="196"/>
      <c r="BH1809" s="196"/>
      <c r="BI1809" s="196"/>
      <c r="BJ1809" s="196"/>
      <c r="BK1809" s="196"/>
    </row>
    <row r="1810" spans="1:63" x14ac:dyDescent="0.25">
      <c r="A1810" s="198"/>
      <c r="B1810" s="193"/>
      <c r="C1810" s="196"/>
      <c r="D1810" s="196"/>
      <c r="E1810" s="196"/>
      <c r="I1810" s="197"/>
      <c r="Q1810" s="198"/>
      <c r="S1810" s="198"/>
      <c r="T1810" s="196"/>
      <c r="U1810" s="199"/>
      <c r="V1810" s="193"/>
      <c r="W1810" s="198"/>
      <c r="X1810" s="198"/>
      <c r="Y1810" s="196"/>
      <c r="Z1810" s="200"/>
      <c r="AA1810" s="196"/>
      <c r="AB1810" s="198"/>
      <c r="AC1810" s="196"/>
      <c r="AD1810" s="199"/>
      <c r="AG1810" s="196"/>
      <c r="AH1810" s="196"/>
      <c r="AI1810" s="198"/>
      <c r="AL1810" s="196"/>
      <c r="AN1810" s="196"/>
      <c r="AO1810" s="198"/>
      <c r="AP1810" s="196"/>
      <c r="AQ1810" s="196"/>
      <c r="AR1810" s="196"/>
      <c r="AS1810" s="196"/>
      <c r="AT1810" s="196"/>
      <c r="AU1810" s="196"/>
      <c r="AV1810" s="198"/>
      <c r="AW1810" s="197"/>
      <c r="AY1810" s="196"/>
      <c r="BC1810" s="196"/>
      <c r="BD1810" s="196"/>
      <c r="BE1810" s="196"/>
      <c r="BF1810" s="196"/>
      <c r="BG1810" s="196"/>
      <c r="BH1810" s="196"/>
      <c r="BI1810" s="196"/>
      <c r="BJ1810" s="196"/>
      <c r="BK1810" s="196"/>
    </row>
    <row r="1811" spans="1:63" x14ac:dyDescent="0.25">
      <c r="A1811" s="198"/>
      <c r="B1811" s="193"/>
      <c r="C1811" s="196"/>
      <c r="D1811" s="196"/>
      <c r="E1811" s="196"/>
      <c r="I1811" s="197"/>
      <c r="Q1811" s="198"/>
      <c r="S1811" s="198"/>
      <c r="T1811" s="196"/>
      <c r="U1811" s="199"/>
      <c r="V1811" s="193"/>
      <c r="W1811" s="198"/>
      <c r="X1811" s="198"/>
      <c r="Y1811" s="196"/>
      <c r="Z1811" s="200"/>
      <c r="AA1811" s="196"/>
      <c r="AB1811" s="198"/>
      <c r="AC1811" s="196"/>
      <c r="AD1811" s="199"/>
      <c r="AG1811" s="196"/>
      <c r="AH1811" s="196"/>
      <c r="AI1811" s="198"/>
      <c r="AL1811" s="196"/>
      <c r="AN1811" s="196"/>
      <c r="AO1811" s="198"/>
      <c r="AP1811" s="196"/>
      <c r="AQ1811" s="196"/>
      <c r="AR1811" s="196"/>
      <c r="AS1811" s="196"/>
      <c r="AT1811" s="196"/>
      <c r="AU1811" s="196"/>
      <c r="AV1811" s="198"/>
      <c r="AW1811" s="197"/>
      <c r="AY1811" s="196"/>
      <c r="BC1811" s="196"/>
      <c r="BD1811" s="196"/>
      <c r="BE1811" s="196"/>
      <c r="BF1811" s="196"/>
      <c r="BG1811" s="196"/>
      <c r="BH1811" s="196"/>
      <c r="BI1811" s="196"/>
      <c r="BJ1811" s="196"/>
      <c r="BK1811" s="196"/>
    </row>
    <row r="1812" spans="1:63" x14ac:dyDescent="0.25">
      <c r="A1812" s="198"/>
      <c r="B1812" s="193"/>
      <c r="C1812" s="196"/>
      <c r="D1812" s="196"/>
      <c r="E1812" s="196"/>
      <c r="I1812" s="197"/>
      <c r="Q1812" s="198"/>
      <c r="S1812" s="198"/>
      <c r="T1812" s="196"/>
      <c r="U1812" s="199"/>
      <c r="V1812" s="193"/>
      <c r="W1812" s="198"/>
      <c r="X1812" s="198"/>
      <c r="Y1812" s="196"/>
      <c r="Z1812" s="200"/>
      <c r="AA1812" s="196"/>
      <c r="AB1812" s="198"/>
      <c r="AC1812" s="196"/>
      <c r="AD1812" s="199"/>
      <c r="AG1812" s="196"/>
      <c r="AH1812" s="196"/>
      <c r="AI1812" s="198"/>
      <c r="AL1812" s="196"/>
      <c r="AN1812" s="196"/>
      <c r="AO1812" s="198"/>
      <c r="AP1812" s="196"/>
      <c r="AQ1812" s="196"/>
      <c r="AR1812" s="196"/>
      <c r="AS1812" s="196"/>
      <c r="AT1812" s="196"/>
      <c r="AU1812" s="196"/>
      <c r="AV1812" s="198"/>
      <c r="AW1812" s="197"/>
      <c r="AY1812" s="196"/>
      <c r="BC1812" s="196"/>
      <c r="BD1812" s="196"/>
      <c r="BE1812" s="196"/>
      <c r="BF1812" s="196"/>
      <c r="BG1812" s="196"/>
      <c r="BH1812" s="196"/>
      <c r="BI1812" s="196"/>
      <c r="BJ1812" s="196"/>
      <c r="BK1812" s="196"/>
    </row>
    <row r="1813" spans="1:63" x14ac:dyDescent="0.25">
      <c r="A1813" s="198"/>
      <c r="B1813" s="193"/>
      <c r="C1813" s="196"/>
      <c r="D1813" s="196"/>
      <c r="E1813" s="196"/>
      <c r="I1813" s="197"/>
      <c r="Q1813" s="198"/>
      <c r="S1813" s="198"/>
      <c r="T1813" s="196"/>
      <c r="U1813" s="199"/>
      <c r="V1813" s="193"/>
      <c r="W1813" s="198"/>
      <c r="X1813" s="198"/>
      <c r="Y1813" s="196"/>
      <c r="Z1813" s="200"/>
      <c r="AA1813" s="196"/>
      <c r="AB1813" s="198"/>
      <c r="AC1813" s="196"/>
      <c r="AD1813" s="199"/>
      <c r="AG1813" s="196"/>
      <c r="AH1813" s="196"/>
      <c r="AI1813" s="198"/>
      <c r="AL1813" s="196"/>
      <c r="AN1813" s="196"/>
      <c r="AO1813" s="198"/>
      <c r="AP1813" s="196"/>
      <c r="AQ1813" s="196"/>
      <c r="AR1813" s="196"/>
      <c r="AS1813" s="196"/>
      <c r="AT1813" s="196"/>
      <c r="AU1813" s="196"/>
      <c r="AV1813" s="198"/>
      <c r="AW1813" s="197"/>
      <c r="AY1813" s="196"/>
      <c r="BC1813" s="196"/>
      <c r="BD1813" s="196"/>
      <c r="BE1813" s="196"/>
      <c r="BF1813" s="196"/>
      <c r="BG1813" s="196"/>
      <c r="BH1813" s="196"/>
      <c r="BI1813" s="196"/>
      <c r="BJ1813" s="196"/>
      <c r="BK1813" s="196"/>
    </row>
    <row r="1814" spans="1:63" x14ac:dyDescent="0.25">
      <c r="A1814" s="198"/>
      <c r="B1814" s="193"/>
      <c r="C1814" s="196"/>
      <c r="D1814" s="196"/>
      <c r="E1814" s="196"/>
      <c r="I1814" s="197"/>
      <c r="Q1814" s="198"/>
      <c r="S1814" s="198"/>
      <c r="T1814" s="196"/>
      <c r="U1814" s="199"/>
      <c r="V1814" s="193"/>
      <c r="W1814" s="198"/>
      <c r="X1814" s="198"/>
      <c r="Y1814" s="196"/>
      <c r="Z1814" s="200"/>
      <c r="AA1814" s="196"/>
      <c r="AB1814" s="198"/>
      <c r="AC1814" s="196"/>
      <c r="AD1814" s="199"/>
      <c r="AG1814" s="196"/>
      <c r="AH1814" s="196"/>
      <c r="AI1814" s="198"/>
      <c r="AL1814" s="196"/>
      <c r="AN1814" s="196"/>
      <c r="AO1814" s="198"/>
      <c r="AP1814" s="196"/>
      <c r="AQ1814" s="196"/>
      <c r="AR1814" s="196"/>
      <c r="AS1814" s="196"/>
      <c r="AT1814" s="196"/>
      <c r="AU1814" s="196"/>
      <c r="AV1814" s="198"/>
      <c r="AW1814" s="197"/>
      <c r="AY1814" s="196"/>
      <c r="BC1814" s="196"/>
      <c r="BD1814" s="196"/>
      <c r="BE1814" s="196"/>
      <c r="BF1814" s="196"/>
      <c r="BG1814" s="196"/>
      <c r="BH1814" s="196"/>
      <c r="BI1814" s="196"/>
      <c r="BJ1814" s="196"/>
      <c r="BK1814" s="196"/>
    </row>
    <row r="1815" spans="1:63" x14ac:dyDescent="0.25">
      <c r="A1815" s="198"/>
      <c r="B1815" s="193"/>
      <c r="C1815" s="196"/>
      <c r="D1815" s="196"/>
      <c r="E1815" s="196"/>
      <c r="I1815" s="197"/>
      <c r="Q1815" s="198"/>
      <c r="S1815" s="198"/>
      <c r="T1815" s="196"/>
      <c r="U1815" s="199"/>
      <c r="V1815" s="193"/>
      <c r="W1815" s="198"/>
      <c r="X1815" s="198"/>
      <c r="Y1815" s="196"/>
      <c r="Z1815" s="200"/>
      <c r="AA1815" s="196"/>
      <c r="AB1815" s="198"/>
      <c r="AC1815" s="196"/>
      <c r="AD1815" s="199"/>
      <c r="AG1815" s="196"/>
      <c r="AH1815" s="196"/>
      <c r="AI1815" s="198"/>
      <c r="AL1815" s="196"/>
      <c r="AN1815" s="196"/>
      <c r="AO1815" s="198"/>
      <c r="AP1815" s="196"/>
      <c r="AQ1815" s="196"/>
      <c r="AR1815" s="196"/>
      <c r="AS1815" s="196"/>
      <c r="AT1815" s="196"/>
      <c r="AU1815" s="196"/>
      <c r="AV1815" s="198"/>
      <c r="AW1815" s="197"/>
      <c r="AY1815" s="196"/>
      <c r="BC1815" s="196"/>
      <c r="BD1815" s="196"/>
      <c r="BE1815" s="196"/>
      <c r="BF1815" s="196"/>
      <c r="BG1815" s="196"/>
      <c r="BH1815" s="196"/>
      <c r="BI1815" s="196"/>
      <c r="BJ1815" s="196"/>
      <c r="BK1815" s="196"/>
    </row>
    <row r="1816" spans="1:63" x14ac:dyDescent="0.25">
      <c r="A1816" s="198"/>
      <c r="B1816" s="193"/>
      <c r="C1816" s="196"/>
      <c r="D1816" s="196"/>
      <c r="E1816" s="196"/>
      <c r="I1816" s="197"/>
      <c r="Q1816" s="198"/>
      <c r="S1816" s="198"/>
      <c r="T1816" s="196"/>
      <c r="U1816" s="199"/>
      <c r="V1816" s="193"/>
      <c r="W1816" s="198"/>
      <c r="X1816" s="198"/>
      <c r="Y1816" s="196"/>
      <c r="Z1816" s="200"/>
      <c r="AA1816" s="196"/>
      <c r="AB1816" s="198"/>
      <c r="AC1816" s="196"/>
      <c r="AD1816" s="199"/>
      <c r="AG1816" s="196"/>
      <c r="AH1816" s="196"/>
      <c r="AI1816" s="198"/>
      <c r="AL1816" s="196"/>
      <c r="AN1816" s="196"/>
      <c r="AO1816" s="198"/>
      <c r="AP1816" s="196"/>
      <c r="AQ1816" s="196"/>
      <c r="AR1816" s="196"/>
      <c r="AS1816" s="196"/>
      <c r="AT1816" s="196"/>
      <c r="AU1816" s="196"/>
      <c r="AV1816" s="198"/>
      <c r="AW1816" s="197"/>
      <c r="AY1816" s="196"/>
      <c r="BC1816" s="196"/>
      <c r="BD1816" s="196"/>
      <c r="BE1816" s="196"/>
      <c r="BF1816" s="196"/>
      <c r="BG1816" s="196"/>
      <c r="BH1816" s="196"/>
      <c r="BI1816" s="196"/>
      <c r="BJ1816" s="196"/>
      <c r="BK1816" s="196"/>
    </row>
    <row r="1817" spans="1:63" x14ac:dyDescent="0.25">
      <c r="A1817" s="198"/>
      <c r="B1817" s="193"/>
      <c r="C1817" s="196"/>
      <c r="D1817" s="196"/>
      <c r="E1817" s="196"/>
      <c r="I1817" s="197"/>
      <c r="Q1817" s="198"/>
      <c r="S1817" s="198"/>
      <c r="T1817" s="196"/>
      <c r="U1817" s="199"/>
      <c r="V1817" s="193"/>
      <c r="W1817" s="198"/>
      <c r="X1817" s="198"/>
      <c r="Y1817" s="196"/>
      <c r="Z1817" s="200"/>
      <c r="AA1817" s="196"/>
      <c r="AB1817" s="198"/>
      <c r="AC1817" s="196"/>
      <c r="AD1817" s="199"/>
      <c r="AG1817" s="196"/>
      <c r="AH1817" s="196"/>
      <c r="AI1817" s="198"/>
      <c r="AL1817" s="196"/>
      <c r="AN1817" s="196"/>
      <c r="AO1817" s="198"/>
      <c r="AP1817" s="196"/>
      <c r="AQ1817" s="196"/>
      <c r="AR1817" s="196"/>
      <c r="AS1817" s="196"/>
      <c r="AT1817" s="196"/>
      <c r="AU1817" s="196"/>
      <c r="AV1817" s="198"/>
      <c r="AW1817" s="197"/>
      <c r="AY1817" s="196"/>
      <c r="BC1817" s="196"/>
      <c r="BD1817" s="196"/>
      <c r="BE1817" s="196"/>
      <c r="BF1817" s="196"/>
      <c r="BG1817" s="196"/>
      <c r="BH1817" s="196"/>
      <c r="BI1817" s="196"/>
      <c r="BJ1817" s="196"/>
      <c r="BK1817" s="196"/>
    </row>
    <row r="1818" spans="1:63" x14ac:dyDescent="0.25">
      <c r="A1818" s="198"/>
      <c r="B1818" s="193"/>
      <c r="C1818" s="196"/>
      <c r="D1818" s="196"/>
      <c r="E1818" s="196"/>
      <c r="I1818" s="197"/>
      <c r="Q1818" s="198"/>
      <c r="S1818" s="198"/>
      <c r="T1818" s="196"/>
      <c r="U1818" s="199"/>
      <c r="V1818" s="193"/>
      <c r="W1818" s="198"/>
      <c r="X1818" s="198"/>
      <c r="Y1818" s="196"/>
      <c r="Z1818" s="200"/>
      <c r="AA1818" s="196"/>
      <c r="AB1818" s="198"/>
      <c r="AC1818" s="196"/>
      <c r="AD1818" s="199"/>
      <c r="AG1818" s="196"/>
      <c r="AH1818" s="196"/>
      <c r="AI1818" s="198"/>
      <c r="AL1818" s="196"/>
      <c r="AN1818" s="196"/>
      <c r="AO1818" s="198"/>
      <c r="AP1818" s="196"/>
      <c r="AQ1818" s="196"/>
      <c r="AR1818" s="196"/>
      <c r="AS1818" s="196"/>
      <c r="AT1818" s="196"/>
      <c r="AU1818" s="196"/>
      <c r="AV1818" s="198"/>
      <c r="AW1818" s="197"/>
      <c r="AY1818" s="196"/>
      <c r="BC1818" s="196"/>
      <c r="BD1818" s="196"/>
      <c r="BE1818" s="196"/>
      <c r="BF1818" s="196"/>
      <c r="BG1818" s="196"/>
      <c r="BH1818" s="196"/>
      <c r="BI1818" s="196"/>
      <c r="BJ1818" s="196"/>
      <c r="BK1818" s="196"/>
    </row>
    <row r="1819" spans="1:63" x14ac:dyDescent="0.25">
      <c r="A1819" s="198"/>
      <c r="B1819" s="193"/>
      <c r="C1819" s="196"/>
      <c r="D1819" s="196"/>
      <c r="E1819" s="196"/>
      <c r="I1819" s="197"/>
      <c r="Q1819" s="198"/>
      <c r="S1819" s="198"/>
      <c r="T1819" s="196"/>
      <c r="U1819" s="199"/>
      <c r="V1819" s="193"/>
      <c r="W1819" s="198"/>
      <c r="X1819" s="198"/>
      <c r="Y1819" s="196"/>
      <c r="Z1819" s="200"/>
      <c r="AA1819" s="196"/>
      <c r="AB1819" s="198"/>
      <c r="AC1819" s="196"/>
      <c r="AD1819" s="199"/>
      <c r="AG1819" s="196"/>
      <c r="AH1819" s="196"/>
      <c r="AI1819" s="198"/>
      <c r="AL1819" s="196"/>
      <c r="AN1819" s="196"/>
      <c r="AO1819" s="198"/>
      <c r="AP1819" s="196"/>
      <c r="AQ1819" s="196"/>
      <c r="AR1819" s="196"/>
      <c r="AS1819" s="196"/>
      <c r="AT1819" s="196"/>
      <c r="AU1819" s="196"/>
      <c r="AV1819" s="198"/>
      <c r="AW1819" s="197"/>
      <c r="AY1819" s="196"/>
      <c r="BC1819" s="196"/>
      <c r="BD1819" s="196"/>
      <c r="BE1819" s="196"/>
      <c r="BF1819" s="196"/>
      <c r="BG1819" s="196"/>
      <c r="BH1819" s="196"/>
      <c r="BI1819" s="196"/>
      <c r="BJ1819" s="196"/>
      <c r="BK1819" s="196"/>
    </row>
    <row r="1820" spans="1:63" x14ac:dyDescent="0.25">
      <c r="A1820" s="198"/>
      <c r="B1820" s="193"/>
      <c r="C1820" s="196"/>
      <c r="D1820" s="196"/>
      <c r="E1820" s="196"/>
      <c r="I1820" s="197"/>
      <c r="Q1820" s="198"/>
      <c r="S1820" s="198"/>
      <c r="T1820" s="196"/>
      <c r="U1820" s="199"/>
      <c r="V1820" s="193"/>
      <c r="W1820" s="198"/>
      <c r="X1820" s="198"/>
      <c r="Y1820" s="196"/>
      <c r="Z1820" s="200"/>
      <c r="AA1820" s="196"/>
      <c r="AB1820" s="198"/>
      <c r="AC1820" s="196"/>
      <c r="AD1820" s="199"/>
      <c r="AG1820" s="196"/>
      <c r="AH1820" s="196"/>
      <c r="AI1820" s="198"/>
      <c r="AL1820" s="196"/>
      <c r="AN1820" s="196"/>
      <c r="AO1820" s="198"/>
      <c r="AP1820" s="196"/>
      <c r="AQ1820" s="196"/>
      <c r="AR1820" s="196"/>
      <c r="AS1820" s="196"/>
      <c r="AT1820" s="196"/>
      <c r="AU1820" s="196"/>
      <c r="AV1820" s="198"/>
      <c r="AW1820" s="197"/>
      <c r="AY1820" s="196"/>
      <c r="BC1820" s="196"/>
      <c r="BD1820" s="196"/>
      <c r="BE1820" s="196"/>
      <c r="BF1820" s="196"/>
      <c r="BG1820" s="196"/>
      <c r="BH1820" s="196"/>
      <c r="BI1820" s="196"/>
      <c r="BJ1820" s="196"/>
      <c r="BK1820" s="196"/>
    </row>
    <row r="1821" spans="1:63" x14ac:dyDescent="0.25">
      <c r="A1821" s="198"/>
      <c r="B1821" s="193"/>
      <c r="C1821" s="196"/>
      <c r="D1821" s="196"/>
      <c r="E1821" s="196"/>
      <c r="I1821" s="197"/>
      <c r="Q1821" s="198"/>
      <c r="S1821" s="198"/>
      <c r="T1821" s="196"/>
      <c r="U1821" s="199"/>
      <c r="V1821" s="193"/>
      <c r="W1821" s="198"/>
      <c r="X1821" s="198"/>
      <c r="Y1821" s="196"/>
      <c r="Z1821" s="200"/>
      <c r="AA1821" s="196"/>
      <c r="AB1821" s="198"/>
      <c r="AC1821" s="196"/>
      <c r="AD1821" s="199"/>
      <c r="AG1821" s="196"/>
      <c r="AH1821" s="196"/>
      <c r="AI1821" s="198"/>
      <c r="AL1821" s="196"/>
      <c r="AN1821" s="196"/>
      <c r="AO1821" s="198"/>
      <c r="AP1821" s="196"/>
      <c r="AQ1821" s="196"/>
      <c r="AR1821" s="196"/>
      <c r="AS1821" s="196"/>
      <c r="AT1821" s="196"/>
      <c r="AU1821" s="196"/>
      <c r="AV1821" s="198"/>
      <c r="AW1821" s="197"/>
      <c r="AY1821" s="196"/>
      <c r="BC1821" s="196"/>
      <c r="BD1821" s="196"/>
      <c r="BE1821" s="196"/>
      <c r="BF1821" s="196"/>
      <c r="BG1821" s="196"/>
      <c r="BH1821" s="196"/>
      <c r="BI1821" s="196"/>
      <c r="BJ1821" s="196"/>
      <c r="BK1821" s="196"/>
    </row>
    <row r="1822" spans="1:63" x14ac:dyDescent="0.25">
      <c r="A1822" s="198"/>
      <c r="B1822" s="193"/>
      <c r="C1822" s="196"/>
      <c r="D1822" s="196"/>
      <c r="E1822" s="196"/>
      <c r="I1822" s="197"/>
      <c r="Q1822" s="198"/>
      <c r="S1822" s="198"/>
      <c r="T1822" s="196"/>
      <c r="U1822" s="199"/>
      <c r="V1822" s="193"/>
      <c r="W1822" s="198"/>
      <c r="X1822" s="198"/>
      <c r="Y1822" s="196"/>
      <c r="Z1822" s="200"/>
      <c r="AA1822" s="196"/>
      <c r="AB1822" s="198"/>
      <c r="AC1822" s="196"/>
      <c r="AD1822" s="199"/>
      <c r="AG1822" s="196"/>
      <c r="AH1822" s="196"/>
      <c r="AI1822" s="198"/>
      <c r="AL1822" s="196"/>
      <c r="AN1822" s="196"/>
      <c r="AO1822" s="198"/>
      <c r="AP1822" s="196"/>
      <c r="AQ1822" s="196"/>
      <c r="AR1822" s="196"/>
      <c r="AS1822" s="196"/>
      <c r="AT1822" s="196"/>
      <c r="AU1822" s="196"/>
      <c r="AV1822" s="198"/>
      <c r="AW1822" s="197"/>
      <c r="AY1822" s="196"/>
      <c r="BC1822" s="196"/>
      <c r="BD1822" s="196"/>
      <c r="BE1822" s="196"/>
      <c r="BF1822" s="196"/>
      <c r="BG1822" s="196"/>
      <c r="BH1822" s="196"/>
      <c r="BI1822" s="196"/>
      <c r="BJ1822" s="196"/>
      <c r="BK1822" s="196"/>
    </row>
    <row r="1823" spans="1:63" x14ac:dyDescent="0.25">
      <c r="A1823" s="198"/>
      <c r="B1823" s="193"/>
      <c r="C1823" s="196"/>
      <c r="D1823" s="196"/>
      <c r="E1823" s="196"/>
      <c r="I1823" s="197"/>
      <c r="Q1823" s="198"/>
      <c r="S1823" s="198"/>
      <c r="T1823" s="196"/>
      <c r="U1823" s="199"/>
      <c r="V1823" s="193"/>
      <c r="W1823" s="198"/>
      <c r="X1823" s="198"/>
      <c r="Y1823" s="196"/>
      <c r="Z1823" s="200"/>
      <c r="AA1823" s="196"/>
      <c r="AB1823" s="198"/>
      <c r="AC1823" s="196"/>
      <c r="AD1823" s="199"/>
      <c r="AG1823" s="196"/>
      <c r="AH1823" s="196"/>
      <c r="AI1823" s="198"/>
      <c r="AL1823" s="196"/>
      <c r="AN1823" s="196"/>
      <c r="AO1823" s="198"/>
      <c r="AP1823" s="196"/>
      <c r="AQ1823" s="196"/>
      <c r="AR1823" s="196"/>
      <c r="AS1823" s="196"/>
      <c r="AT1823" s="196"/>
      <c r="AU1823" s="196"/>
      <c r="AV1823" s="198"/>
      <c r="AW1823" s="197"/>
      <c r="AY1823" s="196"/>
      <c r="BC1823" s="196"/>
      <c r="BD1823" s="196"/>
      <c r="BE1823" s="196"/>
      <c r="BF1823" s="196"/>
      <c r="BG1823" s="196"/>
      <c r="BH1823" s="196"/>
      <c r="BI1823" s="196"/>
      <c r="BJ1823" s="196"/>
      <c r="BK1823" s="196"/>
    </row>
    <row r="1824" spans="1:63" x14ac:dyDescent="0.25">
      <c r="A1824" s="198"/>
      <c r="B1824" s="193"/>
      <c r="C1824" s="196"/>
      <c r="D1824" s="196"/>
      <c r="E1824" s="196"/>
      <c r="I1824" s="197"/>
      <c r="Q1824" s="198"/>
      <c r="S1824" s="198"/>
      <c r="T1824" s="196"/>
      <c r="U1824" s="199"/>
      <c r="V1824" s="193"/>
      <c r="W1824" s="198"/>
      <c r="X1824" s="198"/>
      <c r="Y1824" s="196"/>
      <c r="Z1824" s="200"/>
      <c r="AA1824" s="196"/>
      <c r="AB1824" s="198"/>
      <c r="AC1824" s="196"/>
      <c r="AD1824" s="199"/>
      <c r="AG1824" s="196"/>
      <c r="AH1824" s="196"/>
      <c r="AI1824" s="198"/>
      <c r="AL1824" s="196"/>
      <c r="AN1824" s="196"/>
      <c r="AO1824" s="198"/>
      <c r="AP1824" s="196"/>
      <c r="AQ1824" s="196"/>
      <c r="AR1824" s="196"/>
      <c r="AS1824" s="196"/>
      <c r="AT1824" s="196"/>
      <c r="AU1824" s="196"/>
      <c r="AV1824" s="198"/>
      <c r="AW1824" s="197"/>
      <c r="AY1824" s="196"/>
      <c r="BC1824" s="196"/>
      <c r="BD1824" s="196"/>
      <c r="BE1824" s="196"/>
      <c r="BF1824" s="196"/>
      <c r="BG1824" s="196"/>
      <c r="BH1824" s="196"/>
      <c r="BI1824" s="196"/>
      <c r="BJ1824" s="196"/>
      <c r="BK1824" s="196"/>
    </row>
    <row r="1825" spans="1:63" x14ac:dyDescent="0.25">
      <c r="A1825" s="198"/>
      <c r="B1825" s="193"/>
      <c r="C1825" s="196"/>
      <c r="D1825" s="196"/>
      <c r="E1825" s="196"/>
      <c r="I1825" s="197"/>
      <c r="Q1825" s="198"/>
      <c r="S1825" s="198"/>
      <c r="T1825" s="196"/>
      <c r="U1825" s="199"/>
      <c r="V1825" s="193"/>
      <c r="W1825" s="198"/>
      <c r="X1825" s="198"/>
      <c r="Y1825" s="196"/>
      <c r="Z1825" s="200"/>
      <c r="AA1825" s="196"/>
      <c r="AB1825" s="198"/>
      <c r="AC1825" s="196"/>
      <c r="AD1825" s="199"/>
      <c r="AG1825" s="196"/>
      <c r="AH1825" s="196"/>
      <c r="AI1825" s="198"/>
      <c r="AL1825" s="196"/>
      <c r="AN1825" s="196"/>
      <c r="AO1825" s="198"/>
      <c r="AP1825" s="196"/>
      <c r="AQ1825" s="196"/>
      <c r="AR1825" s="196"/>
      <c r="AS1825" s="196"/>
      <c r="AT1825" s="196"/>
      <c r="AU1825" s="196"/>
      <c r="AV1825" s="198"/>
      <c r="AW1825" s="197"/>
      <c r="AY1825" s="196"/>
      <c r="BC1825" s="196"/>
      <c r="BD1825" s="196"/>
      <c r="BE1825" s="196"/>
      <c r="BF1825" s="196"/>
      <c r="BG1825" s="196"/>
      <c r="BH1825" s="196"/>
      <c r="BI1825" s="196"/>
      <c r="BJ1825" s="196"/>
      <c r="BK1825" s="196"/>
    </row>
    <row r="1826" spans="1:63" x14ac:dyDescent="0.25">
      <c r="A1826" s="198"/>
      <c r="B1826" s="193"/>
      <c r="C1826" s="196"/>
      <c r="D1826" s="196"/>
      <c r="E1826" s="196"/>
      <c r="I1826" s="197"/>
      <c r="Q1826" s="198"/>
      <c r="S1826" s="198"/>
      <c r="T1826" s="196"/>
      <c r="U1826" s="199"/>
      <c r="V1826" s="193"/>
      <c r="W1826" s="198"/>
      <c r="X1826" s="198"/>
      <c r="Y1826" s="196"/>
      <c r="Z1826" s="200"/>
      <c r="AA1826" s="196"/>
      <c r="AB1826" s="198"/>
      <c r="AC1826" s="196"/>
      <c r="AD1826" s="199"/>
      <c r="AG1826" s="196"/>
      <c r="AH1826" s="196"/>
      <c r="AI1826" s="198"/>
      <c r="AL1826" s="196"/>
      <c r="AN1826" s="196"/>
      <c r="AO1826" s="198"/>
      <c r="AP1826" s="196"/>
      <c r="AQ1826" s="196"/>
      <c r="AR1826" s="196"/>
      <c r="AS1826" s="196"/>
      <c r="AT1826" s="196"/>
      <c r="AU1826" s="196"/>
      <c r="AV1826" s="198"/>
      <c r="AW1826" s="197"/>
      <c r="AY1826" s="196"/>
      <c r="BC1826" s="196"/>
      <c r="BD1826" s="196"/>
      <c r="BE1826" s="196"/>
      <c r="BF1826" s="196"/>
      <c r="BG1826" s="196"/>
      <c r="BH1826" s="196"/>
      <c r="BI1826" s="196"/>
      <c r="BJ1826" s="196"/>
      <c r="BK1826" s="196"/>
    </row>
    <row r="1827" spans="1:63" x14ac:dyDescent="0.25">
      <c r="A1827" s="198"/>
      <c r="B1827" s="193"/>
      <c r="C1827" s="196"/>
      <c r="D1827" s="196"/>
      <c r="E1827" s="196"/>
      <c r="I1827" s="197"/>
      <c r="Q1827" s="198"/>
      <c r="S1827" s="198"/>
      <c r="T1827" s="196"/>
      <c r="U1827" s="199"/>
      <c r="V1827" s="193"/>
      <c r="W1827" s="198"/>
      <c r="X1827" s="198"/>
      <c r="Y1827" s="196"/>
      <c r="Z1827" s="200"/>
      <c r="AA1827" s="196"/>
      <c r="AB1827" s="198"/>
      <c r="AC1827" s="196"/>
      <c r="AD1827" s="199"/>
      <c r="AG1827" s="196"/>
      <c r="AH1827" s="196"/>
      <c r="AI1827" s="198"/>
      <c r="AL1827" s="196"/>
      <c r="AN1827" s="196"/>
      <c r="AO1827" s="198"/>
      <c r="AP1827" s="196"/>
      <c r="AQ1827" s="196"/>
      <c r="AR1827" s="196"/>
      <c r="AS1827" s="196"/>
      <c r="AT1827" s="196"/>
      <c r="AU1827" s="196"/>
      <c r="AV1827" s="198"/>
      <c r="AW1827" s="197"/>
      <c r="AY1827" s="196"/>
      <c r="BC1827" s="196"/>
      <c r="BD1827" s="196"/>
      <c r="BE1827" s="196"/>
      <c r="BF1827" s="196"/>
      <c r="BG1827" s="196"/>
      <c r="BH1827" s="196"/>
      <c r="BI1827" s="196"/>
      <c r="BJ1827" s="196"/>
      <c r="BK1827" s="196"/>
    </row>
    <row r="1828" spans="1:63" x14ac:dyDescent="0.25">
      <c r="A1828" s="198"/>
      <c r="B1828" s="193"/>
      <c r="C1828" s="196"/>
      <c r="D1828" s="196"/>
      <c r="E1828" s="196"/>
      <c r="I1828" s="197"/>
      <c r="Q1828" s="198"/>
      <c r="S1828" s="198"/>
      <c r="T1828" s="196"/>
      <c r="U1828" s="199"/>
      <c r="V1828" s="193"/>
      <c r="W1828" s="198"/>
      <c r="X1828" s="198"/>
      <c r="Y1828" s="196"/>
      <c r="Z1828" s="200"/>
      <c r="AA1828" s="196"/>
      <c r="AB1828" s="198"/>
      <c r="AC1828" s="196"/>
      <c r="AD1828" s="199"/>
      <c r="AG1828" s="196"/>
      <c r="AH1828" s="196"/>
      <c r="AI1828" s="198"/>
      <c r="AL1828" s="196"/>
      <c r="AN1828" s="196"/>
      <c r="AO1828" s="198"/>
      <c r="AP1828" s="196"/>
      <c r="AQ1828" s="196"/>
      <c r="AR1828" s="196"/>
      <c r="AS1828" s="196"/>
      <c r="AT1828" s="196"/>
      <c r="AU1828" s="196"/>
      <c r="AV1828" s="198"/>
      <c r="AW1828" s="197"/>
      <c r="AY1828" s="196"/>
      <c r="BC1828" s="196"/>
      <c r="BD1828" s="196"/>
      <c r="BE1828" s="196"/>
      <c r="BF1828" s="196"/>
      <c r="BG1828" s="196"/>
      <c r="BH1828" s="196"/>
      <c r="BI1828" s="196"/>
      <c r="BJ1828" s="196"/>
      <c r="BK1828" s="196"/>
    </row>
    <row r="1829" spans="1:63" x14ac:dyDescent="0.25">
      <c r="A1829" s="198"/>
      <c r="B1829" s="193"/>
      <c r="C1829" s="196"/>
      <c r="D1829" s="196"/>
      <c r="E1829" s="196"/>
      <c r="I1829" s="197"/>
      <c r="Q1829" s="198"/>
      <c r="S1829" s="198"/>
      <c r="T1829" s="196"/>
      <c r="U1829" s="199"/>
      <c r="V1829" s="193"/>
      <c r="W1829" s="198"/>
      <c r="X1829" s="198"/>
      <c r="Y1829" s="196"/>
      <c r="Z1829" s="200"/>
      <c r="AA1829" s="196"/>
      <c r="AB1829" s="198"/>
      <c r="AC1829" s="196"/>
      <c r="AD1829" s="199"/>
      <c r="AG1829" s="196"/>
      <c r="AH1829" s="196"/>
      <c r="AI1829" s="198"/>
      <c r="AL1829" s="196"/>
      <c r="AN1829" s="196"/>
      <c r="AO1829" s="198"/>
      <c r="AP1829" s="196"/>
      <c r="AQ1829" s="196"/>
      <c r="AR1829" s="196"/>
      <c r="AS1829" s="196"/>
      <c r="AT1829" s="196"/>
      <c r="AU1829" s="196"/>
      <c r="AV1829" s="198"/>
      <c r="AW1829" s="197"/>
      <c r="AY1829" s="196"/>
      <c r="BC1829" s="196"/>
      <c r="BD1829" s="196"/>
      <c r="BE1829" s="196"/>
      <c r="BF1829" s="196"/>
      <c r="BG1829" s="196"/>
      <c r="BH1829" s="196"/>
      <c r="BI1829" s="196"/>
      <c r="BJ1829" s="196"/>
      <c r="BK1829" s="196"/>
    </row>
    <row r="1830" spans="1:63" x14ac:dyDescent="0.25">
      <c r="A1830" s="198"/>
      <c r="B1830" s="193"/>
      <c r="C1830" s="196"/>
      <c r="D1830" s="196"/>
      <c r="E1830" s="196"/>
      <c r="I1830" s="197"/>
      <c r="Q1830" s="198"/>
      <c r="S1830" s="198"/>
      <c r="T1830" s="196"/>
      <c r="U1830" s="199"/>
      <c r="V1830" s="193"/>
      <c r="W1830" s="198"/>
      <c r="X1830" s="198"/>
      <c r="Y1830" s="196"/>
      <c r="Z1830" s="200"/>
      <c r="AA1830" s="196"/>
      <c r="AB1830" s="198"/>
      <c r="AC1830" s="196"/>
      <c r="AD1830" s="199"/>
      <c r="AG1830" s="196"/>
      <c r="AH1830" s="196"/>
      <c r="AI1830" s="198"/>
      <c r="AL1830" s="196"/>
      <c r="AN1830" s="196"/>
      <c r="AO1830" s="198"/>
      <c r="AP1830" s="196"/>
      <c r="AQ1830" s="196"/>
      <c r="AR1830" s="196"/>
      <c r="AS1830" s="196"/>
      <c r="AT1830" s="196"/>
      <c r="AU1830" s="196"/>
      <c r="AV1830" s="198"/>
      <c r="AW1830" s="197"/>
      <c r="AY1830" s="196"/>
      <c r="BC1830" s="196"/>
      <c r="BD1830" s="196"/>
      <c r="BE1830" s="196"/>
      <c r="BF1830" s="196"/>
      <c r="BG1830" s="196"/>
      <c r="BH1830" s="196"/>
      <c r="BI1830" s="196"/>
      <c r="BJ1830" s="196"/>
      <c r="BK1830" s="196"/>
    </row>
    <row r="1831" spans="1:63" x14ac:dyDescent="0.25">
      <c r="A1831" s="198"/>
      <c r="B1831" s="193"/>
      <c r="C1831" s="196"/>
      <c r="D1831" s="196"/>
      <c r="E1831" s="196"/>
      <c r="I1831" s="197"/>
      <c r="Q1831" s="198"/>
      <c r="S1831" s="198"/>
      <c r="T1831" s="196"/>
      <c r="U1831" s="199"/>
      <c r="V1831" s="193"/>
      <c r="W1831" s="198"/>
      <c r="X1831" s="198"/>
      <c r="Y1831" s="196"/>
      <c r="Z1831" s="200"/>
      <c r="AA1831" s="196"/>
      <c r="AB1831" s="198"/>
      <c r="AC1831" s="196"/>
      <c r="AD1831" s="199"/>
      <c r="AG1831" s="196"/>
      <c r="AH1831" s="196"/>
      <c r="AI1831" s="198"/>
      <c r="AL1831" s="196"/>
      <c r="AN1831" s="196"/>
      <c r="AO1831" s="198"/>
      <c r="AP1831" s="196"/>
      <c r="AQ1831" s="196"/>
      <c r="AR1831" s="196"/>
      <c r="AS1831" s="196"/>
      <c r="AT1831" s="196"/>
      <c r="AU1831" s="196"/>
      <c r="AV1831" s="198"/>
      <c r="AW1831" s="197"/>
      <c r="AY1831" s="196"/>
      <c r="BC1831" s="196"/>
      <c r="BD1831" s="196"/>
      <c r="BE1831" s="196"/>
      <c r="BF1831" s="196"/>
      <c r="BG1831" s="196"/>
      <c r="BH1831" s="196"/>
      <c r="BI1831" s="196"/>
      <c r="BJ1831" s="196"/>
      <c r="BK1831" s="196"/>
    </row>
    <row r="1832" spans="1:63" x14ac:dyDescent="0.25">
      <c r="A1832" s="198"/>
      <c r="B1832" s="193"/>
      <c r="C1832" s="196"/>
      <c r="D1832" s="196"/>
      <c r="E1832" s="196"/>
      <c r="I1832" s="197"/>
      <c r="Q1832" s="198"/>
      <c r="S1832" s="198"/>
      <c r="T1832" s="196"/>
      <c r="U1832" s="199"/>
      <c r="V1832" s="193"/>
      <c r="W1832" s="198"/>
      <c r="X1832" s="198"/>
      <c r="Y1832" s="196"/>
      <c r="Z1832" s="200"/>
      <c r="AA1832" s="196"/>
      <c r="AB1832" s="198"/>
      <c r="AC1832" s="196"/>
      <c r="AD1832" s="199"/>
      <c r="AG1832" s="196"/>
      <c r="AH1832" s="196"/>
      <c r="AI1832" s="198"/>
      <c r="AL1832" s="196"/>
      <c r="AN1832" s="196"/>
      <c r="AO1832" s="198"/>
      <c r="AP1832" s="196"/>
      <c r="AQ1832" s="196"/>
      <c r="AR1832" s="196"/>
      <c r="AS1832" s="196"/>
      <c r="AT1832" s="196"/>
      <c r="AU1832" s="196"/>
      <c r="AV1832" s="198"/>
      <c r="AW1832" s="197"/>
      <c r="AY1832" s="196"/>
      <c r="BC1832" s="196"/>
      <c r="BD1832" s="196"/>
      <c r="BE1832" s="196"/>
      <c r="BF1832" s="196"/>
      <c r="BG1832" s="196"/>
      <c r="BH1832" s="196"/>
      <c r="BI1832" s="196"/>
      <c r="BJ1832" s="196"/>
      <c r="BK1832" s="196"/>
    </row>
    <row r="1833" spans="1:63" x14ac:dyDescent="0.25">
      <c r="A1833" s="198"/>
      <c r="B1833" s="193"/>
      <c r="C1833" s="196"/>
      <c r="D1833" s="196"/>
      <c r="E1833" s="196"/>
      <c r="I1833" s="197"/>
      <c r="Q1833" s="198"/>
      <c r="S1833" s="198"/>
      <c r="T1833" s="196"/>
      <c r="U1833" s="199"/>
      <c r="V1833" s="193"/>
      <c r="W1833" s="198"/>
      <c r="X1833" s="198"/>
      <c r="Y1833" s="196"/>
      <c r="Z1833" s="200"/>
      <c r="AA1833" s="196"/>
      <c r="AB1833" s="198"/>
      <c r="AC1833" s="196"/>
      <c r="AD1833" s="199"/>
      <c r="AG1833" s="196"/>
      <c r="AH1833" s="196"/>
      <c r="AI1833" s="198"/>
      <c r="AL1833" s="196"/>
      <c r="AN1833" s="196"/>
      <c r="AO1833" s="198"/>
      <c r="AP1833" s="196"/>
      <c r="AQ1833" s="196"/>
      <c r="AR1833" s="196"/>
      <c r="AS1833" s="196"/>
      <c r="AT1833" s="196"/>
      <c r="AU1833" s="196"/>
      <c r="AV1833" s="198"/>
      <c r="AW1833" s="197"/>
      <c r="AY1833" s="196"/>
      <c r="BC1833" s="196"/>
      <c r="BD1833" s="196"/>
      <c r="BE1833" s="196"/>
      <c r="BF1833" s="196"/>
      <c r="BG1833" s="196"/>
      <c r="BH1833" s="196"/>
      <c r="BI1833" s="196"/>
      <c r="BJ1833" s="196"/>
      <c r="BK1833" s="196"/>
    </row>
    <row r="1834" spans="1:63" x14ac:dyDescent="0.25">
      <c r="A1834" s="198"/>
      <c r="B1834" s="193"/>
      <c r="C1834" s="196"/>
      <c r="D1834" s="196"/>
      <c r="E1834" s="196"/>
      <c r="I1834" s="197"/>
      <c r="Q1834" s="198"/>
      <c r="S1834" s="198"/>
      <c r="T1834" s="196"/>
      <c r="U1834" s="199"/>
      <c r="V1834" s="193"/>
      <c r="W1834" s="198"/>
      <c r="X1834" s="198"/>
      <c r="Y1834" s="196"/>
      <c r="Z1834" s="200"/>
      <c r="AA1834" s="196"/>
      <c r="AB1834" s="198"/>
      <c r="AC1834" s="196"/>
      <c r="AD1834" s="199"/>
      <c r="AG1834" s="196"/>
      <c r="AH1834" s="196"/>
      <c r="AI1834" s="198"/>
      <c r="AL1834" s="196"/>
      <c r="AN1834" s="196"/>
      <c r="AO1834" s="198"/>
      <c r="AP1834" s="196"/>
      <c r="AQ1834" s="196"/>
      <c r="AR1834" s="196"/>
      <c r="AS1834" s="196"/>
      <c r="AT1834" s="196"/>
      <c r="AU1834" s="196"/>
      <c r="AV1834" s="198"/>
      <c r="AW1834" s="197"/>
      <c r="AY1834" s="196"/>
      <c r="BC1834" s="196"/>
      <c r="BD1834" s="196"/>
      <c r="BE1834" s="196"/>
      <c r="BF1834" s="196"/>
      <c r="BG1834" s="196"/>
      <c r="BH1834" s="196"/>
      <c r="BI1834" s="196"/>
      <c r="BJ1834" s="196"/>
      <c r="BK1834" s="196"/>
    </row>
    <row r="1835" spans="1:63" x14ac:dyDescent="0.25">
      <c r="A1835" s="198"/>
      <c r="B1835" s="193"/>
      <c r="C1835" s="196"/>
      <c r="D1835" s="196"/>
      <c r="E1835" s="196"/>
      <c r="I1835" s="197"/>
      <c r="Q1835" s="198"/>
      <c r="S1835" s="198"/>
      <c r="T1835" s="196"/>
      <c r="U1835" s="199"/>
      <c r="V1835" s="193"/>
      <c r="W1835" s="198"/>
      <c r="X1835" s="198"/>
      <c r="Y1835" s="196"/>
      <c r="Z1835" s="200"/>
      <c r="AA1835" s="196"/>
      <c r="AB1835" s="198"/>
      <c r="AC1835" s="196"/>
      <c r="AD1835" s="199"/>
      <c r="AG1835" s="196"/>
      <c r="AH1835" s="196"/>
      <c r="AI1835" s="198"/>
      <c r="AL1835" s="196"/>
      <c r="AN1835" s="196"/>
      <c r="AO1835" s="198"/>
      <c r="AP1835" s="196"/>
      <c r="AQ1835" s="196"/>
      <c r="AR1835" s="196"/>
      <c r="AS1835" s="196"/>
      <c r="AT1835" s="196"/>
      <c r="AU1835" s="196"/>
      <c r="AV1835" s="198"/>
      <c r="AW1835" s="197"/>
      <c r="AY1835" s="196"/>
      <c r="BC1835" s="196"/>
      <c r="BD1835" s="196"/>
      <c r="BE1835" s="196"/>
      <c r="BF1835" s="196"/>
      <c r="BG1835" s="196"/>
      <c r="BH1835" s="196"/>
      <c r="BI1835" s="196"/>
      <c r="BJ1835" s="196"/>
      <c r="BK1835" s="196"/>
    </row>
    <row r="1836" spans="1:63" x14ac:dyDescent="0.25">
      <c r="A1836" s="198"/>
      <c r="B1836" s="193"/>
      <c r="C1836" s="196"/>
      <c r="D1836" s="196"/>
      <c r="E1836" s="196"/>
      <c r="I1836" s="197"/>
      <c r="Q1836" s="198"/>
      <c r="S1836" s="198"/>
      <c r="T1836" s="196"/>
      <c r="U1836" s="199"/>
      <c r="V1836" s="193"/>
      <c r="W1836" s="198"/>
      <c r="X1836" s="198"/>
      <c r="Y1836" s="196"/>
      <c r="Z1836" s="200"/>
      <c r="AA1836" s="196"/>
      <c r="AB1836" s="198"/>
      <c r="AC1836" s="196"/>
      <c r="AD1836" s="199"/>
      <c r="AG1836" s="196"/>
      <c r="AH1836" s="196"/>
      <c r="AI1836" s="198"/>
      <c r="AL1836" s="196"/>
      <c r="AN1836" s="196"/>
      <c r="AO1836" s="198"/>
      <c r="AP1836" s="196"/>
      <c r="AQ1836" s="196"/>
      <c r="AR1836" s="196"/>
      <c r="AS1836" s="196"/>
      <c r="AT1836" s="196"/>
      <c r="AU1836" s="196"/>
      <c r="AV1836" s="198"/>
      <c r="AW1836" s="197"/>
      <c r="AY1836" s="196"/>
      <c r="BC1836" s="196"/>
      <c r="BD1836" s="196"/>
      <c r="BE1836" s="196"/>
      <c r="BF1836" s="196"/>
      <c r="BG1836" s="196"/>
      <c r="BH1836" s="196"/>
      <c r="BI1836" s="196"/>
      <c r="BJ1836" s="196"/>
      <c r="BK1836" s="196"/>
    </row>
    <row r="1837" spans="1:63" x14ac:dyDescent="0.25">
      <c r="A1837" s="198"/>
      <c r="B1837" s="193"/>
      <c r="C1837" s="196"/>
      <c r="D1837" s="196"/>
      <c r="E1837" s="196"/>
      <c r="I1837" s="197"/>
      <c r="Q1837" s="198"/>
      <c r="S1837" s="198"/>
      <c r="T1837" s="196"/>
      <c r="U1837" s="199"/>
      <c r="V1837" s="193"/>
      <c r="W1837" s="198"/>
      <c r="X1837" s="198"/>
      <c r="Y1837" s="196"/>
      <c r="Z1837" s="200"/>
      <c r="AA1837" s="196"/>
      <c r="AB1837" s="198"/>
      <c r="AC1837" s="196"/>
      <c r="AD1837" s="199"/>
      <c r="AG1837" s="196"/>
      <c r="AH1837" s="196"/>
      <c r="AI1837" s="198"/>
      <c r="AL1837" s="196"/>
      <c r="AN1837" s="196"/>
      <c r="AO1837" s="198"/>
      <c r="AP1837" s="196"/>
      <c r="AQ1837" s="196"/>
      <c r="AR1837" s="196"/>
      <c r="AS1837" s="196"/>
      <c r="AT1837" s="196"/>
      <c r="AU1837" s="196"/>
      <c r="AV1837" s="198"/>
      <c r="AW1837" s="197"/>
      <c r="AY1837" s="196"/>
      <c r="BC1837" s="196"/>
      <c r="BD1837" s="196"/>
      <c r="BE1837" s="196"/>
      <c r="BF1837" s="196"/>
      <c r="BG1837" s="196"/>
      <c r="BH1837" s="196"/>
      <c r="BI1837" s="196"/>
      <c r="BJ1837" s="196"/>
      <c r="BK1837" s="196"/>
    </row>
    <row r="1838" spans="1:63" x14ac:dyDescent="0.25">
      <c r="A1838" s="198"/>
      <c r="B1838" s="193"/>
      <c r="C1838" s="196"/>
      <c r="D1838" s="196"/>
      <c r="E1838" s="196"/>
      <c r="I1838" s="197"/>
      <c r="Q1838" s="198"/>
      <c r="S1838" s="198"/>
      <c r="T1838" s="196"/>
      <c r="U1838" s="199"/>
      <c r="V1838" s="193"/>
      <c r="W1838" s="198"/>
      <c r="X1838" s="198"/>
      <c r="Y1838" s="196"/>
      <c r="Z1838" s="200"/>
      <c r="AA1838" s="196"/>
      <c r="AB1838" s="198"/>
      <c r="AC1838" s="196"/>
      <c r="AD1838" s="199"/>
      <c r="AG1838" s="196"/>
      <c r="AH1838" s="196"/>
      <c r="AI1838" s="198"/>
      <c r="AL1838" s="196"/>
      <c r="AN1838" s="196"/>
      <c r="AO1838" s="198"/>
      <c r="AP1838" s="196"/>
      <c r="AQ1838" s="196"/>
      <c r="AR1838" s="196"/>
      <c r="AS1838" s="196"/>
      <c r="AT1838" s="196"/>
      <c r="AU1838" s="196"/>
      <c r="AV1838" s="198"/>
      <c r="AW1838" s="197"/>
      <c r="AY1838" s="196"/>
      <c r="BC1838" s="196"/>
      <c r="BD1838" s="196"/>
      <c r="BE1838" s="196"/>
      <c r="BF1838" s="196"/>
      <c r="BG1838" s="196"/>
      <c r="BH1838" s="196"/>
      <c r="BI1838" s="196"/>
      <c r="BJ1838" s="196"/>
      <c r="BK1838" s="196"/>
    </row>
    <row r="1839" spans="1:63" x14ac:dyDescent="0.25">
      <c r="A1839" s="198"/>
      <c r="B1839" s="193"/>
      <c r="C1839" s="196"/>
      <c r="D1839" s="196"/>
      <c r="E1839" s="196"/>
      <c r="I1839" s="197"/>
      <c r="Q1839" s="198"/>
      <c r="S1839" s="198"/>
      <c r="T1839" s="196"/>
      <c r="U1839" s="199"/>
      <c r="V1839" s="193"/>
      <c r="W1839" s="198"/>
      <c r="X1839" s="198"/>
      <c r="Y1839" s="196"/>
      <c r="Z1839" s="200"/>
      <c r="AA1839" s="196"/>
      <c r="AB1839" s="198"/>
      <c r="AC1839" s="196"/>
      <c r="AD1839" s="199"/>
      <c r="AG1839" s="196"/>
      <c r="AH1839" s="196"/>
      <c r="AI1839" s="198"/>
      <c r="AL1839" s="196"/>
      <c r="AN1839" s="196"/>
      <c r="AO1839" s="198"/>
      <c r="AP1839" s="196"/>
      <c r="AQ1839" s="196"/>
      <c r="AR1839" s="196"/>
      <c r="AS1839" s="196"/>
      <c r="AT1839" s="196"/>
      <c r="AU1839" s="196"/>
      <c r="AV1839" s="198"/>
      <c r="AW1839" s="197"/>
      <c r="AY1839" s="196"/>
      <c r="BC1839" s="196"/>
      <c r="BD1839" s="196"/>
      <c r="BE1839" s="196"/>
      <c r="BF1839" s="196"/>
      <c r="BG1839" s="196"/>
      <c r="BH1839" s="196"/>
      <c r="BI1839" s="196"/>
      <c r="BJ1839" s="196"/>
      <c r="BK1839" s="196"/>
    </row>
    <row r="1840" spans="1:63" x14ac:dyDescent="0.25">
      <c r="A1840" s="198"/>
      <c r="B1840" s="193"/>
      <c r="C1840" s="196"/>
      <c r="D1840" s="196"/>
      <c r="E1840" s="196"/>
      <c r="I1840" s="197"/>
      <c r="Q1840" s="198"/>
      <c r="S1840" s="198"/>
      <c r="T1840" s="196"/>
      <c r="U1840" s="199"/>
      <c r="V1840" s="193"/>
      <c r="W1840" s="198"/>
      <c r="X1840" s="198"/>
      <c r="Y1840" s="196"/>
      <c r="Z1840" s="200"/>
      <c r="AA1840" s="196"/>
      <c r="AB1840" s="198"/>
      <c r="AC1840" s="196"/>
      <c r="AD1840" s="199"/>
      <c r="AG1840" s="196"/>
      <c r="AH1840" s="196"/>
      <c r="AI1840" s="198"/>
      <c r="AL1840" s="196"/>
      <c r="AN1840" s="196"/>
      <c r="AO1840" s="198"/>
      <c r="AP1840" s="196"/>
      <c r="AQ1840" s="196"/>
      <c r="AR1840" s="196"/>
      <c r="AS1840" s="196"/>
      <c r="AT1840" s="196"/>
      <c r="AU1840" s="196"/>
      <c r="AV1840" s="198"/>
      <c r="AW1840" s="197"/>
      <c r="AY1840" s="196"/>
      <c r="BC1840" s="196"/>
      <c r="BD1840" s="196"/>
      <c r="BE1840" s="196"/>
      <c r="BF1840" s="196"/>
      <c r="BG1840" s="196"/>
      <c r="BH1840" s="196"/>
      <c r="BI1840" s="196"/>
      <c r="BJ1840" s="196"/>
      <c r="BK1840" s="196"/>
    </row>
    <row r="1841" spans="1:63" x14ac:dyDescent="0.25">
      <c r="A1841" s="198"/>
      <c r="B1841" s="193"/>
      <c r="C1841" s="196"/>
      <c r="D1841" s="196"/>
      <c r="E1841" s="196"/>
      <c r="I1841" s="197"/>
      <c r="Q1841" s="198"/>
      <c r="S1841" s="198"/>
      <c r="T1841" s="196"/>
      <c r="U1841" s="199"/>
      <c r="V1841" s="193"/>
      <c r="W1841" s="198"/>
      <c r="X1841" s="198"/>
      <c r="Y1841" s="196"/>
      <c r="Z1841" s="200"/>
      <c r="AA1841" s="196"/>
      <c r="AB1841" s="198"/>
      <c r="AC1841" s="196"/>
      <c r="AD1841" s="199"/>
      <c r="AG1841" s="196"/>
      <c r="AH1841" s="196"/>
      <c r="AI1841" s="198"/>
      <c r="AL1841" s="196"/>
      <c r="AN1841" s="196"/>
      <c r="AO1841" s="198"/>
      <c r="AP1841" s="196"/>
      <c r="AQ1841" s="196"/>
      <c r="AR1841" s="196"/>
      <c r="AS1841" s="196"/>
      <c r="AT1841" s="196"/>
      <c r="AU1841" s="196"/>
      <c r="AV1841" s="198"/>
      <c r="AW1841" s="197"/>
      <c r="AY1841" s="196"/>
      <c r="BC1841" s="196"/>
      <c r="BD1841" s="196"/>
      <c r="BE1841" s="196"/>
      <c r="BF1841" s="196"/>
      <c r="BG1841" s="196"/>
      <c r="BH1841" s="196"/>
      <c r="BI1841" s="196"/>
      <c r="BJ1841" s="196"/>
      <c r="BK1841" s="196"/>
    </row>
    <row r="1842" spans="1:63" x14ac:dyDescent="0.25">
      <c r="A1842" s="198"/>
      <c r="B1842" s="193"/>
      <c r="C1842" s="196"/>
      <c r="D1842" s="196"/>
      <c r="E1842" s="196"/>
      <c r="I1842" s="197"/>
      <c r="Q1842" s="198"/>
      <c r="S1842" s="198"/>
      <c r="T1842" s="196"/>
      <c r="U1842" s="199"/>
      <c r="V1842" s="193"/>
      <c r="W1842" s="198"/>
      <c r="X1842" s="198"/>
      <c r="Y1842" s="196"/>
      <c r="Z1842" s="200"/>
      <c r="AA1842" s="196"/>
      <c r="AB1842" s="198"/>
      <c r="AC1842" s="196"/>
      <c r="AD1842" s="199"/>
      <c r="AG1842" s="196"/>
      <c r="AH1842" s="196"/>
      <c r="AI1842" s="198"/>
      <c r="AL1842" s="196"/>
      <c r="AN1842" s="196"/>
      <c r="AO1842" s="198"/>
      <c r="AP1842" s="196"/>
      <c r="AQ1842" s="196"/>
      <c r="AR1842" s="196"/>
      <c r="AS1842" s="196"/>
      <c r="AT1842" s="196"/>
      <c r="AU1842" s="196"/>
      <c r="AV1842" s="198"/>
      <c r="AW1842" s="197"/>
      <c r="AY1842" s="196"/>
      <c r="BC1842" s="196"/>
      <c r="BD1842" s="196"/>
      <c r="BE1842" s="196"/>
      <c r="BF1842" s="196"/>
      <c r="BG1842" s="196"/>
      <c r="BH1842" s="196"/>
      <c r="BI1842" s="196"/>
      <c r="BJ1842" s="196"/>
      <c r="BK1842" s="196"/>
    </row>
    <row r="1843" spans="1:63" x14ac:dyDescent="0.25">
      <c r="A1843" s="198"/>
      <c r="B1843" s="193"/>
      <c r="C1843" s="196"/>
      <c r="D1843" s="196"/>
      <c r="E1843" s="196"/>
      <c r="I1843" s="197"/>
      <c r="Q1843" s="198"/>
      <c r="S1843" s="198"/>
      <c r="T1843" s="196"/>
      <c r="U1843" s="199"/>
      <c r="V1843" s="193"/>
      <c r="W1843" s="198"/>
      <c r="X1843" s="198"/>
      <c r="Y1843" s="196"/>
      <c r="Z1843" s="200"/>
      <c r="AA1843" s="196"/>
      <c r="AB1843" s="198"/>
      <c r="AC1843" s="196"/>
      <c r="AD1843" s="199"/>
      <c r="AG1843" s="196"/>
      <c r="AH1843" s="196"/>
      <c r="AI1843" s="198"/>
      <c r="AL1843" s="196"/>
      <c r="AN1843" s="196"/>
      <c r="AO1843" s="198"/>
      <c r="AP1843" s="196"/>
      <c r="AQ1843" s="196"/>
      <c r="AR1843" s="196"/>
      <c r="AS1843" s="196"/>
      <c r="AT1843" s="196"/>
      <c r="AU1843" s="196"/>
      <c r="AV1843" s="198"/>
      <c r="AW1843" s="197"/>
      <c r="AY1843" s="196"/>
      <c r="BC1843" s="196"/>
      <c r="BD1843" s="196"/>
      <c r="BE1843" s="196"/>
      <c r="BF1843" s="196"/>
      <c r="BG1843" s="196"/>
      <c r="BH1843" s="196"/>
      <c r="BI1843" s="196"/>
      <c r="BJ1843" s="196"/>
      <c r="BK1843" s="196"/>
    </row>
    <row r="1844" spans="1:63" x14ac:dyDescent="0.25">
      <c r="A1844" s="198"/>
      <c r="B1844" s="193"/>
      <c r="C1844" s="196"/>
      <c r="D1844" s="196"/>
      <c r="E1844" s="196"/>
      <c r="I1844" s="197"/>
      <c r="Q1844" s="198"/>
      <c r="S1844" s="198"/>
      <c r="T1844" s="196"/>
      <c r="U1844" s="199"/>
      <c r="V1844" s="193"/>
      <c r="W1844" s="198"/>
      <c r="X1844" s="198"/>
      <c r="Y1844" s="196"/>
      <c r="Z1844" s="200"/>
      <c r="AA1844" s="196"/>
      <c r="AB1844" s="198"/>
      <c r="AC1844" s="196"/>
      <c r="AD1844" s="199"/>
      <c r="AG1844" s="196"/>
      <c r="AH1844" s="196"/>
      <c r="AI1844" s="198"/>
      <c r="AL1844" s="196"/>
      <c r="AN1844" s="196"/>
      <c r="AO1844" s="198"/>
      <c r="AP1844" s="196"/>
      <c r="AQ1844" s="196"/>
      <c r="AR1844" s="196"/>
      <c r="AS1844" s="196"/>
      <c r="AT1844" s="196"/>
      <c r="AU1844" s="196"/>
      <c r="AV1844" s="198"/>
      <c r="AW1844" s="197"/>
      <c r="AY1844" s="196"/>
      <c r="BC1844" s="196"/>
      <c r="BD1844" s="196"/>
      <c r="BE1844" s="196"/>
      <c r="BF1844" s="196"/>
      <c r="BG1844" s="196"/>
      <c r="BH1844" s="196"/>
      <c r="BI1844" s="196"/>
      <c r="BJ1844" s="196"/>
      <c r="BK1844" s="196"/>
    </row>
    <row r="1845" spans="1:63" x14ac:dyDescent="0.25">
      <c r="A1845" s="198"/>
      <c r="B1845" s="193"/>
      <c r="C1845" s="196"/>
      <c r="D1845" s="196"/>
      <c r="E1845" s="196"/>
      <c r="I1845" s="197"/>
      <c r="Q1845" s="198"/>
      <c r="S1845" s="198"/>
      <c r="T1845" s="196"/>
      <c r="U1845" s="199"/>
      <c r="V1845" s="193"/>
      <c r="W1845" s="198"/>
      <c r="X1845" s="198"/>
      <c r="Y1845" s="196"/>
      <c r="Z1845" s="200"/>
      <c r="AA1845" s="196"/>
      <c r="AB1845" s="198"/>
      <c r="AC1845" s="196"/>
      <c r="AD1845" s="199"/>
      <c r="AG1845" s="196"/>
      <c r="AH1845" s="196"/>
      <c r="AI1845" s="198"/>
      <c r="AL1845" s="196"/>
      <c r="AN1845" s="196"/>
      <c r="AO1845" s="198"/>
      <c r="AP1845" s="196"/>
      <c r="AQ1845" s="196"/>
      <c r="AR1845" s="196"/>
      <c r="AS1845" s="196"/>
      <c r="AT1845" s="196"/>
      <c r="AU1845" s="196"/>
      <c r="AV1845" s="198"/>
      <c r="AW1845" s="197"/>
      <c r="AY1845" s="196"/>
      <c r="BC1845" s="196"/>
      <c r="BD1845" s="196"/>
      <c r="BE1845" s="196"/>
      <c r="BF1845" s="196"/>
      <c r="BG1845" s="196"/>
      <c r="BH1845" s="196"/>
      <c r="BI1845" s="196"/>
      <c r="BJ1845" s="196"/>
      <c r="BK1845" s="196"/>
    </row>
    <row r="1846" spans="1:63" x14ac:dyDescent="0.25">
      <c r="A1846" s="198"/>
      <c r="B1846" s="193"/>
      <c r="C1846" s="196"/>
      <c r="D1846" s="196"/>
      <c r="E1846" s="196"/>
      <c r="I1846" s="197"/>
      <c r="Q1846" s="198"/>
      <c r="S1846" s="198"/>
      <c r="T1846" s="196"/>
      <c r="U1846" s="199"/>
      <c r="V1846" s="193"/>
      <c r="W1846" s="198"/>
      <c r="X1846" s="198"/>
      <c r="Y1846" s="196"/>
      <c r="Z1846" s="200"/>
      <c r="AA1846" s="196"/>
      <c r="AB1846" s="198"/>
      <c r="AC1846" s="196"/>
      <c r="AD1846" s="199"/>
      <c r="AG1846" s="196"/>
      <c r="AH1846" s="196"/>
      <c r="AI1846" s="198"/>
      <c r="AL1846" s="196"/>
      <c r="AN1846" s="196"/>
      <c r="AO1846" s="198"/>
      <c r="AP1846" s="196"/>
      <c r="AQ1846" s="196"/>
      <c r="AR1846" s="196"/>
      <c r="AS1846" s="196"/>
      <c r="AT1846" s="196"/>
      <c r="AU1846" s="196"/>
      <c r="AV1846" s="198"/>
      <c r="AW1846" s="197"/>
      <c r="AY1846" s="196"/>
      <c r="BC1846" s="196"/>
      <c r="BD1846" s="196"/>
      <c r="BE1846" s="196"/>
      <c r="BF1846" s="196"/>
      <c r="BG1846" s="196"/>
      <c r="BH1846" s="196"/>
      <c r="BI1846" s="196"/>
      <c r="BJ1846" s="196"/>
      <c r="BK1846" s="196"/>
    </row>
    <row r="1847" spans="1:63" x14ac:dyDescent="0.25">
      <c r="A1847" s="198"/>
      <c r="B1847" s="193"/>
      <c r="C1847" s="196"/>
      <c r="D1847" s="196"/>
      <c r="E1847" s="196"/>
      <c r="I1847" s="197"/>
      <c r="Q1847" s="198"/>
      <c r="S1847" s="198"/>
      <c r="T1847" s="196"/>
      <c r="U1847" s="199"/>
      <c r="V1847" s="193"/>
      <c r="W1847" s="198"/>
      <c r="X1847" s="198"/>
      <c r="Y1847" s="196"/>
      <c r="Z1847" s="200"/>
      <c r="AA1847" s="196"/>
      <c r="AB1847" s="198"/>
      <c r="AC1847" s="196"/>
      <c r="AD1847" s="199"/>
      <c r="AG1847" s="196"/>
      <c r="AH1847" s="196"/>
      <c r="AI1847" s="198"/>
      <c r="AL1847" s="196"/>
      <c r="AN1847" s="196"/>
      <c r="AO1847" s="198"/>
      <c r="AP1847" s="196"/>
      <c r="AQ1847" s="196"/>
      <c r="AR1847" s="196"/>
      <c r="AS1847" s="196"/>
      <c r="AT1847" s="196"/>
      <c r="AU1847" s="196"/>
      <c r="AV1847" s="198"/>
      <c r="AW1847" s="197"/>
      <c r="AY1847" s="196"/>
      <c r="BC1847" s="196"/>
      <c r="BD1847" s="196"/>
      <c r="BE1847" s="196"/>
      <c r="BF1847" s="196"/>
      <c r="BG1847" s="196"/>
      <c r="BH1847" s="196"/>
      <c r="BI1847" s="196"/>
      <c r="BJ1847" s="196"/>
      <c r="BK1847" s="196"/>
    </row>
    <row r="1848" spans="1:63" x14ac:dyDescent="0.25">
      <c r="A1848" s="198"/>
      <c r="B1848" s="193"/>
      <c r="C1848" s="196"/>
      <c r="D1848" s="196"/>
      <c r="E1848" s="196"/>
      <c r="I1848" s="197"/>
      <c r="Q1848" s="198"/>
      <c r="S1848" s="198"/>
      <c r="T1848" s="196"/>
      <c r="U1848" s="199"/>
      <c r="V1848" s="193"/>
      <c r="W1848" s="198"/>
      <c r="X1848" s="198"/>
      <c r="Y1848" s="196"/>
      <c r="Z1848" s="200"/>
      <c r="AA1848" s="196"/>
      <c r="AB1848" s="198"/>
      <c r="AC1848" s="196"/>
      <c r="AD1848" s="199"/>
      <c r="AG1848" s="196"/>
      <c r="AH1848" s="196"/>
      <c r="AI1848" s="198"/>
      <c r="AL1848" s="196"/>
      <c r="AN1848" s="196"/>
      <c r="AO1848" s="198"/>
      <c r="AP1848" s="196"/>
      <c r="AQ1848" s="196"/>
      <c r="AR1848" s="196"/>
      <c r="AS1848" s="196"/>
      <c r="AT1848" s="196"/>
      <c r="AU1848" s="196"/>
      <c r="AV1848" s="198"/>
      <c r="AW1848" s="197"/>
      <c r="AY1848" s="196"/>
      <c r="BC1848" s="196"/>
      <c r="BD1848" s="196"/>
      <c r="BE1848" s="196"/>
      <c r="BF1848" s="196"/>
      <c r="BG1848" s="196"/>
      <c r="BH1848" s="196"/>
      <c r="BI1848" s="196"/>
      <c r="BJ1848" s="196"/>
      <c r="BK1848" s="196"/>
    </row>
    <row r="1849" spans="1:63" x14ac:dyDescent="0.25">
      <c r="A1849" s="198"/>
      <c r="B1849" s="193"/>
      <c r="C1849" s="196"/>
      <c r="D1849" s="196"/>
      <c r="E1849" s="196"/>
      <c r="I1849" s="197"/>
      <c r="Q1849" s="198"/>
      <c r="S1849" s="198"/>
      <c r="T1849" s="196"/>
      <c r="U1849" s="199"/>
      <c r="V1849" s="193"/>
      <c r="W1849" s="198"/>
      <c r="X1849" s="198"/>
      <c r="Y1849" s="196"/>
      <c r="Z1849" s="200"/>
      <c r="AA1849" s="196"/>
      <c r="AB1849" s="198"/>
      <c r="AC1849" s="196"/>
      <c r="AD1849" s="199"/>
      <c r="AG1849" s="196"/>
      <c r="AH1849" s="196"/>
      <c r="AI1849" s="198"/>
      <c r="AL1849" s="196"/>
      <c r="AN1849" s="196"/>
      <c r="AO1849" s="198"/>
      <c r="AP1849" s="196"/>
      <c r="AQ1849" s="196"/>
      <c r="AR1849" s="196"/>
      <c r="AS1849" s="196"/>
      <c r="AT1849" s="196"/>
      <c r="AU1849" s="196"/>
      <c r="AV1849" s="198"/>
      <c r="AW1849" s="197"/>
      <c r="AY1849" s="196"/>
      <c r="BC1849" s="196"/>
      <c r="BD1849" s="196"/>
      <c r="BE1849" s="196"/>
      <c r="BF1849" s="196"/>
      <c r="BG1849" s="196"/>
      <c r="BH1849" s="196"/>
      <c r="BI1849" s="196"/>
      <c r="BJ1849" s="196"/>
      <c r="BK1849" s="196"/>
    </row>
    <row r="1850" spans="1:63" x14ac:dyDescent="0.25">
      <c r="A1850" s="198"/>
      <c r="B1850" s="193"/>
      <c r="C1850" s="196"/>
      <c r="D1850" s="196"/>
      <c r="E1850" s="196"/>
      <c r="I1850" s="197"/>
      <c r="Q1850" s="198"/>
      <c r="S1850" s="198"/>
      <c r="T1850" s="196"/>
      <c r="U1850" s="199"/>
      <c r="V1850" s="193"/>
      <c r="W1850" s="198"/>
      <c r="X1850" s="198"/>
      <c r="Y1850" s="196"/>
      <c r="Z1850" s="200"/>
      <c r="AA1850" s="196"/>
      <c r="AB1850" s="198"/>
      <c r="AC1850" s="196"/>
      <c r="AD1850" s="199"/>
      <c r="AG1850" s="196"/>
      <c r="AH1850" s="196"/>
      <c r="AI1850" s="198"/>
      <c r="AL1850" s="196"/>
      <c r="AN1850" s="196"/>
      <c r="AO1850" s="198"/>
      <c r="AP1850" s="196"/>
      <c r="AQ1850" s="196"/>
      <c r="AR1850" s="196"/>
      <c r="AS1850" s="196"/>
      <c r="AT1850" s="196"/>
      <c r="AU1850" s="196"/>
      <c r="AV1850" s="198"/>
      <c r="AW1850" s="197"/>
      <c r="AY1850" s="196"/>
      <c r="BC1850" s="196"/>
      <c r="BD1850" s="196"/>
      <c r="BE1850" s="196"/>
      <c r="BF1850" s="196"/>
      <c r="BG1850" s="196"/>
      <c r="BH1850" s="196"/>
      <c r="BI1850" s="196"/>
      <c r="BJ1850" s="196"/>
      <c r="BK1850" s="196"/>
    </row>
    <row r="1851" spans="1:63" x14ac:dyDescent="0.25">
      <c r="A1851" s="198"/>
      <c r="B1851" s="193"/>
      <c r="C1851" s="196"/>
      <c r="D1851" s="196"/>
      <c r="E1851" s="196"/>
      <c r="I1851" s="197"/>
      <c r="Q1851" s="198"/>
      <c r="S1851" s="198"/>
      <c r="T1851" s="196"/>
      <c r="U1851" s="199"/>
      <c r="V1851" s="193"/>
      <c r="W1851" s="198"/>
      <c r="X1851" s="198"/>
      <c r="Y1851" s="196"/>
      <c r="Z1851" s="200"/>
      <c r="AA1851" s="196"/>
      <c r="AB1851" s="198"/>
      <c r="AC1851" s="196"/>
      <c r="AD1851" s="199"/>
      <c r="AG1851" s="196"/>
      <c r="AH1851" s="196"/>
      <c r="AI1851" s="198"/>
      <c r="AL1851" s="196"/>
      <c r="AN1851" s="196"/>
      <c r="AO1851" s="198"/>
      <c r="AP1851" s="196"/>
      <c r="AQ1851" s="196"/>
      <c r="AR1851" s="196"/>
      <c r="AS1851" s="196"/>
      <c r="AT1851" s="196"/>
      <c r="AU1851" s="196"/>
      <c r="AV1851" s="198"/>
      <c r="AW1851" s="197"/>
      <c r="AY1851" s="196"/>
      <c r="BC1851" s="196"/>
      <c r="BD1851" s="196"/>
      <c r="BE1851" s="196"/>
      <c r="BF1851" s="196"/>
      <c r="BG1851" s="196"/>
      <c r="BH1851" s="196"/>
      <c r="BI1851" s="196"/>
      <c r="BJ1851" s="196"/>
      <c r="BK1851" s="196"/>
    </row>
    <row r="1852" spans="1:63" x14ac:dyDescent="0.25">
      <c r="A1852" s="198"/>
      <c r="B1852" s="193"/>
      <c r="C1852" s="196"/>
      <c r="D1852" s="196"/>
      <c r="E1852" s="196"/>
      <c r="I1852" s="197"/>
      <c r="Q1852" s="198"/>
      <c r="S1852" s="198"/>
      <c r="T1852" s="196"/>
      <c r="U1852" s="199"/>
      <c r="V1852" s="193"/>
      <c r="W1852" s="198"/>
      <c r="X1852" s="198"/>
      <c r="Y1852" s="196"/>
      <c r="Z1852" s="200"/>
      <c r="AA1852" s="196"/>
      <c r="AB1852" s="198"/>
      <c r="AC1852" s="196"/>
      <c r="AD1852" s="199"/>
      <c r="AG1852" s="196"/>
      <c r="AH1852" s="196"/>
      <c r="AI1852" s="198"/>
      <c r="AL1852" s="196"/>
      <c r="AN1852" s="196"/>
      <c r="AO1852" s="198"/>
      <c r="AP1852" s="196"/>
      <c r="AQ1852" s="196"/>
      <c r="AR1852" s="196"/>
      <c r="AS1852" s="196"/>
      <c r="AT1852" s="196"/>
      <c r="AU1852" s="196"/>
      <c r="AV1852" s="198"/>
      <c r="AW1852" s="197"/>
      <c r="AY1852" s="196"/>
      <c r="BC1852" s="196"/>
      <c r="BD1852" s="196"/>
      <c r="BE1852" s="196"/>
      <c r="BF1852" s="196"/>
      <c r="BG1852" s="196"/>
      <c r="BH1852" s="196"/>
      <c r="BI1852" s="196"/>
      <c r="BJ1852" s="196"/>
      <c r="BK1852" s="196"/>
    </row>
    <row r="1853" spans="1:63" x14ac:dyDescent="0.25">
      <c r="A1853" s="198"/>
      <c r="B1853" s="193"/>
      <c r="C1853" s="196"/>
      <c r="D1853" s="196"/>
      <c r="E1853" s="196"/>
      <c r="I1853" s="197"/>
      <c r="Q1853" s="198"/>
      <c r="S1853" s="198"/>
      <c r="T1853" s="196"/>
      <c r="U1853" s="199"/>
      <c r="V1853" s="193"/>
      <c r="W1853" s="198"/>
      <c r="X1853" s="198"/>
      <c r="Y1853" s="196"/>
      <c r="Z1853" s="200"/>
      <c r="AA1853" s="196"/>
      <c r="AB1853" s="198"/>
      <c r="AC1853" s="196"/>
      <c r="AD1853" s="199"/>
      <c r="AG1853" s="196"/>
      <c r="AH1853" s="196"/>
      <c r="AI1853" s="198"/>
      <c r="AL1853" s="196"/>
      <c r="AN1853" s="196"/>
      <c r="AO1853" s="198"/>
      <c r="AP1853" s="196"/>
      <c r="AQ1853" s="196"/>
      <c r="AR1853" s="196"/>
      <c r="AS1853" s="196"/>
      <c r="AT1853" s="196"/>
      <c r="AU1853" s="196"/>
      <c r="AV1853" s="198"/>
      <c r="AW1853" s="197"/>
      <c r="AY1853" s="196"/>
      <c r="BC1853" s="196"/>
      <c r="BD1853" s="196"/>
      <c r="BE1853" s="196"/>
      <c r="BF1853" s="196"/>
      <c r="BG1853" s="196"/>
      <c r="BH1853" s="196"/>
      <c r="BI1853" s="196"/>
      <c r="BJ1853" s="196"/>
      <c r="BK1853" s="196"/>
    </row>
    <row r="1854" spans="1:63" x14ac:dyDescent="0.25">
      <c r="A1854" s="198"/>
      <c r="B1854" s="193"/>
      <c r="C1854" s="196"/>
      <c r="D1854" s="196"/>
      <c r="E1854" s="196"/>
      <c r="I1854" s="197"/>
      <c r="Q1854" s="198"/>
      <c r="S1854" s="198"/>
      <c r="T1854" s="196"/>
      <c r="U1854" s="199"/>
      <c r="V1854" s="193"/>
      <c r="W1854" s="198"/>
      <c r="X1854" s="198"/>
      <c r="Y1854" s="196"/>
      <c r="Z1854" s="200"/>
      <c r="AA1854" s="196"/>
      <c r="AB1854" s="198"/>
      <c r="AC1854" s="196"/>
      <c r="AD1854" s="199"/>
      <c r="AG1854" s="196"/>
      <c r="AH1854" s="196"/>
      <c r="AI1854" s="198"/>
      <c r="AL1854" s="196"/>
      <c r="AN1854" s="196"/>
      <c r="AO1854" s="198"/>
      <c r="AP1854" s="196"/>
      <c r="AQ1854" s="196"/>
      <c r="AR1854" s="196"/>
      <c r="AS1854" s="196"/>
      <c r="AT1854" s="196"/>
      <c r="AU1854" s="196"/>
      <c r="AV1854" s="198"/>
      <c r="AW1854" s="197"/>
      <c r="AY1854" s="196"/>
      <c r="BC1854" s="196"/>
      <c r="BD1854" s="196"/>
      <c r="BE1854" s="196"/>
      <c r="BF1854" s="196"/>
      <c r="BG1854" s="196"/>
      <c r="BH1854" s="196"/>
      <c r="BI1854" s="196"/>
      <c r="BJ1854" s="196"/>
      <c r="BK1854" s="196"/>
    </row>
    <row r="1855" spans="1:63" x14ac:dyDescent="0.25">
      <c r="A1855" s="198"/>
      <c r="B1855" s="193"/>
      <c r="C1855" s="196"/>
      <c r="D1855" s="196"/>
      <c r="E1855" s="196"/>
      <c r="I1855" s="197"/>
      <c r="Q1855" s="198"/>
      <c r="S1855" s="198"/>
      <c r="T1855" s="196"/>
      <c r="U1855" s="199"/>
      <c r="V1855" s="193"/>
      <c r="W1855" s="198"/>
      <c r="X1855" s="198"/>
      <c r="Y1855" s="196"/>
      <c r="Z1855" s="200"/>
      <c r="AA1855" s="196"/>
      <c r="AB1855" s="198"/>
      <c r="AC1855" s="196"/>
      <c r="AD1855" s="199"/>
      <c r="AG1855" s="196"/>
      <c r="AH1855" s="196"/>
      <c r="AI1855" s="198"/>
      <c r="AL1855" s="196"/>
      <c r="AN1855" s="196"/>
      <c r="AO1855" s="198"/>
      <c r="AP1855" s="196"/>
      <c r="AQ1855" s="196"/>
      <c r="AR1855" s="196"/>
      <c r="AS1855" s="196"/>
      <c r="AT1855" s="196"/>
      <c r="AU1855" s="196"/>
      <c r="AV1855" s="198"/>
      <c r="AW1855" s="197"/>
      <c r="AY1855" s="196"/>
      <c r="BC1855" s="196"/>
      <c r="BD1855" s="196"/>
      <c r="BE1855" s="196"/>
      <c r="BF1855" s="196"/>
      <c r="BG1855" s="196"/>
      <c r="BH1855" s="196"/>
      <c r="BI1855" s="196"/>
      <c r="BJ1855" s="196"/>
      <c r="BK1855" s="196"/>
    </row>
    <row r="1856" spans="1:63" x14ac:dyDescent="0.25">
      <c r="A1856" s="198"/>
      <c r="B1856" s="193"/>
      <c r="C1856" s="196"/>
      <c r="D1856" s="196"/>
      <c r="E1856" s="196"/>
      <c r="I1856" s="197"/>
      <c r="Q1856" s="198"/>
      <c r="S1856" s="198"/>
      <c r="T1856" s="196"/>
      <c r="U1856" s="199"/>
      <c r="V1856" s="193"/>
      <c r="W1856" s="198"/>
      <c r="X1856" s="198"/>
      <c r="Y1856" s="196"/>
      <c r="Z1856" s="200"/>
      <c r="AA1856" s="196"/>
      <c r="AB1856" s="198"/>
      <c r="AC1856" s="196"/>
      <c r="AD1856" s="199"/>
      <c r="AG1856" s="196"/>
      <c r="AH1856" s="196"/>
      <c r="AI1856" s="198"/>
      <c r="AL1856" s="196"/>
      <c r="AN1856" s="196"/>
      <c r="AO1856" s="198"/>
      <c r="AP1856" s="196"/>
      <c r="AQ1856" s="196"/>
      <c r="AR1856" s="196"/>
      <c r="AS1856" s="196"/>
      <c r="AT1856" s="196"/>
      <c r="AU1856" s="196"/>
      <c r="AV1856" s="198"/>
      <c r="AW1856" s="197"/>
      <c r="AY1856" s="196"/>
      <c r="BC1856" s="196"/>
      <c r="BD1856" s="196"/>
      <c r="BE1856" s="196"/>
      <c r="BF1856" s="196"/>
      <c r="BG1856" s="196"/>
      <c r="BH1856" s="196"/>
      <c r="BI1856" s="196"/>
      <c r="BJ1856" s="196"/>
      <c r="BK1856" s="196"/>
    </row>
    <row r="1857" spans="1:63" x14ac:dyDescent="0.25">
      <c r="A1857" s="198"/>
      <c r="B1857" s="193"/>
      <c r="C1857" s="196"/>
      <c r="D1857" s="196"/>
      <c r="E1857" s="196"/>
      <c r="I1857" s="197"/>
      <c r="Q1857" s="198"/>
      <c r="S1857" s="198"/>
      <c r="T1857" s="196"/>
      <c r="U1857" s="199"/>
      <c r="V1857" s="193"/>
      <c r="W1857" s="198"/>
      <c r="X1857" s="198"/>
      <c r="Y1857" s="196"/>
      <c r="Z1857" s="200"/>
      <c r="AA1857" s="196"/>
      <c r="AB1857" s="198"/>
      <c r="AC1857" s="196"/>
      <c r="AD1857" s="199"/>
      <c r="AG1857" s="196"/>
      <c r="AH1857" s="196"/>
      <c r="AI1857" s="198"/>
      <c r="AL1857" s="196"/>
      <c r="AN1857" s="196"/>
      <c r="AO1857" s="198"/>
      <c r="AP1857" s="196"/>
      <c r="AQ1857" s="196"/>
      <c r="AR1857" s="196"/>
      <c r="AS1857" s="196"/>
      <c r="AT1857" s="196"/>
      <c r="AU1857" s="196"/>
      <c r="AV1857" s="198"/>
      <c r="AW1857" s="197"/>
      <c r="AY1857" s="196"/>
      <c r="BC1857" s="196"/>
      <c r="BD1857" s="196"/>
      <c r="BE1857" s="196"/>
      <c r="BF1857" s="196"/>
      <c r="BG1857" s="196"/>
      <c r="BH1857" s="196"/>
      <c r="BI1857" s="196"/>
      <c r="BJ1857" s="196"/>
      <c r="BK1857" s="196"/>
    </row>
    <row r="1858" spans="1:63" x14ac:dyDescent="0.25">
      <c r="A1858" s="198"/>
      <c r="B1858" s="193"/>
      <c r="C1858" s="196"/>
      <c r="D1858" s="196"/>
      <c r="E1858" s="196"/>
      <c r="I1858" s="197"/>
      <c r="Q1858" s="198"/>
      <c r="S1858" s="198"/>
      <c r="T1858" s="196"/>
      <c r="U1858" s="199"/>
      <c r="V1858" s="193"/>
      <c r="W1858" s="198"/>
      <c r="X1858" s="198"/>
      <c r="Y1858" s="196"/>
      <c r="Z1858" s="200"/>
      <c r="AA1858" s="196"/>
      <c r="AB1858" s="198"/>
      <c r="AC1858" s="196"/>
      <c r="AD1858" s="199"/>
      <c r="AG1858" s="196"/>
      <c r="AH1858" s="196"/>
      <c r="AI1858" s="198"/>
      <c r="AL1858" s="196"/>
      <c r="AN1858" s="196"/>
      <c r="AO1858" s="198"/>
      <c r="AP1858" s="196"/>
      <c r="AQ1858" s="196"/>
      <c r="AR1858" s="196"/>
      <c r="AS1858" s="196"/>
      <c r="AT1858" s="196"/>
      <c r="AU1858" s="196"/>
      <c r="AV1858" s="198"/>
      <c r="AW1858" s="197"/>
      <c r="AY1858" s="196"/>
      <c r="BC1858" s="196"/>
      <c r="BD1858" s="196"/>
      <c r="BE1858" s="196"/>
      <c r="BF1858" s="196"/>
      <c r="BG1858" s="196"/>
      <c r="BH1858" s="196"/>
      <c r="BI1858" s="196"/>
      <c r="BJ1858" s="196"/>
      <c r="BK1858" s="196"/>
    </row>
    <row r="1859" spans="1:63" x14ac:dyDescent="0.25">
      <c r="A1859" s="198"/>
      <c r="B1859" s="193"/>
      <c r="C1859" s="196"/>
      <c r="D1859" s="196"/>
      <c r="E1859" s="196"/>
      <c r="I1859" s="197"/>
      <c r="Q1859" s="198"/>
      <c r="S1859" s="198"/>
      <c r="T1859" s="196"/>
      <c r="U1859" s="199"/>
      <c r="V1859" s="193"/>
      <c r="W1859" s="198"/>
      <c r="X1859" s="198"/>
      <c r="Y1859" s="196"/>
      <c r="Z1859" s="200"/>
      <c r="AA1859" s="196"/>
      <c r="AB1859" s="198"/>
      <c r="AC1859" s="196"/>
      <c r="AD1859" s="199"/>
      <c r="AG1859" s="196"/>
      <c r="AH1859" s="196"/>
      <c r="AI1859" s="198"/>
      <c r="AL1859" s="196"/>
      <c r="AN1859" s="196"/>
      <c r="AO1859" s="198"/>
      <c r="AP1859" s="196"/>
      <c r="AQ1859" s="196"/>
      <c r="AR1859" s="196"/>
      <c r="AS1859" s="196"/>
      <c r="AT1859" s="196"/>
      <c r="AU1859" s="196"/>
      <c r="AV1859" s="198"/>
      <c r="AW1859" s="197"/>
      <c r="AY1859" s="196"/>
      <c r="BC1859" s="196"/>
      <c r="BD1859" s="196"/>
      <c r="BE1859" s="196"/>
      <c r="BF1859" s="196"/>
      <c r="BG1859" s="196"/>
      <c r="BH1859" s="196"/>
      <c r="BI1859" s="196"/>
      <c r="BJ1859" s="196"/>
      <c r="BK1859" s="196"/>
    </row>
    <row r="1860" spans="1:63" x14ac:dyDescent="0.25">
      <c r="A1860" s="198"/>
      <c r="B1860" s="193"/>
      <c r="C1860" s="196"/>
      <c r="D1860" s="196"/>
      <c r="E1860" s="196"/>
      <c r="I1860" s="197"/>
      <c r="Q1860" s="198"/>
      <c r="S1860" s="198"/>
      <c r="T1860" s="196"/>
      <c r="U1860" s="199"/>
      <c r="V1860" s="193"/>
      <c r="W1860" s="198"/>
      <c r="X1860" s="198"/>
      <c r="Y1860" s="196"/>
      <c r="Z1860" s="200"/>
      <c r="AA1860" s="196"/>
      <c r="AB1860" s="198"/>
      <c r="AC1860" s="196"/>
      <c r="AD1860" s="199"/>
      <c r="AG1860" s="196"/>
      <c r="AH1860" s="196"/>
      <c r="AI1860" s="198"/>
      <c r="AL1860" s="196"/>
      <c r="AN1860" s="196"/>
      <c r="AO1860" s="198"/>
      <c r="AP1860" s="196"/>
      <c r="AQ1860" s="196"/>
      <c r="AR1860" s="196"/>
      <c r="AS1860" s="196"/>
      <c r="AT1860" s="196"/>
      <c r="AU1860" s="196"/>
      <c r="AV1860" s="198"/>
      <c r="AW1860" s="197"/>
      <c r="AY1860" s="196"/>
      <c r="BC1860" s="196"/>
      <c r="BD1860" s="196"/>
      <c r="BE1860" s="196"/>
      <c r="BF1860" s="196"/>
      <c r="BG1860" s="196"/>
      <c r="BH1860" s="196"/>
      <c r="BI1860" s="196"/>
      <c r="BJ1860" s="196"/>
      <c r="BK1860" s="196"/>
    </row>
    <row r="1861" spans="1:63" x14ac:dyDescent="0.25">
      <c r="A1861" s="198"/>
      <c r="B1861" s="193"/>
      <c r="C1861" s="196"/>
      <c r="D1861" s="196"/>
      <c r="E1861" s="196"/>
      <c r="I1861" s="197"/>
      <c r="Q1861" s="198"/>
      <c r="S1861" s="198"/>
      <c r="T1861" s="196"/>
      <c r="U1861" s="199"/>
      <c r="V1861" s="193"/>
      <c r="W1861" s="198"/>
      <c r="X1861" s="198"/>
      <c r="Y1861" s="196"/>
      <c r="Z1861" s="200"/>
      <c r="AA1861" s="196"/>
      <c r="AB1861" s="198"/>
      <c r="AC1861" s="196"/>
      <c r="AD1861" s="199"/>
      <c r="AG1861" s="196"/>
      <c r="AH1861" s="196"/>
      <c r="AI1861" s="198"/>
      <c r="AL1861" s="196"/>
      <c r="AN1861" s="196"/>
      <c r="AO1861" s="198"/>
      <c r="AP1861" s="196"/>
      <c r="AQ1861" s="196"/>
      <c r="AR1861" s="196"/>
      <c r="AS1861" s="196"/>
      <c r="AT1861" s="196"/>
      <c r="AU1861" s="196"/>
      <c r="AV1861" s="198"/>
      <c r="AW1861" s="197"/>
      <c r="AY1861" s="196"/>
      <c r="BC1861" s="196"/>
      <c r="BD1861" s="196"/>
      <c r="BE1861" s="196"/>
      <c r="BF1861" s="196"/>
      <c r="BG1861" s="196"/>
      <c r="BH1861" s="196"/>
      <c r="BI1861" s="196"/>
      <c r="BJ1861" s="196"/>
      <c r="BK1861" s="196"/>
    </row>
    <row r="1862" spans="1:63" x14ac:dyDescent="0.25">
      <c r="A1862" s="198"/>
      <c r="B1862" s="193"/>
      <c r="C1862" s="196"/>
      <c r="D1862" s="196"/>
      <c r="E1862" s="196"/>
      <c r="I1862" s="197"/>
      <c r="Q1862" s="198"/>
      <c r="S1862" s="198"/>
      <c r="T1862" s="196"/>
      <c r="U1862" s="199"/>
      <c r="V1862" s="193"/>
      <c r="W1862" s="198"/>
      <c r="X1862" s="198"/>
      <c r="Y1862" s="196"/>
      <c r="Z1862" s="200"/>
      <c r="AA1862" s="196"/>
      <c r="AB1862" s="198"/>
      <c r="AC1862" s="196"/>
      <c r="AD1862" s="199"/>
      <c r="AG1862" s="196"/>
      <c r="AH1862" s="196"/>
      <c r="AI1862" s="198"/>
      <c r="AL1862" s="196"/>
      <c r="AN1862" s="196"/>
      <c r="AO1862" s="198"/>
      <c r="AP1862" s="196"/>
      <c r="AQ1862" s="196"/>
      <c r="AR1862" s="196"/>
      <c r="AS1862" s="196"/>
      <c r="AT1862" s="196"/>
      <c r="AU1862" s="196"/>
      <c r="AV1862" s="198"/>
      <c r="AW1862" s="197"/>
      <c r="AY1862" s="196"/>
      <c r="BC1862" s="196"/>
      <c r="BD1862" s="196"/>
      <c r="BE1862" s="196"/>
      <c r="BF1862" s="196"/>
      <c r="BG1862" s="196"/>
      <c r="BH1862" s="196"/>
      <c r="BI1862" s="196"/>
      <c r="BJ1862" s="196"/>
      <c r="BK1862" s="196"/>
    </row>
    <row r="1863" spans="1:63" x14ac:dyDescent="0.25">
      <c r="A1863" s="198"/>
      <c r="B1863" s="193"/>
      <c r="C1863" s="196"/>
      <c r="D1863" s="196"/>
      <c r="E1863" s="196"/>
      <c r="I1863" s="197"/>
      <c r="Q1863" s="198"/>
      <c r="S1863" s="198"/>
      <c r="T1863" s="196"/>
      <c r="U1863" s="199"/>
      <c r="V1863" s="193"/>
      <c r="W1863" s="198"/>
      <c r="X1863" s="198"/>
      <c r="Y1863" s="196"/>
      <c r="Z1863" s="200"/>
      <c r="AA1863" s="196"/>
      <c r="AB1863" s="198"/>
      <c r="AC1863" s="196"/>
      <c r="AD1863" s="199"/>
      <c r="AG1863" s="196"/>
      <c r="AH1863" s="196"/>
      <c r="AI1863" s="198"/>
      <c r="AL1863" s="196"/>
      <c r="AN1863" s="196"/>
      <c r="AO1863" s="198"/>
      <c r="AP1863" s="196"/>
      <c r="AQ1863" s="196"/>
      <c r="AR1863" s="196"/>
      <c r="AS1863" s="196"/>
      <c r="AT1863" s="196"/>
      <c r="AU1863" s="196"/>
      <c r="AV1863" s="198"/>
      <c r="AW1863" s="197"/>
      <c r="AY1863" s="196"/>
      <c r="BC1863" s="196"/>
      <c r="BD1863" s="196"/>
      <c r="BE1863" s="196"/>
      <c r="BF1863" s="196"/>
      <c r="BG1863" s="196"/>
      <c r="BH1863" s="196"/>
      <c r="BI1863" s="196"/>
      <c r="BJ1863" s="196"/>
      <c r="BK1863" s="196"/>
    </row>
    <row r="1864" spans="1:63" x14ac:dyDescent="0.25">
      <c r="A1864" s="198"/>
      <c r="B1864" s="193"/>
      <c r="C1864" s="196"/>
      <c r="D1864" s="196"/>
      <c r="E1864" s="196"/>
      <c r="I1864" s="197"/>
      <c r="Q1864" s="198"/>
      <c r="S1864" s="198"/>
      <c r="T1864" s="196"/>
      <c r="U1864" s="199"/>
      <c r="V1864" s="193"/>
      <c r="W1864" s="198"/>
      <c r="X1864" s="198"/>
      <c r="Y1864" s="196"/>
      <c r="Z1864" s="200"/>
      <c r="AA1864" s="196"/>
      <c r="AB1864" s="198"/>
      <c r="AC1864" s="196"/>
      <c r="AD1864" s="199"/>
      <c r="AG1864" s="196"/>
      <c r="AH1864" s="196"/>
      <c r="AI1864" s="198"/>
      <c r="AL1864" s="196"/>
      <c r="AN1864" s="196"/>
      <c r="AO1864" s="198"/>
      <c r="AP1864" s="196"/>
      <c r="AQ1864" s="196"/>
      <c r="AR1864" s="196"/>
      <c r="AS1864" s="196"/>
      <c r="AT1864" s="196"/>
      <c r="AU1864" s="196"/>
      <c r="AV1864" s="198"/>
      <c r="AW1864" s="197"/>
      <c r="AY1864" s="196"/>
      <c r="BC1864" s="196"/>
      <c r="BD1864" s="196"/>
      <c r="BE1864" s="196"/>
      <c r="BF1864" s="196"/>
      <c r="BG1864" s="196"/>
      <c r="BH1864" s="196"/>
      <c r="BI1864" s="196"/>
      <c r="BJ1864" s="196"/>
      <c r="BK1864" s="196"/>
    </row>
    <row r="1865" spans="1:63" x14ac:dyDescent="0.25">
      <c r="A1865" s="198"/>
      <c r="B1865" s="193"/>
      <c r="C1865" s="196"/>
      <c r="D1865" s="196"/>
      <c r="E1865" s="196"/>
      <c r="I1865" s="197"/>
      <c r="Q1865" s="198"/>
      <c r="S1865" s="198"/>
      <c r="T1865" s="196"/>
      <c r="U1865" s="199"/>
      <c r="V1865" s="193"/>
      <c r="W1865" s="198"/>
      <c r="X1865" s="198"/>
      <c r="Y1865" s="196"/>
      <c r="Z1865" s="200"/>
      <c r="AA1865" s="196"/>
      <c r="AB1865" s="198"/>
      <c r="AC1865" s="196"/>
      <c r="AD1865" s="199"/>
      <c r="AG1865" s="196"/>
      <c r="AH1865" s="196"/>
      <c r="AI1865" s="198"/>
      <c r="AL1865" s="196"/>
      <c r="AN1865" s="196"/>
      <c r="AO1865" s="198"/>
      <c r="AP1865" s="196"/>
      <c r="AQ1865" s="196"/>
      <c r="AR1865" s="196"/>
      <c r="AS1865" s="196"/>
      <c r="AT1865" s="196"/>
      <c r="AU1865" s="196"/>
      <c r="AV1865" s="198"/>
      <c r="AW1865" s="197"/>
      <c r="AY1865" s="196"/>
      <c r="BC1865" s="196"/>
      <c r="BD1865" s="196"/>
      <c r="BE1865" s="196"/>
      <c r="BF1865" s="196"/>
      <c r="BG1865" s="196"/>
      <c r="BH1865" s="196"/>
      <c r="BI1865" s="196"/>
      <c r="BJ1865" s="196"/>
      <c r="BK1865" s="196"/>
    </row>
    <row r="1866" spans="1:63" x14ac:dyDescent="0.25">
      <c r="A1866" s="198"/>
      <c r="B1866" s="193"/>
      <c r="C1866" s="196"/>
      <c r="D1866" s="196"/>
      <c r="E1866" s="196"/>
      <c r="I1866" s="197"/>
      <c r="Q1866" s="198"/>
      <c r="S1866" s="198"/>
      <c r="T1866" s="196"/>
      <c r="U1866" s="199"/>
      <c r="V1866" s="193"/>
      <c r="W1866" s="198"/>
      <c r="X1866" s="198"/>
      <c r="Y1866" s="196"/>
      <c r="Z1866" s="200"/>
      <c r="AA1866" s="196"/>
      <c r="AB1866" s="198"/>
      <c r="AC1866" s="196"/>
      <c r="AD1866" s="199"/>
      <c r="AG1866" s="196"/>
      <c r="AH1866" s="196"/>
      <c r="AI1866" s="198"/>
      <c r="AL1866" s="196"/>
      <c r="AN1866" s="196"/>
      <c r="AO1866" s="198"/>
      <c r="AP1866" s="196"/>
      <c r="AQ1866" s="196"/>
      <c r="AR1866" s="196"/>
      <c r="AS1866" s="196"/>
      <c r="AT1866" s="196"/>
      <c r="AU1866" s="196"/>
      <c r="AV1866" s="198"/>
      <c r="AW1866" s="197"/>
      <c r="AY1866" s="196"/>
      <c r="BC1866" s="196"/>
      <c r="BD1866" s="196"/>
      <c r="BE1866" s="196"/>
      <c r="BF1866" s="196"/>
      <c r="BG1866" s="196"/>
      <c r="BH1866" s="196"/>
      <c r="BI1866" s="196"/>
      <c r="BJ1866" s="196"/>
      <c r="BK1866" s="196"/>
    </row>
    <row r="1867" spans="1:63" x14ac:dyDescent="0.25">
      <c r="A1867" s="198"/>
      <c r="B1867" s="193"/>
      <c r="C1867" s="196"/>
      <c r="D1867" s="196"/>
      <c r="E1867" s="196"/>
      <c r="I1867" s="197"/>
      <c r="Q1867" s="198"/>
      <c r="S1867" s="198"/>
      <c r="T1867" s="196"/>
      <c r="U1867" s="199"/>
      <c r="V1867" s="193"/>
      <c r="W1867" s="198"/>
      <c r="X1867" s="198"/>
      <c r="Y1867" s="196"/>
      <c r="Z1867" s="200"/>
      <c r="AA1867" s="196"/>
      <c r="AB1867" s="198"/>
      <c r="AC1867" s="196"/>
      <c r="AD1867" s="199"/>
      <c r="AG1867" s="196"/>
      <c r="AH1867" s="196"/>
      <c r="AI1867" s="198"/>
      <c r="AL1867" s="196"/>
      <c r="AN1867" s="196"/>
      <c r="AO1867" s="198"/>
      <c r="AP1867" s="196"/>
      <c r="AQ1867" s="196"/>
      <c r="AR1867" s="196"/>
      <c r="AS1867" s="196"/>
      <c r="AT1867" s="196"/>
      <c r="AU1867" s="196"/>
      <c r="AV1867" s="198"/>
      <c r="AW1867" s="197"/>
      <c r="AY1867" s="196"/>
      <c r="BC1867" s="196"/>
      <c r="BD1867" s="196"/>
      <c r="BE1867" s="196"/>
      <c r="BF1867" s="196"/>
      <c r="BG1867" s="196"/>
      <c r="BH1867" s="196"/>
      <c r="BI1867" s="196"/>
      <c r="BJ1867" s="196"/>
      <c r="BK1867" s="196"/>
    </row>
    <row r="1868" spans="1:63" x14ac:dyDescent="0.25">
      <c r="A1868" s="198"/>
      <c r="B1868" s="193"/>
      <c r="C1868" s="196"/>
      <c r="D1868" s="196"/>
      <c r="E1868" s="196"/>
      <c r="I1868" s="197"/>
      <c r="Q1868" s="198"/>
      <c r="S1868" s="198"/>
      <c r="T1868" s="196"/>
      <c r="U1868" s="199"/>
      <c r="V1868" s="193"/>
      <c r="W1868" s="198"/>
      <c r="X1868" s="198"/>
      <c r="Y1868" s="196"/>
      <c r="Z1868" s="200"/>
      <c r="AA1868" s="196"/>
      <c r="AB1868" s="198"/>
      <c r="AC1868" s="196"/>
      <c r="AD1868" s="199"/>
      <c r="AG1868" s="196"/>
      <c r="AH1868" s="196"/>
      <c r="AI1868" s="198"/>
      <c r="AL1868" s="196"/>
      <c r="AN1868" s="196"/>
      <c r="AO1868" s="198"/>
      <c r="AP1868" s="196"/>
      <c r="AQ1868" s="196"/>
      <c r="AR1868" s="196"/>
      <c r="AS1868" s="196"/>
      <c r="AT1868" s="196"/>
      <c r="AU1868" s="196"/>
      <c r="AV1868" s="198"/>
      <c r="AW1868" s="197"/>
      <c r="AY1868" s="196"/>
      <c r="BC1868" s="196"/>
      <c r="BD1868" s="196"/>
      <c r="BE1868" s="196"/>
      <c r="BF1868" s="196"/>
      <c r="BG1868" s="196"/>
      <c r="BH1868" s="196"/>
      <c r="BI1868" s="196"/>
      <c r="BJ1868" s="196"/>
      <c r="BK1868" s="196"/>
    </row>
    <row r="1869" spans="1:63" x14ac:dyDescent="0.25">
      <c r="A1869" s="198"/>
      <c r="B1869" s="193"/>
      <c r="C1869" s="196"/>
      <c r="D1869" s="196"/>
      <c r="E1869" s="196"/>
      <c r="I1869" s="197"/>
      <c r="Q1869" s="198"/>
      <c r="S1869" s="198"/>
      <c r="T1869" s="196"/>
      <c r="U1869" s="199"/>
      <c r="V1869" s="193"/>
      <c r="W1869" s="198"/>
      <c r="X1869" s="198"/>
      <c r="Y1869" s="196"/>
      <c r="Z1869" s="200"/>
      <c r="AA1869" s="196"/>
      <c r="AB1869" s="198"/>
      <c r="AC1869" s="196"/>
      <c r="AD1869" s="199"/>
      <c r="AG1869" s="196"/>
      <c r="AH1869" s="196"/>
      <c r="AI1869" s="198"/>
      <c r="AL1869" s="196"/>
      <c r="AN1869" s="196"/>
      <c r="AO1869" s="198"/>
      <c r="AP1869" s="196"/>
      <c r="AQ1869" s="196"/>
      <c r="AR1869" s="196"/>
      <c r="AS1869" s="196"/>
      <c r="AT1869" s="196"/>
      <c r="AU1869" s="196"/>
      <c r="AV1869" s="198"/>
      <c r="AW1869" s="197"/>
      <c r="AY1869" s="196"/>
      <c r="BC1869" s="196"/>
      <c r="BD1869" s="196"/>
      <c r="BE1869" s="196"/>
      <c r="BF1869" s="196"/>
      <c r="BG1869" s="196"/>
      <c r="BH1869" s="196"/>
      <c r="BI1869" s="196"/>
      <c r="BJ1869" s="196"/>
      <c r="BK1869" s="196"/>
    </row>
    <row r="1870" spans="1:63" x14ac:dyDescent="0.25">
      <c r="A1870" s="198"/>
      <c r="B1870" s="193"/>
      <c r="C1870" s="196"/>
      <c r="D1870" s="196"/>
      <c r="E1870" s="196"/>
      <c r="I1870" s="197"/>
      <c r="Q1870" s="198"/>
      <c r="S1870" s="198"/>
      <c r="T1870" s="196"/>
      <c r="U1870" s="199"/>
      <c r="V1870" s="193"/>
      <c r="W1870" s="198"/>
      <c r="X1870" s="198"/>
      <c r="Y1870" s="196"/>
      <c r="Z1870" s="200"/>
      <c r="AA1870" s="196"/>
      <c r="AB1870" s="198"/>
      <c r="AC1870" s="196"/>
      <c r="AD1870" s="199"/>
      <c r="AG1870" s="196"/>
      <c r="AH1870" s="196"/>
      <c r="AI1870" s="198"/>
      <c r="AL1870" s="196"/>
      <c r="AN1870" s="196"/>
      <c r="AO1870" s="198"/>
      <c r="AP1870" s="196"/>
      <c r="AQ1870" s="196"/>
      <c r="AR1870" s="196"/>
      <c r="AS1870" s="196"/>
      <c r="AT1870" s="196"/>
      <c r="AU1870" s="196"/>
      <c r="AV1870" s="198"/>
      <c r="AW1870" s="197"/>
      <c r="AY1870" s="196"/>
      <c r="BC1870" s="196"/>
      <c r="BD1870" s="196"/>
      <c r="BE1870" s="196"/>
      <c r="BF1870" s="196"/>
      <c r="BG1870" s="196"/>
      <c r="BH1870" s="196"/>
      <c r="BI1870" s="196"/>
      <c r="BJ1870" s="196"/>
      <c r="BK1870" s="196"/>
    </row>
    <row r="1871" spans="1:63" x14ac:dyDescent="0.25">
      <c r="A1871" s="198"/>
      <c r="B1871" s="193"/>
      <c r="C1871" s="196"/>
      <c r="D1871" s="196"/>
      <c r="E1871" s="196"/>
      <c r="I1871" s="197"/>
      <c r="Q1871" s="198"/>
      <c r="S1871" s="198"/>
      <c r="T1871" s="196"/>
      <c r="U1871" s="199"/>
      <c r="V1871" s="193"/>
      <c r="W1871" s="198"/>
      <c r="X1871" s="198"/>
      <c r="Y1871" s="196"/>
      <c r="Z1871" s="200"/>
      <c r="AA1871" s="196"/>
      <c r="AB1871" s="198"/>
      <c r="AC1871" s="196"/>
      <c r="AD1871" s="199"/>
      <c r="AG1871" s="196"/>
      <c r="AH1871" s="196"/>
      <c r="AI1871" s="198"/>
      <c r="AL1871" s="196"/>
      <c r="AN1871" s="196"/>
      <c r="AO1871" s="198"/>
      <c r="AP1871" s="196"/>
      <c r="AQ1871" s="196"/>
      <c r="AR1871" s="196"/>
      <c r="AS1871" s="196"/>
      <c r="AT1871" s="196"/>
      <c r="AU1871" s="196"/>
      <c r="AV1871" s="198"/>
      <c r="AW1871" s="197"/>
      <c r="AY1871" s="196"/>
      <c r="BC1871" s="196"/>
      <c r="BD1871" s="196"/>
      <c r="BE1871" s="196"/>
      <c r="BF1871" s="196"/>
      <c r="BG1871" s="196"/>
      <c r="BH1871" s="196"/>
      <c r="BI1871" s="196"/>
      <c r="BJ1871" s="196"/>
      <c r="BK1871" s="196"/>
    </row>
    <row r="1872" spans="1:63" x14ac:dyDescent="0.25">
      <c r="A1872" s="198"/>
      <c r="B1872" s="193"/>
      <c r="C1872" s="196"/>
      <c r="D1872" s="196"/>
      <c r="E1872" s="196"/>
      <c r="I1872" s="197"/>
      <c r="Q1872" s="198"/>
      <c r="S1872" s="198"/>
      <c r="T1872" s="196"/>
      <c r="U1872" s="199"/>
      <c r="V1872" s="193"/>
      <c r="W1872" s="198"/>
      <c r="X1872" s="198"/>
      <c r="Y1872" s="196"/>
      <c r="Z1872" s="200"/>
      <c r="AA1872" s="196"/>
      <c r="AB1872" s="198"/>
      <c r="AC1872" s="196"/>
      <c r="AD1872" s="199"/>
      <c r="AG1872" s="196"/>
      <c r="AH1872" s="196"/>
      <c r="AI1872" s="198"/>
      <c r="AL1872" s="196"/>
      <c r="AN1872" s="196"/>
      <c r="AO1872" s="198"/>
      <c r="AP1872" s="196"/>
      <c r="AQ1872" s="196"/>
      <c r="AR1872" s="196"/>
      <c r="AS1872" s="196"/>
      <c r="AT1872" s="196"/>
      <c r="AU1872" s="196"/>
      <c r="AV1872" s="198"/>
      <c r="AW1872" s="197"/>
      <c r="AY1872" s="196"/>
      <c r="BC1872" s="196"/>
      <c r="BD1872" s="196"/>
      <c r="BE1872" s="196"/>
      <c r="BF1872" s="196"/>
      <c r="BG1872" s="196"/>
      <c r="BH1872" s="196"/>
      <c r="BI1872" s="196"/>
      <c r="BJ1872" s="196"/>
      <c r="BK1872" s="196"/>
    </row>
    <row r="1873" spans="1:63" x14ac:dyDescent="0.25">
      <c r="A1873" s="198"/>
      <c r="B1873" s="193"/>
      <c r="C1873" s="196"/>
      <c r="D1873" s="196"/>
      <c r="E1873" s="196"/>
      <c r="I1873" s="197"/>
      <c r="Q1873" s="198"/>
      <c r="S1873" s="198"/>
      <c r="T1873" s="196"/>
      <c r="U1873" s="199"/>
      <c r="V1873" s="193"/>
      <c r="W1873" s="198"/>
      <c r="X1873" s="198"/>
      <c r="Y1873" s="196"/>
      <c r="Z1873" s="200"/>
      <c r="AA1873" s="196"/>
      <c r="AB1873" s="198"/>
      <c r="AC1873" s="196"/>
      <c r="AD1873" s="199"/>
      <c r="AG1873" s="196"/>
      <c r="AH1873" s="196"/>
      <c r="AI1873" s="198"/>
      <c r="AL1873" s="196"/>
      <c r="AN1873" s="196"/>
      <c r="AO1873" s="198"/>
      <c r="AP1873" s="196"/>
      <c r="AQ1873" s="196"/>
      <c r="AR1873" s="196"/>
      <c r="AS1873" s="196"/>
      <c r="AT1873" s="196"/>
      <c r="AU1873" s="196"/>
      <c r="AV1873" s="198"/>
      <c r="AW1873" s="197"/>
      <c r="AY1873" s="196"/>
      <c r="BC1873" s="196"/>
      <c r="BD1873" s="196"/>
      <c r="BE1873" s="196"/>
      <c r="BF1873" s="196"/>
      <c r="BG1873" s="196"/>
      <c r="BH1873" s="196"/>
      <c r="BI1873" s="196"/>
      <c r="BJ1873" s="196"/>
      <c r="BK1873" s="196"/>
    </row>
    <row r="1874" spans="1:63" x14ac:dyDescent="0.25">
      <c r="A1874" s="198"/>
      <c r="B1874" s="193"/>
      <c r="C1874" s="196"/>
      <c r="D1874" s="196"/>
      <c r="E1874" s="196"/>
      <c r="I1874" s="197"/>
      <c r="Q1874" s="198"/>
      <c r="S1874" s="198"/>
      <c r="T1874" s="196"/>
      <c r="U1874" s="199"/>
      <c r="V1874" s="193"/>
      <c r="W1874" s="198"/>
      <c r="X1874" s="198"/>
      <c r="Y1874" s="196"/>
      <c r="Z1874" s="200"/>
      <c r="AA1874" s="196"/>
      <c r="AB1874" s="198"/>
      <c r="AC1874" s="196"/>
      <c r="AD1874" s="199"/>
      <c r="AG1874" s="196"/>
      <c r="AH1874" s="196"/>
      <c r="AI1874" s="198"/>
      <c r="AL1874" s="196"/>
      <c r="AN1874" s="196"/>
      <c r="AO1874" s="198"/>
      <c r="AP1874" s="196"/>
      <c r="AQ1874" s="196"/>
      <c r="AR1874" s="196"/>
      <c r="AS1874" s="196"/>
      <c r="AT1874" s="196"/>
      <c r="AU1874" s="196"/>
      <c r="AV1874" s="198"/>
      <c r="AW1874" s="197"/>
      <c r="AY1874" s="196"/>
      <c r="BC1874" s="196"/>
      <c r="BD1874" s="196"/>
      <c r="BE1874" s="196"/>
      <c r="BF1874" s="196"/>
      <c r="BG1874" s="196"/>
      <c r="BH1874" s="196"/>
      <c r="BI1874" s="196"/>
      <c r="BJ1874" s="196"/>
      <c r="BK1874" s="196"/>
    </row>
    <row r="1875" spans="1:63" x14ac:dyDescent="0.25">
      <c r="A1875" s="198"/>
      <c r="B1875" s="193"/>
      <c r="C1875" s="196"/>
      <c r="D1875" s="196"/>
      <c r="E1875" s="196"/>
      <c r="I1875" s="197"/>
      <c r="Q1875" s="198"/>
      <c r="S1875" s="198"/>
      <c r="T1875" s="196"/>
      <c r="U1875" s="199"/>
      <c r="V1875" s="193"/>
      <c r="W1875" s="198"/>
      <c r="X1875" s="198"/>
      <c r="Y1875" s="196"/>
      <c r="Z1875" s="200"/>
      <c r="AA1875" s="196"/>
      <c r="AB1875" s="198"/>
      <c r="AC1875" s="196"/>
      <c r="AD1875" s="199"/>
      <c r="AG1875" s="196"/>
      <c r="AH1875" s="196"/>
      <c r="AI1875" s="198"/>
      <c r="AL1875" s="196"/>
      <c r="AN1875" s="196"/>
      <c r="AO1875" s="198"/>
      <c r="AP1875" s="196"/>
      <c r="AQ1875" s="196"/>
      <c r="AR1875" s="196"/>
      <c r="AS1875" s="196"/>
      <c r="AT1875" s="196"/>
      <c r="AU1875" s="196"/>
      <c r="AV1875" s="198"/>
      <c r="AW1875" s="197"/>
      <c r="AY1875" s="196"/>
      <c r="BC1875" s="196"/>
      <c r="BD1875" s="196"/>
      <c r="BE1875" s="196"/>
      <c r="BF1875" s="196"/>
      <c r="BG1875" s="196"/>
      <c r="BH1875" s="196"/>
      <c r="BI1875" s="196"/>
      <c r="BJ1875" s="196"/>
      <c r="BK1875" s="196"/>
    </row>
    <row r="1876" spans="1:63" x14ac:dyDescent="0.25">
      <c r="A1876" s="198"/>
      <c r="B1876" s="193"/>
      <c r="C1876" s="196"/>
      <c r="D1876" s="196"/>
      <c r="E1876" s="196"/>
      <c r="I1876" s="197"/>
      <c r="Q1876" s="198"/>
      <c r="S1876" s="198"/>
      <c r="T1876" s="196"/>
      <c r="U1876" s="199"/>
      <c r="V1876" s="193"/>
      <c r="W1876" s="198"/>
      <c r="X1876" s="198"/>
      <c r="Y1876" s="196"/>
      <c r="Z1876" s="200"/>
      <c r="AA1876" s="196"/>
      <c r="AB1876" s="198"/>
      <c r="AC1876" s="196"/>
      <c r="AD1876" s="199"/>
      <c r="AG1876" s="196"/>
      <c r="AH1876" s="196"/>
      <c r="AI1876" s="198"/>
      <c r="AL1876" s="196"/>
      <c r="AN1876" s="196"/>
      <c r="AO1876" s="198"/>
      <c r="AP1876" s="196"/>
      <c r="AQ1876" s="196"/>
      <c r="AR1876" s="196"/>
      <c r="AS1876" s="196"/>
      <c r="AT1876" s="196"/>
      <c r="AU1876" s="196"/>
      <c r="AV1876" s="198"/>
      <c r="AW1876" s="197"/>
      <c r="AY1876" s="196"/>
      <c r="BC1876" s="196"/>
      <c r="BD1876" s="196"/>
      <c r="BE1876" s="196"/>
      <c r="BF1876" s="196"/>
      <c r="BG1876" s="196"/>
      <c r="BH1876" s="196"/>
      <c r="BI1876" s="196"/>
      <c r="BJ1876" s="196"/>
      <c r="BK1876" s="196"/>
    </row>
    <row r="1877" spans="1:63" x14ac:dyDescent="0.25">
      <c r="A1877" s="198"/>
      <c r="B1877" s="193"/>
      <c r="C1877" s="196"/>
      <c r="D1877" s="196"/>
      <c r="E1877" s="196"/>
      <c r="I1877" s="197"/>
      <c r="Q1877" s="198"/>
      <c r="S1877" s="198"/>
      <c r="T1877" s="196"/>
      <c r="U1877" s="199"/>
      <c r="V1877" s="193"/>
      <c r="W1877" s="198"/>
      <c r="X1877" s="198"/>
      <c r="Y1877" s="196"/>
      <c r="Z1877" s="200"/>
      <c r="AA1877" s="196"/>
      <c r="AB1877" s="198"/>
      <c r="AC1877" s="196"/>
      <c r="AD1877" s="199"/>
      <c r="AG1877" s="196"/>
      <c r="AH1877" s="196"/>
      <c r="AI1877" s="198"/>
      <c r="AL1877" s="196"/>
      <c r="AN1877" s="196"/>
      <c r="AO1877" s="198"/>
      <c r="AP1877" s="196"/>
      <c r="AQ1877" s="196"/>
      <c r="AR1877" s="196"/>
      <c r="AS1877" s="196"/>
      <c r="AT1877" s="196"/>
      <c r="AU1877" s="196"/>
      <c r="AV1877" s="198"/>
      <c r="AW1877" s="197"/>
      <c r="AY1877" s="196"/>
      <c r="BC1877" s="196"/>
      <c r="BD1877" s="196"/>
      <c r="BE1877" s="196"/>
      <c r="BF1877" s="196"/>
      <c r="BG1877" s="196"/>
      <c r="BH1877" s="196"/>
      <c r="BI1877" s="196"/>
      <c r="BJ1877" s="196"/>
      <c r="BK1877" s="196"/>
    </row>
    <row r="1878" spans="1:63" x14ac:dyDescent="0.25">
      <c r="A1878" s="198"/>
      <c r="B1878" s="193"/>
      <c r="C1878" s="196"/>
      <c r="D1878" s="196"/>
      <c r="E1878" s="196"/>
      <c r="I1878" s="197"/>
      <c r="Q1878" s="198"/>
      <c r="S1878" s="198"/>
      <c r="T1878" s="196"/>
      <c r="U1878" s="199"/>
      <c r="V1878" s="193"/>
      <c r="W1878" s="198"/>
      <c r="X1878" s="198"/>
      <c r="Y1878" s="196"/>
      <c r="Z1878" s="200"/>
      <c r="AA1878" s="196"/>
      <c r="AB1878" s="198"/>
      <c r="AC1878" s="196"/>
      <c r="AD1878" s="199"/>
      <c r="AG1878" s="196"/>
      <c r="AH1878" s="196"/>
      <c r="AI1878" s="198"/>
      <c r="AL1878" s="196"/>
      <c r="AN1878" s="196"/>
      <c r="AO1878" s="198"/>
      <c r="AP1878" s="196"/>
      <c r="AQ1878" s="196"/>
      <c r="AR1878" s="196"/>
      <c r="AS1878" s="196"/>
      <c r="AT1878" s="196"/>
      <c r="AU1878" s="196"/>
      <c r="AV1878" s="198"/>
      <c r="AW1878" s="197"/>
      <c r="AY1878" s="196"/>
      <c r="BC1878" s="196"/>
      <c r="BD1878" s="196"/>
      <c r="BE1878" s="196"/>
      <c r="BF1878" s="196"/>
      <c r="BG1878" s="196"/>
      <c r="BH1878" s="196"/>
      <c r="BI1878" s="196"/>
      <c r="BJ1878" s="196"/>
      <c r="BK1878" s="196"/>
    </row>
    <row r="1879" spans="1:63" x14ac:dyDescent="0.25">
      <c r="A1879" s="198"/>
      <c r="B1879" s="193"/>
      <c r="C1879" s="196"/>
      <c r="D1879" s="196"/>
      <c r="E1879" s="196"/>
      <c r="I1879" s="197"/>
      <c r="Q1879" s="198"/>
      <c r="S1879" s="198"/>
      <c r="T1879" s="196"/>
      <c r="U1879" s="199"/>
      <c r="V1879" s="193"/>
      <c r="W1879" s="198"/>
      <c r="X1879" s="198"/>
      <c r="Y1879" s="196"/>
      <c r="Z1879" s="200"/>
      <c r="AA1879" s="196"/>
      <c r="AB1879" s="198"/>
      <c r="AC1879" s="196"/>
      <c r="AD1879" s="199"/>
      <c r="AG1879" s="196"/>
      <c r="AH1879" s="196"/>
      <c r="AI1879" s="198"/>
      <c r="AL1879" s="196"/>
      <c r="AN1879" s="196"/>
      <c r="AO1879" s="198"/>
      <c r="AP1879" s="196"/>
      <c r="AQ1879" s="196"/>
      <c r="AR1879" s="196"/>
      <c r="AS1879" s="196"/>
      <c r="AT1879" s="196"/>
      <c r="AU1879" s="196"/>
      <c r="AV1879" s="198"/>
      <c r="AW1879" s="197"/>
      <c r="AY1879" s="196"/>
      <c r="BC1879" s="196"/>
      <c r="BD1879" s="196"/>
      <c r="BE1879" s="196"/>
      <c r="BF1879" s="196"/>
      <c r="BG1879" s="196"/>
      <c r="BH1879" s="196"/>
      <c r="BI1879" s="196"/>
      <c r="BJ1879" s="196"/>
      <c r="BK1879" s="196"/>
    </row>
    <row r="1880" spans="1:63" x14ac:dyDescent="0.25">
      <c r="A1880" s="198"/>
      <c r="B1880" s="193"/>
      <c r="C1880" s="196"/>
      <c r="D1880" s="196"/>
      <c r="E1880" s="196"/>
      <c r="I1880" s="197"/>
      <c r="Q1880" s="198"/>
      <c r="S1880" s="198"/>
      <c r="T1880" s="196"/>
      <c r="U1880" s="199"/>
      <c r="V1880" s="193"/>
      <c r="W1880" s="198"/>
      <c r="X1880" s="198"/>
      <c r="Y1880" s="196"/>
      <c r="Z1880" s="200"/>
      <c r="AA1880" s="196"/>
      <c r="AB1880" s="198"/>
      <c r="AC1880" s="196"/>
      <c r="AD1880" s="199"/>
      <c r="AG1880" s="196"/>
      <c r="AH1880" s="196"/>
      <c r="AI1880" s="198"/>
      <c r="AL1880" s="196"/>
      <c r="AN1880" s="196"/>
      <c r="AO1880" s="198"/>
      <c r="AP1880" s="196"/>
      <c r="AQ1880" s="196"/>
      <c r="AR1880" s="196"/>
      <c r="AS1880" s="196"/>
      <c r="AT1880" s="196"/>
      <c r="AU1880" s="196"/>
      <c r="AV1880" s="198"/>
      <c r="AW1880" s="197"/>
      <c r="AY1880" s="196"/>
      <c r="BC1880" s="196"/>
      <c r="BD1880" s="196"/>
      <c r="BE1880" s="196"/>
      <c r="BF1880" s="196"/>
      <c r="BG1880" s="196"/>
      <c r="BH1880" s="196"/>
      <c r="BI1880" s="196"/>
      <c r="BJ1880" s="196"/>
      <c r="BK1880" s="196"/>
    </row>
    <row r="1881" spans="1:63" x14ac:dyDescent="0.25">
      <c r="A1881" s="198"/>
      <c r="B1881" s="193"/>
      <c r="C1881" s="196"/>
      <c r="D1881" s="196"/>
      <c r="E1881" s="196"/>
      <c r="I1881" s="197"/>
      <c r="Q1881" s="198"/>
      <c r="S1881" s="198"/>
      <c r="T1881" s="196"/>
      <c r="U1881" s="199"/>
      <c r="V1881" s="193"/>
      <c r="W1881" s="198"/>
      <c r="X1881" s="198"/>
      <c r="Y1881" s="196"/>
      <c r="Z1881" s="200"/>
      <c r="AA1881" s="196"/>
      <c r="AB1881" s="198"/>
      <c r="AC1881" s="196"/>
      <c r="AD1881" s="199"/>
      <c r="AG1881" s="196"/>
      <c r="AH1881" s="196"/>
      <c r="AI1881" s="198"/>
      <c r="AL1881" s="196"/>
      <c r="AN1881" s="196"/>
      <c r="AO1881" s="198"/>
      <c r="AP1881" s="196"/>
      <c r="AQ1881" s="196"/>
      <c r="AR1881" s="196"/>
      <c r="AS1881" s="196"/>
      <c r="AT1881" s="196"/>
      <c r="AU1881" s="196"/>
      <c r="AV1881" s="198"/>
      <c r="AW1881" s="197"/>
      <c r="AY1881" s="196"/>
      <c r="BC1881" s="196"/>
      <c r="BD1881" s="196"/>
      <c r="BE1881" s="196"/>
      <c r="BF1881" s="196"/>
      <c r="BG1881" s="196"/>
      <c r="BH1881" s="196"/>
      <c r="BI1881" s="196"/>
      <c r="BJ1881" s="196"/>
      <c r="BK1881" s="196"/>
    </row>
    <row r="1882" spans="1:63" x14ac:dyDescent="0.25">
      <c r="A1882" s="198"/>
      <c r="B1882" s="193"/>
      <c r="C1882" s="196"/>
      <c r="D1882" s="196"/>
      <c r="E1882" s="196"/>
      <c r="I1882" s="197"/>
      <c r="Q1882" s="198"/>
      <c r="S1882" s="198"/>
      <c r="T1882" s="196"/>
      <c r="U1882" s="199"/>
      <c r="V1882" s="193"/>
      <c r="W1882" s="198"/>
      <c r="X1882" s="198"/>
      <c r="Y1882" s="196"/>
      <c r="Z1882" s="200"/>
      <c r="AA1882" s="196"/>
      <c r="AB1882" s="198"/>
      <c r="AC1882" s="196"/>
      <c r="AD1882" s="199"/>
      <c r="AG1882" s="196"/>
      <c r="AH1882" s="196"/>
      <c r="AI1882" s="198"/>
      <c r="AL1882" s="196"/>
      <c r="AN1882" s="196"/>
      <c r="AO1882" s="198"/>
      <c r="AP1882" s="196"/>
      <c r="AQ1882" s="196"/>
      <c r="AR1882" s="196"/>
      <c r="AS1882" s="196"/>
      <c r="AT1882" s="196"/>
      <c r="AU1882" s="196"/>
      <c r="AV1882" s="198"/>
      <c r="AW1882" s="197"/>
      <c r="AY1882" s="196"/>
      <c r="BC1882" s="196"/>
      <c r="BD1882" s="196"/>
      <c r="BE1882" s="196"/>
      <c r="BF1882" s="196"/>
      <c r="BG1882" s="196"/>
      <c r="BH1882" s="196"/>
      <c r="BI1882" s="196"/>
      <c r="BJ1882" s="196"/>
      <c r="BK1882" s="196"/>
    </row>
    <row r="1883" spans="1:63" x14ac:dyDescent="0.25">
      <c r="A1883" s="198"/>
      <c r="B1883" s="193"/>
      <c r="C1883" s="196"/>
      <c r="D1883" s="196"/>
      <c r="E1883" s="196"/>
      <c r="I1883" s="197"/>
      <c r="Q1883" s="198"/>
      <c r="S1883" s="198"/>
      <c r="T1883" s="196"/>
      <c r="U1883" s="199"/>
      <c r="V1883" s="193"/>
      <c r="W1883" s="198"/>
      <c r="X1883" s="198"/>
      <c r="Y1883" s="196"/>
      <c r="Z1883" s="200"/>
      <c r="AA1883" s="196"/>
      <c r="AB1883" s="198"/>
      <c r="AC1883" s="196"/>
      <c r="AD1883" s="199"/>
      <c r="AG1883" s="196"/>
      <c r="AH1883" s="196"/>
      <c r="AI1883" s="198"/>
      <c r="AL1883" s="196"/>
      <c r="AN1883" s="196"/>
      <c r="AO1883" s="198"/>
      <c r="AP1883" s="196"/>
      <c r="AQ1883" s="196"/>
      <c r="AR1883" s="196"/>
      <c r="AS1883" s="196"/>
      <c r="AT1883" s="196"/>
      <c r="AU1883" s="196"/>
      <c r="AV1883" s="198"/>
      <c r="AW1883" s="197"/>
      <c r="AY1883" s="196"/>
      <c r="BC1883" s="196"/>
      <c r="BD1883" s="196"/>
      <c r="BE1883" s="196"/>
      <c r="BF1883" s="196"/>
      <c r="BG1883" s="196"/>
      <c r="BH1883" s="196"/>
      <c r="BI1883" s="196"/>
      <c r="BJ1883" s="196"/>
      <c r="BK1883" s="196"/>
    </row>
    <row r="1884" spans="1:63" x14ac:dyDescent="0.25">
      <c r="A1884" s="198"/>
      <c r="B1884" s="193"/>
      <c r="C1884" s="196"/>
      <c r="D1884" s="196"/>
      <c r="E1884" s="196"/>
      <c r="I1884" s="197"/>
      <c r="Q1884" s="198"/>
      <c r="S1884" s="198"/>
      <c r="T1884" s="196"/>
      <c r="U1884" s="199"/>
      <c r="V1884" s="193"/>
      <c r="W1884" s="198"/>
      <c r="X1884" s="198"/>
      <c r="Y1884" s="196"/>
      <c r="Z1884" s="200"/>
      <c r="AA1884" s="196"/>
      <c r="AB1884" s="198"/>
      <c r="AC1884" s="196"/>
      <c r="AD1884" s="199"/>
      <c r="AG1884" s="196"/>
      <c r="AH1884" s="196"/>
      <c r="AI1884" s="198"/>
      <c r="AL1884" s="196"/>
      <c r="AN1884" s="196"/>
      <c r="AO1884" s="198"/>
      <c r="AP1884" s="196"/>
      <c r="AQ1884" s="196"/>
      <c r="AR1884" s="196"/>
      <c r="AS1884" s="196"/>
      <c r="AT1884" s="196"/>
      <c r="AU1884" s="196"/>
      <c r="AV1884" s="198"/>
      <c r="AW1884" s="197"/>
      <c r="AY1884" s="196"/>
      <c r="BC1884" s="196"/>
      <c r="BD1884" s="196"/>
      <c r="BE1884" s="196"/>
      <c r="BF1884" s="196"/>
      <c r="BG1884" s="196"/>
      <c r="BH1884" s="196"/>
      <c r="BI1884" s="196"/>
      <c r="BJ1884" s="196"/>
      <c r="BK1884" s="196"/>
    </row>
    <row r="1885" spans="1:63" x14ac:dyDescent="0.25">
      <c r="A1885" s="198"/>
      <c r="B1885" s="193"/>
      <c r="C1885" s="196"/>
      <c r="D1885" s="196"/>
      <c r="E1885" s="196"/>
      <c r="I1885" s="197"/>
      <c r="Q1885" s="198"/>
      <c r="S1885" s="198"/>
      <c r="T1885" s="196"/>
      <c r="U1885" s="199"/>
      <c r="V1885" s="193"/>
      <c r="W1885" s="198"/>
      <c r="X1885" s="198"/>
      <c r="Y1885" s="196"/>
      <c r="Z1885" s="200"/>
      <c r="AA1885" s="196"/>
      <c r="AB1885" s="198"/>
      <c r="AC1885" s="196"/>
      <c r="AD1885" s="199"/>
      <c r="AG1885" s="196"/>
      <c r="AH1885" s="196"/>
      <c r="AI1885" s="198"/>
      <c r="AL1885" s="196"/>
      <c r="AN1885" s="196"/>
      <c r="AO1885" s="198"/>
      <c r="AP1885" s="196"/>
      <c r="AQ1885" s="196"/>
      <c r="AR1885" s="196"/>
      <c r="AS1885" s="196"/>
      <c r="AT1885" s="196"/>
      <c r="AU1885" s="196"/>
      <c r="AV1885" s="198"/>
      <c r="AW1885" s="197"/>
      <c r="AY1885" s="196"/>
      <c r="BC1885" s="196"/>
      <c r="BD1885" s="196"/>
      <c r="BE1885" s="196"/>
      <c r="BF1885" s="196"/>
      <c r="BG1885" s="196"/>
      <c r="BH1885" s="196"/>
      <c r="BI1885" s="196"/>
      <c r="BJ1885" s="196"/>
      <c r="BK1885" s="196"/>
    </row>
    <row r="1886" spans="1:63" x14ac:dyDescent="0.25">
      <c r="A1886" s="198"/>
      <c r="B1886" s="193"/>
      <c r="C1886" s="196"/>
      <c r="D1886" s="196"/>
      <c r="E1886" s="196"/>
      <c r="I1886" s="197"/>
      <c r="Q1886" s="198"/>
      <c r="S1886" s="198"/>
      <c r="T1886" s="196"/>
      <c r="U1886" s="199"/>
      <c r="V1886" s="193"/>
      <c r="W1886" s="198"/>
      <c r="X1886" s="198"/>
      <c r="Y1886" s="196"/>
      <c r="Z1886" s="200"/>
      <c r="AA1886" s="196"/>
      <c r="AB1886" s="198"/>
      <c r="AC1886" s="196"/>
      <c r="AD1886" s="199"/>
      <c r="AG1886" s="196"/>
      <c r="AH1886" s="196"/>
      <c r="AI1886" s="198"/>
      <c r="AL1886" s="196"/>
      <c r="AN1886" s="196"/>
      <c r="AO1886" s="198"/>
      <c r="AP1886" s="196"/>
      <c r="AQ1886" s="196"/>
      <c r="AR1886" s="196"/>
      <c r="AS1886" s="196"/>
      <c r="AT1886" s="196"/>
      <c r="AU1886" s="196"/>
      <c r="AV1886" s="198"/>
      <c r="AW1886" s="197"/>
      <c r="AY1886" s="196"/>
      <c r="BC1886" s="196"/>
      <c r="BD1886" s="196"/>
      <c r="BE1886" s="196"/>
      <c r="BF1886" s="196"/>
      <c r="BG1886" s="196"/>
      <c r="BH1886" s="196"/>
      <c r="BI1886" s="196"/>
      <c r="BJ1886" s="196"/>
      <c r="BK1886" s="196"/>
    </row>
    <row r="1887" spans="1:63" x14ac:dyDescent="0.25">
      <c r="A1887" s="198"/>
      <c r="B1887" s="193"/>
      <c r="C1887" s="196"/>
      <c r="D1887" s="196"/>
      <c r="E1887" s="196"/>
      <c r="I1887" s="197"/>
      <c r="Q1887" s="198"/>
      <c r="S1887" s="198"/>
      <c r="T1887" s="196"/>
      <c r="U1887" s="199"/>
      <c r="V1887" s="193"/>
      <c r="W1887" s="198"/>
      <c r="X1887" s="198"/>
      <c r="Y1887" s="196"/>
      <c r="Z1887" s="200"/>
      <c r="AA1887" s="196"/>
      <c r="AB1887" s="198"/>
      <c r="AC1887" s="196"/>
      <c r="AD1887" s="199"/>
      <c r="AG1887" s="196"/>
      <c r="AH1887" s="196"/>
      <c r="AI1887" s="198"/>
      <c r="AL1887" s="196"/>
      <c r="AN1887" s="196"/>
      <c r="AO1887" s="198"/>
      <c r="AP1887" s="196"/>
      <c r="AQ1887" s="196"/>
      <c r="AR1887" s="196"/>
      <c r="AS1887" s="196"/>
      <c r="AT1887" s="196"/>
      <c r="AU1887" s="196"/>
      <c r="AV1887" s="198"/>
      <c r="AW1887" s="197"/>
      <c r="AY1887" s="196"/>
      <c r="BC1887" s="196"/>
      <c r="BD1887" s="196"/>
      <c r="BE1887" s="196"/>
      <c r="BF1887" s="196"/>
      <c r="BG1887" s="196"/>
      <c r="BH1887" s="196"/>
      <c r="BI1887" s="196"/>
      <c r="BJ1887" s="196"/>
      <c r="BK1887" s="196"/>
    </row>
    <row r="1888" spans="1:63" x14ac:dyDescent="0.25">
      <c r="A1888" s="198"/>
      <c r="B1888" s="193"/>
      <c r="C1888" s="196"/>
      <c r="D1888" s="196"/>
      <c r="E1888" s="196"/>
      <c r="I1888" s="197"/>
      <c r="Q1888" s="198"/>
      <c r="S1888" s="198"/>
      <c r="T1888" s="196"/>
      <c r="U1888" s="199"/>
      <c r="V1888" s="193"/>
      <c r="W1888" s="198"/>
      <c r="X1888" s="198"/>
      <c r="Y1888" s="196"/>
      <c r="Z1888" s="200"/>
      <c r="AA1888" s="196"/>
      <c r="AB1888" s="198"/>
      <c r="AC1888" s="196"/>
      <c r="AD1888" s="199"/>
      <c r="AG1888" s="196"/>
      <c r="AH1888" s="196"/>
      <c r="AI1888" s="198"/>
      <c r="AL1888" s="196"/>
      <c r="AN1888" s="196"/>
      <c r="AO1888" s="198"/>
      <c r="AP1888" s="196"/>
      <c r="AQ1888" s="196"/>
      <c r="AR1888" s="196"/>
      <c r="AS1888" s="196"/>
      <c r="AT1888" s="196"/>
      <c r="AU1888" s="196"/>
      <c r="AV1888" s="198"/>
      <c r="AW1888" s="197"/>
      <c r="AY1888" s="196"/>
      <c r="BC1888" s="196"/>
      <c r="BD1888" s="196"/>
      <c r="BE1888" s="196"/>
      <c r="BF1888" s="196"/>
      <c r="BG1888" s="196"/>
      <c r="BH1888" s="196"/>
      <c r="BI1888" s="196"/>
      <c r="BJ1888" s="196"/>
      <c r="BK1888" s="196"/>
    </row>
    <row r="1889" spans="1:63" x14ac:dyDescent="0.25">
      <c r="A1889" s="198"/>
      <c r="B1889" s="193"/>
      <c r="C1889" s="196"/>
      <c r="D1889" s="196"/>
      <c r="E1889" s="196"/>
      <c r="I1889" s="197"/>
      <c r="Q1889" s="198"/>
      <c r="S1889" s="198"/>
      <c r="T1889" s="196"/>
      <c r="U1889" s="199"/>
      <c r="V1889" s="193"/>
      <c r="W1889" s="198"/>
      <c r="X1889" s="198"/>
      <c r="Y1889" s="196"/>
      <c r="Z1889" s="200"/>
      <c r="AA1889" s="196"/>
      <c r="AB1889" s="198"/>
      <c r="AC1889" s="196"/>
      <c r="AD1889" s="199"/>
      <c r="AG1889" s="196"/>
      <c r="AH1889" s="196"/>
      <c r="AI1889" s="198"/>
      <c r="AL1889" s="196"/>
      <c r="AN1889" s="196"/>
      <c r="AO1889" s="198"/>
      <c r="AP1889" s="196"/>
      <c r="AQ1889" s="196"/>
      <c r="AR1889" s="196"/>
      <c r="AS1889" s="196"/>
      <c r="AT1889" s="196"/>
      <c r="AU1889" s="196"/>
      <c r="AV1889" s="198"/>
      <c r="AW1889" s="197"/>
      <c r="AY1889" s="196"/>
      <c r="BC1889" s="196"/>
      <c r="BD1889" s="196"/>
      <c r="BE1889" s="196"/>
      <c r="BF1889" s="196"/>
      <c r="BG1889" s="196"/>
      <c r="BH1889" s="196"/>
      <c r="BI1889" s="196"/>
      <c r="BJ1889" s="196"/>
      <c r="BK1889" s="196"/>
    </row>
    <row r="1890" spans="1:63" x14ac:dyDescent="0.25">
      <c r="A1890" s="198"/>
      <c r="B1890" s="193"/>
      <c r="C1890" s="196"/>
      <c r="D1890" s="196"/>
      <c r="E1890" s="196"/>
      <c r="I1890" s="197"/>
      <c r="Q1890" s="198"/>
      <c r="S1890" s="198"/>
      <c r="T1890" s="196"/>
      <c r="U1890" s="199"/>
      <c r="V1890" s="193"/>
      <c r="W1890" s="198"/>
      <c r="X1890" s="198"/>
      <c r="Y1890" s="196"/>
      <c r="Z1890" s="200"/>
      <c r="AA1890" s="196"/>
      <c r="AB1890" s="198"/>
      <c r="AC1890" s="196"/>
      <c r="AD1890" s="199"/>
      <c r="AG1890" s="196"/>
      <c r="AH1890" s="196"/>
      <c r="AI1890" s="198"/>
      <c r="AL1890" s="196"/>
      <c r="AN1890" s="196"/>
      <c r="AO1890" s="198"/>
      <c r="AP1890" s="196"/>
      <c r="AQ1890" s="196"/>
      <c r="AR1890" s="196"/>
      <c r="AS1890" s="196"/>
      <c r="AT1890" s="196"/>
      <c r="AU1890" s="196"/>
      <c r="AV1890" s="198"/>
      <c r="AW1890" s="197"/>
      <c r="AY1890" s="196"/>
      <c r="BC1890" s="196"/>
      <c r="BD1890" s="196"/>
      <c r="BE1890" s="196"/>
      <c r="BF1890" s="196"/>
      <c r="BG1890" s="196"/>
      <c r="BH1890" s="196"/>
      <c r="BI1890" s="196"/>
      <c r="BJ1890" s="196"/>
      <c r="BK1890" s="196"/>
    </row>
    <row r="1891" spans="1:63" x14ac:dyDescent="0.25">
      <c r="A1891" s="198"/>
      <c r="B1891" s="193"/>
      <c r="C1891" s="196"/>
      <c r="D1891" s="196"/>
      <c r="E1891" s="196"/>
      <c r="I1891" s="197"/>
      <c r="Q1891" s="198"/>
      <c r="S1891" s="198"/>
      <c r="T1891" s="196"/>
      <c r="U1891" s="199"/>
      <c r="V1891" s="193"/>
      <c r="W1891" s="198"/>
      <c r="X1891" s="198"/>
      <c r="Y1891" s="196"/>
      <c r="Z1891" s="200"/>
      <c r="AA1891" s="196"/>
      <c r="AB1891" s="198"/>
      <c r="AC1891" s="196"/>
      <c r="AD1891" s="199"/>
      <c r="AG1891" s="196"/>
      <c r="AH1891" s="196"/>
      <c r="AI1891" s="198"/>
      <c r="AL1891" s="196"/>
      <c r="AN1891" s="196"/>
      <c r="AO1891" s="198"/>
      <c r="AP1891" s="196"/>
      <c r="AQ1891" s="196"/>
      <c r="AR1891" s="196"/>
      <c r="AS1891" s="196"/>
      <c r="AT1891" s="196"/>
      <c r="AU1891" s="196"/>
      <c r="AV1891" s="198"/>
      <c r="AW1891" s="197"/>
      <c r="AY1891" s="196"/>
      <c r="BC1891" s="196"/>
      <c r="BD1891" s="196"/>
      <c r="BE1891" s="196"/>
      <c r="BF1891" s="196"/>
      <c r="BG1891" s="196"/>
      <c r="BH1891" s="196"/>
      <c r="BI1891" s="196"/>
      <c r="BJ1891" s="196"/>
      <c r="BK1891" s="196"/>
    </row>
    <row r="1892" spans="1:63" x14ac:dyDescent="0.25">
      <c r="A1892" s="198"/>
      <c r="B1892" s="193"/>
      <c r="C1892" s="196"/>
      <c r="D1892" s="196"/>
      <c r="E1892" s="196"/>
      <c r="I1892" s="197"/>
      <c r="Q1892" s="198"/>
      <c r="S1892" s="198"/>
      <c r="T1892" s="196"/>
      <c r="U1892" s="199"/>
      <c r="V1892" s="193"/>
      <c r="W1892" s="198"/>
      <c r="X1892" s="198"/>
      <c r="Y1892" s="196"/>
      <c r="Z1892" s="200"/>
      <c r="AA1892" s="196"/>
      <c r="AB1892" s="198"/>
      <c r="AC1892" s="196"/>
      <c r="AD1892" s="199"/>
      <c r="AG1892" s="196"/>
      <c r="AH1892" s="196"/>
      <c r="AI1892" s="198"/>
      <c r="AL1892" s="196"/>
      <c r="AN1892" s="196"/>
      <c r="AO1892" s="198"/>
      <c r="AP1892" s="196"/>
      <c r="AQ1892" s="196"/>
      <c r="AR1892" s="196"/>
      <c r="AS1892" s="196"/>
      <c r="AT1892" s="196"/>
      <c r="AU1892" s="196"/>
      <c r="AV1892" s="198"/>
      <c r="AW1892" s="197"/>
      <c r="AY1892" s="196"/>
      <c r="BC1892" s="196"/>
      <c r="BD1892" s="196"/>
      <c r="BE1892" s="196"/>
      <c r="BF1892" s="196"/>
      <c r="BG1892" s="196"/>
      <c r="BH1892" s="196"/>
      <c r="BI1892" s="196"/>
      <c r="BJ1892" s="196"/>
      <c r="BK1892" s="196"/>
    </row>
    <row r="1893" spans="1:63" x14ac:dyDescent="0.25">
      <c r="A1893" s="198"/>
      <c r="B1893" s="193"/>
      <c r="C1893" s="196"/>
      <c r="D1893" s="196"/>
      <c r="E1893" s="196"/>
      <c r="I1893" s="197"/>
      <c r="Q1893" s="198"/>
      <c r="S1893" s="198"/>
      <c r="T1893" s="196"/>
      <c r="U1893" s="199"/>
      <c r="V1893" s="193"/>
      <c r="W1893" s="198"/>
      <c r="X1893" s="198"/>
      <c r="Y1893" s="196"/>
      <c r="Z1893" s="200"/>
      <c r="AA1893" s="196"/>
      <c r="AB1893" s="198"/>
      <c r="AC1893" s="196"/>
      <c r="AD1893" s="199"/>
      <c r="AG1893" s="196"/>
      <c r="AH1893" s="196"/>
      <c r="AI1893" s="198"/>
      <c r="AL1893" s="196"/>
      <c r="AN1893" s="196"/>
      <c r="AO1893" s="198"/>
      <c r="AP1893" s="196"/>
      <c r="AQ1893" s="196"/>
      <c r="AR1893" s="196"/>
      <c r="AS1893" s="196"/>
      <c r="AT1893" s="196"/>
      <c r="AU1893" s="196"/>
      <c r="AV1893" s="198"/>
      <c r="AW1893" s="197"/>
      <c r="AY1893" s="196"/>
      <c r="BC1893" s="196"/>
      <c r="BD1893" s="196"/>
      <c r="BE1893" s="196"/>
      <c r="BF1893" s="196"/>
      <c r="BG1893" s="196"/>
      <c r="BH1893" s="196"/>
      <c r="BI1893" s="196"/>
      <c r="BJ1893" s="196"/>
      <c r="BK1893" s="196"/>
    </row>
    <row r="1894" spans="1:63" x14ac:dyDescent="0.25">
      <c r="A1894" s="198"/>
      <c r="B1894" s="193"/>
      <c r="C1894" s="196"/>
      <c r="D1894" s="196"/>
      <c r="E1894" s="196"/>
      <c r="I1894" s="197"/>
      <c r="Q1894" s="198"/>
      <c r="S1894" s="198"/>
      <c r="T1894" s="196"/>
      <c r="U1894" s="199"/>
      <c r="V1894" s="193"/>
      <c r="W1894" s="198"/>
      <c r="X1894" s="198"/>
      <c r="Y1894" s="196"/>
      <c r="Z1894" s="200"/>
      <c r="AA1894" s="196"/>
      <c r="AB1894" s="198"/>
      <c r="AC1894" s="196"/>
      <c r="AD1894" s="199"/>
      <c r="AG1894" s="196"/>
      <c r="AH1894" s="196"/>
      <c r="AI1894" s="198"/>
      <c r="AL1894" s="196"/>
      <c r="AN1894" s="196"/>
      <c r="AO1894" s="198"/>
      <c r="AP1894" s="196"/>
      <c r="AQ1894" s="196"/>
      <c r="AR1894" s="196"/>
      <c r="AS1894" s="196"/>
      <c r="AT1894" s="196"/>
      <c r="AU1894" s="196"/>
      <c r="AV1894" s="198"/>
      <c r="AW1894" s="197"/>
      <c r="AY1894" s="196"/>
      <c r="BC1894" s="196"/>
      <c r="BD1894" s="196"/>
      <c r="BE1894" s="196"/>
      <c r="BF1894" s="196"/>
      <c r="BG1894" s="196"/>
      <c r="BH1894" s="196"/>
      <c r="BI1894" s="196"/>
      <c r="BJ1894" s="196"/>
      <c r="BK1894" s="196"/>
    </row>
    <row r="1895" spans="1:63" x14ac:dyDescent="0.25">
      <c r="A1895" s="198"/>
      <c r="B1895" s="193"/>
      <c r="C1895" s="196"/>
      <c r="D1895" s="196"/>
      <c r="E1895" s="196"/>
      <c r="I1895" s="197"/>
      <c r="Q1895" s="198"/>
      <c r="S1895" s="198"/>
      <c r="T1895" s="196"/>
      <c r="U1895" s="199"/>
      <c r="V1895" s="193"/>
      <c r="W1895" s="198"/>
      <c r="X1895" s="198"/>
      <c r="Y1895" s="196"/>
      <c r="Z1895" s="200"/>
      <c r="AA1895" s="196"/>
      <c r="AB1895" s="198"/>
      <c r="AC1895" s="196"/>
      <c r="AD1895" s="199"/>
      <c r="AG1895" s="196"/>
      <c r="AH1895" s="196"/>
      <c r="AI1895" s="198"/>
      <c r="AL1895" s="196"/>
      <c r="AN1895" s="196"/>
      <c r="AO1895" s="198"/>
      <c r="AP1895" s="196"/>
      <c r="AQ1895" s="196"/>
      <c r="AR1895" s="196"/>
      <c r="AS1895" s="196"/>
      <c r="AT1895" s="196"/>
      <c r="AU1895" s="196"/>
      <c r="AV1895" s="198"/>
      <c r="AW1895" s="197"/>
      <c r="AY1895" s="196"/>
      <c r="BC1895" s="196"/>
      <c r="BD1895" s="196"/>
      <c r="BE1895" s="196"/>
      <c r="BF1895" s="196"/>
      <c r="BG1895" s="196"/>
      <c r="BH1895" s="196"/>
      <c r="BI1895" s="196"/>
      <c r="BJ1895" s="196"/>
      <c r="BK1895" s="196"/>
    </row>
    <row r="1896" spans="1:63" x14ac:dyDescent="0.25">
      <c r="A1896" s="198"/>
      <c r="B1896" s="193"/>
      <c r="C1896" s="196"/>
      <c r="D1896" s="196"/>
      <c r="E1896" s="196"/>
      <c r="I1896" s="197"/>
      <c r="Q1896" s="198"/>
      <c r="S1896" s="198"/>
      <c r="T1896" s="196"/>
      <c r="U1896" s="199"/>
      <c r="V1896" s="193"/>
      <c r="W1896" s="198"/>
      <c r="X1896" s="198"/>
      <c r="Y1896" s="196"/>
      <c r="Z1896" s="200"/>
      <c r="AA1896" s="196"/>
      <c r="AB1896" s="198"/>
      <c r="AC1896" s="196"/>
      <c r="AD1896" s="199"/>
      <c r="AG1896" s="196"/>
      <c r="AH1896" s="196"/>
      <c r="AI1896" s="198"/>
      <c r="AL1896" s="196"/>
      <c r="AN1896" s="196"/>
      <c r="AO1896" s="198"/>
      <c r="AP1896" s="196"/>
      <c r="AQ1896" s="196"/>
      <c r="AR1896" s="196"/>
      <c r="AS1896" s="196"/>
      <c r="AT1896" s="196"/>
      <c r="AU1896" s="196"/>
      <c r="AV1896" s="198"/>
      <c r="AW1896" s="197"/>
      <c r="AY1896" s="196"/>
      <c r="BC1896" s="196"/>
      <c r="BD1896" s="196"/>
      <c r="BE1896" s="196"/>
      <c r="BF1896" s="196"/>
      <c r="BG1896" s="196"/>
      <c r="BH1896" s="196"/>
      <c r="BI1896" s="196"/>
      <c r="BJ1896" s="196"/>
      <c r="BK1896" s="196"/>
    </row>
    <row r="1897" spans="1:63" x14ac:dyDescent="0.25">
      <c r="A1897" s="198"/>
      <c r="B1897" s="193"/>
      <c r="C1897" s="196"/>
      <c r="D1897" s="196"/>
      <c r="E1897" s="196"/>
      <c r="I1897" s="197"/>
      <c r="Q1897" s="198"/>
      <c r="S1897" s="198"/>
      <c r="T1897" s="196"/>
      <c r="U1897" s="199"/>
      <c r="V1897" s="193"/>
      <c r="W1897" s="198"/>
      <c r="X1897" s="198"/>
      <c r="Y1897" s="196"/>
      <c r="Z1897" s="200"/>
      <c r="AA1897" s="196"/>
      <c r="AB1897" s="198"/>
      <c r="AC1897" s="196"/>
      <c r="AD1897" s="199"/>
      <c r="AG1897" s="196"/>
      <c r="AH1897" s="196"/>
      <c r="AI1897" s="198"/>
      <c r="AL1897" s="196"/>
      <c r="AN1897" s="196"/>
      <c r="AO1897" s="198"/>
      <c r="AP1897" s="196"/>
      <c r="AQ1897" s="196"/>
      <c r="AR1897" s="196"/>
      <c r="AS1897" s="196"/>
      <c r="AT1897" s="196"/>
      <c r="AU1897" s="196"/>
      <c r="AV1897" s="198"/>
      <c r="AW1897" s="197"/>
      <c r="AY1897" s="196"/>
      <c r="BC1897" s="196"/>
      <c r="BD1897" s="196"/>
      <c r="BE1897" s="196"/>
      <c r="BF1897" s="196"/>
      <c r="BG1897" s="196"/>
      <c r="BH1897" s="196"/>
      <c r="BI1897" s="196"/>
      <c r="BJ1897" s="196"/>
      <c r="BK1897" s="196"/>
    </row>
    <row r="1898" spans="1:63" x14ac:dyDescent="0.25">
      <c r="A1898" s="198"/>
      <c r="B1898" s="193"/>
      <c r="C1898" s="196"/>
      <c r="D1898" s="196"/>
      <c r="E1898" s="196"/>
      <c r="I1898" s="197"/>
      <c r="Q1898" s="198"/>
      <c r="S1898" s="198"/>
      <c r="T1898" s="196"/>
      <c r="U1898" s="199"/>
      <c r="V1898" s="193"/>
      <c r="W1898" s="198"/>
      <c r="X1898" s="198"/>
      <c r="Y1898" s="196"/>
      <c r="Z1898" s="200"/>
      <c r="AA1898" s="196"/>
      <c r="AB1898" s="198"/>
      <c r="AC1898" s="196"/>
      <c r="AD1898" s="199"/>
      <c r="AG1898" s="196"/>
      <c r="AH1898" s="196"/>
      <c r="AI1898" s="198"/>
      <c r="AL1898" s="196"/>
      <c r="AN1898" s="196"/>
      <c r="AO1898" s="198"/>
      <c r="AP1898" s="196"/>
      <c r="AQ1898" s="196"/>
      <c r="AR1898" s="196"/>
      <c r="AS1898" s="196"/>
      <c r="AT1898" s="196"/>
      <c r="AU1898" s="196"/>
      <c r="AV1898" s="198"/>
      <c r="AW1898" s="197"/>
      <c r="AY1898" s="196"/>
      <c r="BC1898" s="196"/>
      <c r="BD1898" s="196"/>
      <c r="BE1898" s="196"/>
      <c r="BF1898" s="196"/>
      <c r="BG1898" s="196"/>
      <c r="BH1898" s="196"/>
      <c r="BI1898" s="196"/>
      <c r="BJ1898" s="196"/>
      <c r="BK1898" s="196"/>
    </row>
    <row r="1899" spans="1:63" x14ac:dyDescent="0.25">
      <c r="A1899" s="198"/>
      <c r="B1899" s="193"/>
      <c r="C1899" s="196"/>
      <c r="D1899" s="196"/>
      <c r="E1899" s="196"/>
      <c r="I1899" s="197"/>
      <c r="Q1899" s="198"/>
      <c r="S1899" s="198"/>
      <c r="T1899" s="196"/>
      <c r="U1899" s="199"/>
      <c r="V1899" s="193"/>
      <c r="W1899" s="198"/>
      <c r="X1899" s="198"/>
      <c r="Y1899" s="196"/>
      <c r="Z1899" s="200"/>
      <c r="AA1899" s="196"/>
      <c r="AB1899" s="198"/>
      <c r="AC1899" s="196"/>
      <c r="AD1899" s="199"/>
      <c r="AG1899" s="196"/>
      <c r="AH1899" s="196"/>
      <c r="AI1899" s="198"/>
      <c r="AL1899" s="196"/>
      <c r="AN1899" s="196"/>
      <c r="AO1899" s="198"/>
      <c r="AP1899" s="196"/>
      <c r="AQ1899" s="196"/>
      <c r="AR1899" s="196"/>
      <c r="AS1899" s="196"/>
      <c r="AT1899" s="196"/>
      <c r="AU1899" s="196"/>
      <c r="AV1899" s="198"/>
      <c r="AW1899" s="197"/>
      <c r="AY1899" s="196"/>
      <c r="BC1899" s="196"/>
      <c r="BD1899" s="196"/>
      <c r="BE1899" s="196"/>
      <c r="BF1899" s="196"/>
      <c r="BG1899" s="196"/>
      <c r="BH1899" s="196"/>
      <c r="BI1899" s="196"/>
      <c r="BJ1899" s="196"/>
      <c r="BK1899" s="196"/>
    </row>
    <row r="1900" spans="1:63" x14ac:dyDescent="0.25">
      <c r="A1900" s="198"/>
      <c r="B1900" s="193"/>
      <c r="C1900" s="196"/>
      <c r="D1900" s="196"/>
      <c r="E1900" s="196"/>
      <c r="I1900" s="197"/>
      <c r="Q1900" s="198"/>
      <c r="S1900" s="198"/>
      <c r="T1900" s="196"/>
      <c r="U1900" s="199"/>
      <c r="V1900" s="193"/>
      <c r="W1900" s="198"/>
      <c r="X1900" s="198"/>
      <c r="Y1900" s="196"/>
      <c r="Z1900" s="200"/>
      <c r="AA1900" s="196"/>
      <c r="AB1900" s="198"/>
      <c r="AC1900" s="196"/>
      <c r="AD1900" s="199"/>
      <c r="AG1900" s="196"/>
      <c r="AH1900" s="196"/>
      <c r="AI1900" s="198"/>
      <c r="AL1900" s="196"/>
      <c r="AN1900" s="196"/>
      <c r="AO1900" s="198"/>
      <c r="AP1900" s="196"/>
      <c r="AQ1900" s="196"/>
      <c r="AR1900" s="196"/>
      <c r="AS1900" s="196"/>
      <c r="AT1900" s="196"/>
      <c r="AU1900" s="196"/>
      <c r="AV1900" s="198"/>
      <c r="AW1900" s="197"/>
      <c r="AY1900" s="196"/>
      <c r="BC1900" s="196"/>
      <c r="BD1900" s="196"/>
      <c r="BE1900" s="196"/>
      <c r="BF1900" s="196"/>
      <c r="BG1900" s="196"/>
      <c r="BH1900" s="196"/>
      <c r="BI1900" s="196"/>
      <c r="BJ1900" s="196"/>
      <c r="BK1900" s="196"/>
    </row>
    <row r="1901" spans="1:63" x14ac:dyDescent="0.25">
      <c r="A1901" s="198"/>
      <c r="B1901" s="193"/>
      <c r="C1901" s="196"/>
      <c r="D1901" s="196"/>
      <c r="E1901" s="196"/>
      <c r="I1901" s="197"/>
      <c r="Q1901" s="198"/>
      <c r="S1901" s="198"/>
      <c r="T1901" s="196"/>
      <c r="U1901" s="199"/>
      <c r="V1901" s="193"/>
      <c r="W1901" s="198"/>
      <c r="X1901" s="198"/>
      <c r="Y1901" s="196"/>
      <c r="Z1901" s="200"/>
      <c r="AA1901" s="196"/>
      <c r="AB1901" s="198"/>
      <c r="AC1901" s="196"/>
      <c r="AD1901" s="199"/>
      <c r="AG1901" s="196"/>
      <c r="AH1901" s="196"/>
      <c r="AI1901" s="198"/>
      <c r="AL1901" s="196"/>
      <c r="AN1901" s="196"/>
      <c r="AO1901" s="198"/>
      <c r="AP1901" s="196"/>
      <c r="AQ1901" s="196"/>
      <c r="AR1901" s="196"/>
      <c r="AS1901" s="196"/>
      <c r="AT1901" s="196"/>
      <c r="AU1901" s="196"/>
      <c r="AV1901" s="198"/>
      <c r="AW1901" s="197"/>
      <c r="AY1901" s="196"/>
      <c r="BC1901" s="196"/>
      <c r="BD1901" s="196"/>
      <c r="BE1901" s="196"/>
      <c r="BF1901" s="196"/>
      <c r="BG1901" s="196"/>
      <c r="BH1901" s="196"/>
      <c r="BI1901" s="196"/>
      <c r="BJ1901" s="196"/>
      <c r="BK1901" s="196"/>
    </row>
    <row r="1902" spans="1:63" x14ac:dyDescent="0.25">
      <c r="A1902" s="198"/>
      <c r="B1902" s="193"/>
      <c r="C1902" s="196"/>
      <c r="D1902" s="196"/>
      <c r="E1902" s="196"/>
      <c r="I1902" s="197"/>
      <c r="Q1902" s="198"/>
      <c r="S1902" s="198"/>
      <c r="T1902" s="196"/>
      <c r="U1902" s="199"/>
      <c r="V1902" s="193"/>
      <c r="W1902" s="198"/>
      <c r="X1902" s="198"/>
      <c r="Y1902" s="196"/>
      <c r="Z1902" s="200"/>
      <c r="AA1902" s="196"/>
      <c r="AB1902" s="198"/>
      <c r="AC1902" s="196"/>
      <c r="AD1902" s="199"/>
      <c r="AG1902" s="196"/>
      <c r="AH1902" s="196"/>
      <c r="AI1902" s="198"/>
      <c r="AL1902" s="196"/>
      <c r="AN1902" s="196"/>
      <c r="AO1902" s="198"/>
      <c r="AP1902" s="196"/>
      <c r="AQ1902" s="196"/>
      <c r="AR1902" s="196"/>
      <c r="AS1902" s="196"/>
      <c r="AT1902" s="196"/>
      <c r="AU1902" s="196"/>
      <c r="AV1902" s="198"/>
      <c r="AW1902" s="197"/>
      <c r="AY1902" s="196"/>
      <c r="BC1902" s="196"/>
      <c r="BD1902" s="196"/>
      <c r="BE1902" s="196"/>
      <c r="BF1902" s="196"/>
      <c r="BG1902" s="196"/>
      <c r="BH1902" s="196"/>
      <c r="BI1902" s="196"/>
      <c r="BJ1902" s="196"/>
      <c r="BK1902" s="196"/>
    </row>
    <row r="1903" spans="1:63" x14ac:dyDescent="0.25">
      <c r="A1903" s="198"/>
      <c r="B1903" s="193"/>
      <c r="C1903" s="196"/>
      <c r="D1903" s="196"/>
      <c r="E1903" s="196"/>
      <c r="I1903" s="197"/>
      <c r="Q1903" s="198"/>
      <c r="S1903" s="198"/>
      <c r="T1903" s="196"/>
      <c r="U1903" s="199"/>
      <c r="V1903" s="193"/>
      <c r="W1903" s="198"/>
      <c r="X1903" s="198"/>
      <c r="Y1903" s="196"/>
      <c r="Z1903" s="200"/>
      <c r="AA1903" s="196"/>
      <c r="AB1903" s="198"/>
      <c r="AC1903" s="196"/>
      <c r="AD1903" s="199"/>
      <c r="AG1903" s="196"/>
      <c r="AH1903" s="196"/>
      <c r="AI1903" s="198"/>
      <c r="AL1903" s="196"/>
      <c r="AN1903" s="196"/>
      <c r="AO1903" s="198"/>
      <c r="AP1903" s="196"/>
      <c r="AQ1903" s="196"/>
      <c r="AR1903" s="196"/>
      <c r="AS1903" s="196"/>
      <c r="AT1903" s="196"/>
      <c r="AU1903" s="196"/>
      <c r="AV1903" s="198"/>
      <c r="AW1903" s="197"/>
      <c r="AY1903" s="196"/>
      <c r="BC1903" s="196"/>
      <c r="BD1903" s="196"/>
      <c r="BE1903" s="196"/>
      <c r="BF1903" s="196"/>
      <c r="BG1903" s="196"/>
      <c r="BH1903" s="196"/>
      <c r="BI1903" s="196"/>
      <c r="BJ1903" s="196"/>
      <c r="BK1903" s="196"/>
    </row>
    <row r="1904" spans="1:63" x14ac:dyDescent="0.25">
      <c r="A1904" s="198"/>
      <c r="B1904" s="193"/>
      <c r="C1904" s="196"/>
      <c r="D1904" s="196"/>
      <c r="E1904" s="196"/>
      <c r="I1904" s="197"/>
      <c r="Q1904" s="198"/>
      <c r="S1904" s="198"/>
      <c r="T1904" s="196"/>
      <c r="U1904" s="199"/>
      <c r="V1904" s="193"/>
      <c r="W1904" s="198"/>
      <c r="X1904" s="198"/>
      <c r="Y1904" s="196"/>
      <c r="Z1904" s="200"/>
      <c r="AA1904" s="196"/>
      <c r="AB1904" s="198"/>
      <c r="AC1904" s="196"/>
      <c r="AD1904" s="199"/>
      <c r="AG1904" s="196"/>
      <c r="AH1904" s="196"/>
      <c r="AI1904" s="198"/>
      <c r="AL1904" s="196"/>
      <c r="AN1904" s="196"/>
      <c r="AO1904" s="198"/>
      <c r="AP1904" s="196"/>
      <c r="AQ1904" s="196"/>
      <c r="AR1904" s="196"/>
      <c r="AS1904" s="196"/>
      <c r="AT1904" s="196"/>
      <c r="AU1904" s="196"/>
      <c r="AV1904" s="198"/>
      <c r="AW1904" s="197"/>
      <c r="AY1904" s="196"/>
      <c r="BC1904" s="196"/>
      <c r="BD1904" s="196"/>
      <c r="BE1904" s="196"/>
      <c r="BF1904" s="196"/>
      <c r="BG1904" s="196"/>
      <c r="BH1904" s="196"/>
      <c r="BI1904" s="196"/>
      <c r="BJ1904" s="196"/>
      <c r="BK1904" s="196"/>
    </row>
    <row r="1905" spans="1:63" x14ac:dyDescent="0.25">
      <c r="A1905" s="198"/>
      <c r="B1905" s="193"/>
      <c r="C1905" s="196"/>
      <c r="D1905" s="196"/>
      <c r="E1905" s="196"/>
      <c r="I1905" s="197"/>
      <c r="Q1905" s="198"/>
      <c r="S1905" s="198"/>
      <c r="T1905" s="196"/>
      <c r="U1905" s="199"/>
      <c r="V1905" s="193"/>
      <c r="W1905" s="198"/>
      <c r="X1905" s="198"/>
      <c r="Y1905" s="196"/>
      <c r="Z1905" s="200"/>
      <c r="AA1905" s="196"/>
      <c r="AB1905" s="198"/>
      <c r="AC1905" s="196"/>
      <c r="AD1905" s="199"/>
      <c r="AG1905" s="196"/>
      <c r="AH1905" s="196"/>
      <c r="AI1905" s="198"/>
      <c r="AL1905" s="196"/>
      <c r="AN1905" s="196"/>
      <c r="AO1905" s="198"/>
      <c r="AP1905" s="196"/>
      <c r="AQ1905" s="196"/>
      <c r="AR1905" s="196"/>
      <c r="AS1905" s="196"/>
      <c r="AT1905" s="196"/>
      <c r="AU1905" s="196"/>
      <c r="AV1905" s="198"/>
      <c r="AW1905" s="197"/>
      <c r="AY1905" s="196"/>
      <c r="BC1905" s="196"/>
      <c r="BD1905" s="196"/>
      <c r="BE1905" s="196"/>
      <c r="BF1905" s="196"/>
      <c r="BG1905" s="196"/>
      <c r="BH1905" s="196"/>
      <c r="BI1905" s="196"/>
      <c r="BJ1905" s="196"/>
      <c r="BK1905" s="196"/>
    </row>
    <row r="1906" spans="1:63" x14ac:dyDescent="0.25">
      <c r="A1906" s="198"/>
      <c r="B1906" s="193"/>
      <c r="C1906" s="196"/>
      <c r="D1906" s="196"/>
      <c r="E1906" s="196"/>
      <c r="I1906" s="197"/>
      <c r="Q1906" s="198"/>
      <c r="S1906" s="198"/>
      <c r="T1906" s="196"/>
      <c r="U1906" s="199"/>
      <c r="V1906" s="193"/>
      <c r="W1906" s="198"/>
      <c r="X1906" s="198"/>
      <c r="Y1906" s="196"/>
      <c r="Z1906" s="200"/>
      <c r="AA1906" s="196"/>
      <c r="AB1906" s="198"/>
      <c r="AC1906" s="196"/>
      <c r="AD1906" s="199"/>
      <c r="AG1906" s="196"/>
      <c r="AH1906" s="196"/>
      <c r="AI1906" s="198"/>
      <c r="AL1906" s="196"/>
      <c r="AN1906" s="196"/>
      <c r="AO1906" s="198"/>
      <c r="AP1906" s="196"/>
      <c r="AQ1906" s="196"/>
      <c r="AR1906" s="196"/>
      <c r="AS1906" s="196"/>
      <c r="AT1906" s="196"/>
      <c r="AU1906" s="196"/>
      <c r="AV1906" s="198"/>
      <c r="AW1906" s="197"/>
      <c r="AY1906" s="196"/>
      <c r="BC1906" s="196"/>
      <c r="BD1906" s="196"/>
      <c r="BE1906" s="196"/>
      <c r="BF1906" s="196"/>
      <c r="BG1906" s="196"/>
      <c r="BH1906" s="196"/>
      <c r="BI1906" s="196"/>
      <c r="BJ1906" s="196"/>
      <c r="BK1906" s="196"/>
    </row>
    <row r="1907" spans="1:63" x14ac:dyDescent="0.25">
      <c r="A1907" s="198"/>
      <c r="B1907" s="193"/>
      <c r="C1907" s="196"/>
      <c r="D1907" s="196"/>
      <c r="E1907" s="196"/>
      <c r="I1907" s="197"/>
      <c r="Q1907" s="198"/>
      <c r="S1907" s="198"/>
      <c r="T1907" s="196"/>
      <c r="U1907" s="199"/>
      <c r="V1907" s="193"/>
      <c r="W1907" s="198"/>
      <c r="X1907" s="198"/>
      <c r="Y1907" s="196"/>
      <c r="Z1907" s="200"/>
      <c r="AA1907" s="196"/>
      <c r="AB1907" s="198"/>
      <c r="AC1907" s="196"/>
      <c r="AD1907" s="199"/>
      <c r="AG1907" s="196"/>
      <c r="AH1907" s="196"/>
      <c r="AI1907" s="198"/>
      <c r="AL1907" s="196"/>
      <c r="AN1907" s="196"/>
      <c r="AO1907" s="198"/>
      <c r="AP1907" s="196"/>
      <c r="AQ1907" s="196"/>
      <c r="AR1907" s="196"/>
      <c r="AS1907" s="196"/>
      <c r="AT1907" s="196"/>
      <c r="AU1907" s="196"/>
      <c r="AV1907" s="198"/>
      <c r="AW1907" s="197"/>
      <c r="AY1907" s="196"/>
      <c r="BC1907" s="196"/>
      <c r="BD1907" s="196"/>
      <c r="BE1907" s="196"/>
      <c r="BF1907" s="196"/>
      <c r="BG1907" s="196"/>
      <c r="BH1907" s="196"/>
      <c r="BI1907" s="196"/>
      <c r="BJ1907" s="196"/>
      <c r="BK1907" s="196"/>
    </row>
    <row r="1908" spans="1:63" x14ac:dyDescent="0.25">
      <c r="A1908" s="198"/>
      <c r="B1908" s="193"/>
      <c r="C1908" s="196"/>
      <c r="D1908" s="196"/>
      <c r="E1908" s="196"/>
      <c r="I1908" s="197"/>
      <c r="Q1908" s="198"/>
      <c r="S1908" s="198"/>
      <c r="T1908" s="196"/>
      <c r="U1908" s="199"/>
      <c r="V1908" s="193"/>
      <c r="W1908" s="198"/>
      <c r="X1908" s="198"/>
      <c r="Y1908" s="196"/>
      <c r="Z1908" s="200"/>
      <c r="AA1908" s="196"/>
      <c r="AB1908" s="198"/>
      <c r="AC1908" s="196"/>
      <c r="AD1908" s="199"/>
      <c r="AG1908" s="196"/>
      <c r="AH1908" s="196"/>
      <c r="AI1908" s="198"/>
      <c r="AL1908" s="196"/>
      <c r="AN1908" s="196"/>
      <c r="AO1908" s="198"/>
      <c r="AP1908" s="196"/>
      <c r="AQ1908" s="196"/>
      <c r="AR1908" s="196"/>
      <c r="AS1908" s="196"/>
      <c r="AT1908" s="196"/>
      <c r="AU1908" s="196"/>
      <c r="AV1908" s="198"/>
      <c r="AW1908" s="197"/>
      <c r="AY1908" s="196"/>
      <c r="BC1908" s="196"/>
      <c r="BD1908" s="196"/>
      <c r="BE1908" s="196"/>
      <c r="BF1908" s="196"/>
      <c r="BG1908" s="196"/>
      <c r="BH1908" s="196"/>
      <c r="BI1908" s="196"/>
      <c r="BJ1908" s="196"/>
      <c r="BK1908" s="196"/>
    </row>
    <row r="1909" spans="1:63" x14ac:dyDescent="0.25">
      <c r="A1909" s="198"/>
      <c r="B1909" s="193"/>
      <c r="C1909" s="196"/>
      <c r="D1909" s="196"/>
      <c r="E1909" s="196"/>
      <c r="I1909" s="197"/>
      <c r="Q1909" s="198"/>
      <c r="S1909" s="198"/>
      <c r="T1909" s="196"/>
      <c r="U1909" s="199"/>
      <c r="V1909" s="193"/>
      <c r="W1909" s="198"/>
      <c r="X1909" s="198"/>
      <c r="Y1909" s="196"/>
      <c r="Z1909" s="200"/>
      <c r="AA1909" s="196"/>
      <c r="AB1909" s="198"/>
      <c r="AC1909" s="196"/>
      <c r="AD1909" s="199"/>
      <c r="AG1909" s="196"/>
      <c r="AH1909" s="196"/>
      <c r="AI1909" s="198"/>
      <c r="AL1909" s="196"/>
      <c r="AN1909" s="196"/>
      <c r="AO1909" s="198"/>
      <c r="AP1909" s="196"/>
      <c r="AQ1909" s="196"/>
      <c r="AR1909" s="196"/>
      <c r="AS1909" s="196"/>
      <c r="AT1909" s="196"/>
      <c r="AU1909" s="196"/>
      <c r="AV1909" s="198"/>
      <c r="AW1909" s="197"/>
      <c r="AY1909" s="196"/>
      <c r="BC1909" s="196"/>
      <c r="BD1909" s="196"/>
      <c r="BE1909" s="196"/>
      <c r="BF1909" s="196"/>
      <c r="BG1909" s="196"/>
      <c r="BH1909" s="196"/>
      <c r="BI1909" s="196"/>
      <c r="BJ1909" s="196"/>
      <c r="BK1909" s="196"/>
    </row>
    <row r="1910" spans="1:63" x14ac:dyDescent="0.25">
      <c r="A1910" s="198"/>
      <c r="B1910" s="193"/>
      <c r="C1910" s="196"/>
      <c r="D1910" s="196"/>
      <c r="E1910" s="196"/>
      <c r="I1910" s="197"/>
      <c r="Q1910" s="198"/>
      <c r="S1910" s="198"/>
      <c r="T1910" s="196"/>
      <c r="U1910" s="199"/>
      <c r="V1910" s="193"/>
      <c r="W1910" s="198"/>
      <c r="X1910" s="198"/>
      <c r="Y1910" s="196"/>
      <c r="Z1910" s="200"/>
      <c r="AA1910" s="196"/>
      <c r="AB1910" s="198"/>
      <c r="AC1910" s="196"/>
      <c r="AD1910" s="199"/>
      <c r="AG1910" s="196"/>
      <c r="AH1910" s="196"/>
      <c r="AI1910" s="198"/>
      <c r="AL1910" s="196"/>
      <c r="AN1910" s="196"/>
      <c r="AO1910" s="198"/>
      <c r="AP1910" s="196"/>
      <c r="AQ1910" s="196"/>
      <c r="AR1910" s="196"/>
      <c r="AS1910" s="196"/>
      <c r="AT1910" s="196"/>
      <c r="AU1910" s="196"/>
      <c r="AV1910" s="198"/>
      <c r="AW1910" s="197"/>
      <c r="AY1910" s="196"/>
      <c r="BC1910" s="196"/>
      <c r="BD1910" s="196"/>
      <c r="BE1910" s="196"/>
      <c r="BF1910" s="196"/>
      <c r="BG1910" s="196"/>
      <c r="BH1910" s="196"/>
      <c r="BI1910" s="196"/>
      <c r="BJ1910" s="196"/>
      <c r="BK1910" s="196"/>
    </row>
    <row r="1911" spans="1:63" x14ac:dyDescent="0.25">
      <c r="A1911" s="198"/>
      <c r="B1911" s="193"/>
      <c r="C1911" s="196"/>
      <c r="D1911" s="196"/>
      <c r="E1911" s="196"/>
      <c r="I1911" s="197"/>
      <c r="Q1911" s="198"/>
      <c r="S1911" s="198"/>
      <c r="T1911" s="196"/>
      <c r="U1911" s="199"/>
      <c r="V1911" s="193"/>
      <c r="W1911" s="198"/>
      <c r="X1911" s="198"/>
      <c r="Y1911" s="196"/>
      <c r="Z1911" s="200"/>
      <c r="AA1911" s="196"/>
      <c r="AB1911" s="198"/>
      <c r="AC1911" s="196"/>
      <c r="AD1911" s="199"/>
      <c r="AG1911" s="196"/>
      <c r="AH1911" s="196"/>
      <c r="AI1911" s="198"/>
      <c r="AL1911" s="196"/>
      <c r="AN1911" s="196"/>
      <c r="AO1911" s="198"/>
      <c r="AP1911" s="196"/>
      <c r="AQ1911" s="196"/>
      <c r="AR1911" s="196"/>
      <c r="AS1911" s="196"/>
      <c r="AT1911" s="196"/>
      <c r="AU1911" s="196"/>
      <c r="AV1911" s="198"/>
      <c r="AW1911" s="197"/>
      <c r="AY1911" s="196"/>
      <c r="BC1911" s="196"/>
      <c r="BD1911" s="196"/>
      <c r="BE1911" s="196"/>
      <c r="BF1911" s="196"/>
      <c r="BG1911" s="196"/>
      <c r="BH1911" s="196"/>
      <c r="BI1911" s="196"/>
      <c r="BJ1911" s="196"/>
      <c r="BK1911" s="196"/>
    </row>
    <row r="1912" spans="1:63" x14ac:dyDescent="0.25">
      <c r="A1912" s="198"/>
      <c r="B1912" s="193"/>
      <c r="C1912" s="196"/>
      <c r="D1912" s="196"/>
      <c r="E1912" s="196"/>
      <c r="I1912" s="197"/>
      <c r="Q1912" s="198"/>
      <c r="S1912" s="198"/>
      <c r="T1912" s="196"/>
      <c r="U1912" s="199"/>
      <c r="V1912" s="193"/>
      <c r="W1912" s="198"/>
      <c r="X1912" s="198"/>
      <c r="Y1912" s="196"/>
      <c r="Z1912" s="200"/>
      <c r="AA1912" s="196"/>
      <c r="AB1912" s="198"/>
      <c r="AC1912" s="196"/>
      <c r="AD1912" s="199"/>
      <c r="AG1912" s="196"/>
      <c r="AH1912" s="196"/>
      <c r="AI1912" s="198"/>
      <c r="AL1912" s="196"/>
      <c r="AN1912" s="196"/>
      <c r="AO1912" s="198"/>
      <c r="AP1912" s="196"/>
      <c r="AQ1912" s="196"/>
      <c r="AR1912" s="196"/>
      <c r="AS1912" s="196"/>
      <c r="AT1912" s="196"/>
      <c r="AU1912" s="196"/>
      <c r="AV1912" s="198"/>
      <c r="AW1912" s="197"/>
      <c r="AY1912" s="196"/>
      <c r="BC1912" s="196"/>
      <c r="BD1912" s="196"/>
      <c r="BE1912" s="196"/>
      <c r="BF1912" s="196"/>
      <c r="BG1912" s="196"/>
      <c r="BH1912" s="196"/>
      <c r="BI1912" s="196"/>
      <c r="BJ1912" s="196"/>
      <c r="BK1912" s="196"/>
    </row>
    <row r="1913" spans="1:63" x14ac:dyDescent="0.25">
      <c r="A1913" s="198"/>
      <c r="B1913" s="193"/>
      <c r="C1913" s="196"/>
      <c r="D1913" s="196"/>
      <c r="E1913" s="196"/>
      <c r="I1913" s="197"/>
      <c r="Q1913" s="198"/>
      <c r="S1913" s="198"/>
      <c r="T1913" s="196"/>
      <c r="U1913" s="199"/>
      <c r="V1913" s="193"/>
      <c r="W1913" s="198"/>
      <c r="X1913" s="198"/>
      <c r="Y1913" s="196"/>
      <c r="Z1913" s="200"/>
      <c r="AA1913" s="196"/>
      <c r="AB1913" s="198"/>
      <c r="AC1913" s="196"/>
      <c r="AD1913" s="199"/>
      <c r="AG1913" s="196"/>
      <c r="AH1913" s="196"/>
      <c r="AI1913" s="198"/>
      <c r="AL1913" s="196"/>
      <c r="AN1913" s="196"/>
      <c r="AO1913" s="198"/>
      <c r="AP1913" s="196"/>
      <c r="AQ1913" s="196"/>
      <c r="AR1913" s="196"/>
      <c r="AS1913" s="196"/>
      <c r="AT1913" s="196"/>
      <c r="AU1913" s="196"/>
      <c r="AV1913" s="198"/>
      <c r="AW1913" s="197"/>
      <c r="AY1913" s="196"/>
      <c r="BC1913" s="196"/>
      <c r="BD1913" s="196"/>
      <c r="BE1913" s="196"/>
      <c r="BF1913" s="196"/>
      <c r="BG1913" s="196"/>
      <c r="BH1913" s="196"/>
      <c r="BI1913" s="196"/>
      <c r="BJ1913" s="196"/>
      <c r="BK1913" s="196"/>
    </row>
    <row r="1914" spans="1:63" x14ac:dyDescent="0.25">
      <c r="A1914" s="198"/>
      <c r="B1914" s="193"/>
      <c r="C1914" s="196"/>
      <c r="D1914" s="196"/>
      <c r="E1914" s="196"/>
      <c r="I1914" s="197"/>
      <c r="Q1914" s="198"/>
      <c r="S1914" s="198"/>
      <c r="T1914" s="196"/>
      <c r="U1914" s="199"/>
      <c r="V1914" s="193"/>
      <c r="W1914" s="198"/>
      <c r="X1914" s="198"/>
      <c r="Y1914" s="196"/>
      <c r="Z1914" s="200"/>
      <c r="AA1914" s="196"/>
      <c r="AB1914" s="198"/>
      <c r="AC1914" s="196"/>
      <c r="AD1914" s="199"/>
      <c r="AG1914" s="196"/>
      <c r="AH1914" s="196"/>
      <c r="AI1914" s="198"/>
      <c r="AL1914" s="196"/>
      <c r="AN1914" s="196"/>
      <c r="AO1914" s="198"/>
      <c r="AP1914" s="196"/>
      <c r="AQ1914" s="196"/>
      <c r="AR1914" s="196"/>
      <c r="AS1914" s="196"/>
      <c r="AT1914" s="196"/>
      <c r="AU1914" s="196"/>
      <c r="AV1914" s="198"/>
      <c r="AW1914" s="197"/>
      <c r="AY1914" s="196"/>
      <c r="BC1914" s="196"/>
      <c r="BD1914" s="196"/>
      <c r="BE1914" s="196"/>
      <c r="BF1914" s="196"/>
      <c r="BG1914" s="196"/>
      <c r="BH1914" s="196"/>
      <c r="BI1914" s="196"/>
      <c r="BJ1914" s="196"/>
      <c r="BK1914" s="196"/>
    </row>
    <row r="1915" spans="1:63" x14ac:dyDescent="0.25">
      <c r="A1915" s="198"/>
      <c r="B1915" s="193"/>
      <c r="C1915" s="196"/>
      <c r="D1915" s="196"/>
      <c r="E1915" s="196"/>
      <c r="I1915" s="197"/>
      <c r="Q1915" s="198"/>
      <c r="S1915" s="198"/>
      <c r="T1915" s="196"/>
      <c r="U1915" s="199"/>
      <c r="V1915" s="193"/>
      <c r="W1915" s="198"/>
      <c r="X1915" s="198"/>
      <c r="Y1915" s="196"/>
      <c r="Z1915" s="200"/>
      <c r="AA1915" s="196"/>
      <c r="AB1915" s="198"/>
      <c r="AC1915" s="196"/>
      <c r="AD1915" s="199"/>
      <c r="AG1915" s="196"/>
      <c r="AH1915" s="196"/>
      <c r="AI1915" s="198"/>
      <c r="AL1915" s="196"/>
      <c r="AN1915" s="196"/>
      <c r="AO1915" s="198"/>
      <c r="AP1915" s="196"/>
      <c r="AQ1915" s="196"/>
      <c r="AR1915" s="196"/>
      <c r="AS1915" s="196"/>
      <c r="AT1915" s="196"/>
      <c r="AU1915" s="196"/>
      <c r="AV1915" s="198"/>
      <c r="AW1915" s="197"/>
      <c r="AY1915" s="196"/>
      <c r="BC1915" s="196"/>
      <c r="BD1915" s="196"/>
      <c r="BE1915" s="196"/>
      <c r="BF1915" s="196"/>
      <c r="BG1915" s="196"/>
      <c r="BH1915" s="196"/>
      <c r="BI1915" s="196"/>
      <c r="BJ1915" s="196"/>
      <c r="BK1915" s="196"/>
    </row>
    <row r="1916" spans="1:63" x14ac:dyDescent="0.25">
      <c r="A1916" s="198"/>
      <c r="B1916" s="193"/>
      <c r="C1916" s="196"/>
      <c r="D1916" s="196"/>
      <c r="E1916" s="196"/>
      <c r="I1916" s="197"/>
      <c r="Q1916" s="198"/>
      <c r="S1916" s="198"/>
      <c r="T1916" s="196"/>
      <c r="U1916" s="199"/>
      <c r="V1916" s="193"/>
      <c r="W1916" s="198"/>
      <c r="X1916" s="198"/>
      <c r="Y1916" s="196"/>
      <c r="Z1916" s="200"/>
      <c r="AA1916" s="196"/>
      <c r="AB1916" s="198"/>
      <c r="AC1916" s="196"/>
      <c r="AD1916" s="199"/>
      <c r="AG1916" s="196"/>
      <c r="AH1916" s="196"/>
      <c r="AI1916" s="198"/>
      <c r="AL1916" s="196"/>
      <c r="AN1916" s="196"/>
      <c r="AO1916" s="198"/>
      <c r="AP1916" s="196"/>
      <c r="AQ1916" s="196"/>
      <c r="AR1916" s="196"/>
      <c r="AS1916" s="196"/>
      <c r="AT1916" s="196"/>
      <c r="AU1916" s="196"/>
      <c r="AV1916" s="198"/>
      <c r="AW1916" s="197"/>
      <c r="AY1916" s="196"/>
      <c r="BC1916" s="196"/>
      <c r="BD1916" s="196"/>
      <c r="BE1916" s="196"/>
      <c r="BF1916" s="196"/>
      <c r="BG1916" s="196"/>
      <c r="BH1916" s="196"/>
      <c r="BI1916" s="196"/>
      <c r="BJ1916" s="196"/>
      <c r="BK1916" s="196"/>
    </row>
    <row r="1917" spans="1:63" x14ac:dyDescent="0.25">
      <c r="A1917" s="198"/>
      <c r="B1917" s="193"/>
      <c r="C1917" s="196"/>
      <c r="D1917" s="196"/>
      <c r="E1917" s="196"/>
      <c r="I1917" s="197"/>
      <c r="Q1917" s="198"/>
      <c r="S1917" s="198"/>
      <c r="T1917" s="196"/>
      <c r="U1917" s="199"/>
      <c r="V1917" s="193"/>
      <c r="W1917" s="198"/>
      <c r="X1917" s="198"/>
      <c r="Y1917" s="196"/>
      <c r="Z1917" s="200"/>
      <c r="AA1917" s="196"/>
      <c r="AB1917" s="198"/>
      <c r="AC1917" s="196"/>
      <c r="AD1917" s="199"/>
      <c r="AG1917" s="196"/>
      <c r="AH1917" s="196"/>
      <c r="AI1917" s="198"/>
      <c r="AL1917" s="196"/>
      <c r="AN1917" s="196"/>
      <c r="AO1917" s="198"/>
      <c r="AP1917" s="196"/>
      <c r="AQ1917" s="196"/>
      <c r="AR1917" s="196"/>
      <c r="AS1917" s="196"/>
      <c r="AT1917" s="196"/>
      <c r="AU1917" s="196"/>
      <c r="AV1917" s="198"/>
      <c r="AW1917" s="197"/>
      <c r="AY1917" s="196"/>
      <c r="BC1917" s="196"/>
      <c r="BD1917" s="196"/>
      <c r="BE1917" s="196"/>
      <c r="BF1917" s="196"/>
      <c r="BG1917" s="196"/>
      <c r="BH1917" s="196"/>
      <c r="BI1917" s="196"/>
      <c r="BJ1917" s="196"/>
      <c r="BK1917" s="196"/>
    </row>
    <row r="1918" spans="1:63" x14ac:dyDescent="0.25">
      <c r="A1918" s="198"/>
      <c r="B1918" s="193"/>
      <c r="C1918" s="196"/>
      <c r="D1918" s="196"/>
      <c r="E1918" s="196"/>
      <c r="I1918" s="197"/>
      <c r="Q1918" s="198"/>
      <c r="S1918" s="198"/>
      <c r="T1918" s="196"/>
      <c r="U1918" s="199"/>
      <c r="V1918" s="193"/>
      <c r="W1918" s="198"/>
      <c r="X1918" s="198"/>
      <c r="Y1918" s="196"/>
      <c r="Z1918" s="200"/>
      <c r="AA1918" s="196"/>
      <c r="AB1918" s="198"/>
      <c r="AC1918" s="196"/>
      <c r="AD1918" s="199"/>
      <c r="AG1918" s="196"/>
      <c r="AH1918" s="196"/>
      <c r="AI1918" s="198"/>
      <c r="AL1918" s="196"/>
      <c r="AN1918" s="196"/>
      <c r="AO1918" s="198"/>
      <c r="AP1918" s="196"/>
      <c r="AQ1918" s="196"/>
      <c r="AR1918" s="196"/>
      <c r="AS1918" s="196"/>
      <c r="AT1918" s="196"/>
      <c r="AU1918" s="196"/>
      <c r="AV1918" s="198"/>
      <c r="AW1918" s="197"/>
      <c r="AY1918" s="196"/>
      <c r="BC1918" s="196"/>
      <c r="BD1918" s="196"/>
      <c r="BE1918" s="196"/>
      <c r="BF1918" s="196"/>
      <c r="BG1918" s="196"/>
      <c r="BH1918" s="196"/>
      <c r="BI1918" s="196"/>
      <c r="BJ1918" s="196"/>
      <c r="BK1918" s="196"/>
    </row>
    <row r="1919" spans="1:63" x14ac:dyDescent="0.25">
      <c r="A1919" s="198"/>
      <c r="B1919" s="193"/>
      <c r="C1919" s="196"/>
      <c r="D1919" s="196"/>
      <c r="E1919" s="196"/>
      <c r="I1919" s="197"/>
      <c r="Q1919" s="198"/>
      <c r="S1919" s="198"/>
      <c r="T1919" s="196"/>
      <c r="U1919" s="199"/>
      <c r="V1919" s="193"/>
      <c r="W1919" s="198"/>
      <c r="X1919" s="198"/>
      <c r="Y1919" s="196"/>
      <c r="Z1919" s="200"/>
      <c r="AA1919" s="196"/>
      <c r="AB1919" s="198"/>
      <c r="AC1919" s="196"/>
      <c r="AD1919" s="199"/>
      <c r="AG1919" s="196"/>
      <c r="AH1919" s="196"/>
      <c r="AI1919" s="198"/>
      <c r="AL1919" s="196"/>
      <c r="AN1919" s="196"/>
      <c r="AO1919" s="198"/>
      <c r="AP1919" s="196"/>
      <c r="AQ1919" s="196"/>
      <c r="AR1919" s="196"/>
      <c r="AS1919" s="196"/>
      <c r="AT1919" s="196"/>
      <c r="AU1919" s="196"/>
      <c r="AV1919" s="198"/>
      <c r="AW1919" s="197"/>
      <c r="AY1919" s="196"/>
      <c r="BC1919" s="196"/>
      <c r="BD1919" s="196"/>
      <c r="BE1919" s="196"/>
      <c r="BF1919" s="196"/>
      <c r="BG1919" s="196"/>
      <c r="BH1919" s="196"/>
      <c r="BI1919" s="196"/>
      <c r="BJ1919" s="196"/>
      <c r="BK1919" s="196"/>
    </row>
    <row r="1920" spans="1:63" x14ac:dyDescent="0.25">
      <c r="A1920" s="198"/>
      <c r="B1920" s="193"/>
      <c r="C1920" s="196"/>
      <c r="D1920" s="196"/>
      <c r="E1920" s="196"/>
      <c r="I1920" s="197"/>
      <c r="Q1920" s="198"/>
      <c r="S1920" s="198"/>
      <c r="T1920" s="196"/>
      <c r="U1920" s="199"/>
      <c r="V1920" s="193"/>
      <c r="W1920" s="198"/>
      <c r="X1920" s="198"/>
      <c r="Y1920" s="196"/>
      <c r="Z1920" s="200"/>
      <c r="AA1920" s="196"/>
      <c r="AB1920" s="198"/>
      <c r="AC1920" s="196"/>
      <c r="AD1920" s="199"/>
      <c r="AG1920" s="196"/>
      <c r="AH1920" s="196"/>
      <c r="AI1920" s="198"/>
      <c r="AL1920" s="196"/>
      <c r="AN1920" s="196"/>
      <c r="AO1920" s="198"/>
      <c r="AP1920" s="196"/>
      <c r="AQ1920" s="196"/>
      <c r="AR1920" s="196"/>
      <c r="AS1920" s="196"/>
      <c r="AT1920" s="196"/>
      <c r="AU1920" s="196"/>
      <c r="AV1920" s="198"/>
      <c r="AW1920" s="197"/>
      <c r="AY1920" s="196"/>
      <c r="BC1920" s="196"/>
      <c r="BD1920" s="196"/>
      <c r="BE1920" s="196"/>
      <c r="BF1920" s="196"/>
      <c r="BG1920" s="196"/>
      <c r="BH1920" s="196"/>
      <c r="BI1920" s="196"/>
      <c r="BJ1920" s="196"/>
      <c r="BK1920" s="196"/>
    </row>
    <row r="1921" spans="1:63" x14ac:dyDescent="0.25">
      <c r="A1921" s="198"/>
      <c r="B1921" s="193"/>
      <c r="C1921" s="196"/>
      <c r="D1921" s="196"/>
      <c r="E1921" s="196"/>
      <c r="I1921" s="197"/>
      <c r="Q1921" s="198"/>
      <c r="S1921" s="198"/>
      <c r="T1921" s="196"/>
      <c r="U1921" s="199"/>
      <c r="V1921" s="193"/>
      <c r="W1921" s="198"/>
      <c r="X1921" s="198"/>
      <c r="Y1921" s="196"/>
      <c r="Z1921" s="200"/>
      <c r="AA1921" s="196"/>
      <c r="AB1921" s="198"/>
      <c r="AC1921" s="196"/>
      <c r="AD1921" s="199"/>
      <c r="AG1921" s="196"/>
      <c r="AH1921" s="196"/>
      <c r="AI1921" s="198"/>
      <c r="AL1921" s="196"/>
      <c r="AN1921" s="196"/>
      <c r="AO1921" s="198"/>
      <c r="AP1921" s="196"/>
      <c r="AQ1921" s="196"/>
      <c r="AR1921" s="196"/>
      <c r="AS1921" s="196"/>
      <c r="AT1921" s="196"/>
      <c r="AU1921" s="196"/>
      <c r="AV1921" s="198"/>
      <c r="AW1921" s="197"/>
      <c r="AY1921" s="196"/>
      <c r="BC1921" s="196"/>
      <c r="BD1921" s="196"/>
      <c r="BE1921" s="196"/>
      <c r="BF1921" s="196"/>
      <c r="BG1921" s="196"/>
      <c r="BH1921" s="196"/>
      <c r="BI1921" s="196"/>
      <c r="BJ1921" s="196"/>
      <c r="BK1921" s="196"/>
    </row>
    <row r="1922" spans="1:63" x14ac:dyDescent="0.25">
      <c r="A1922" s="198"/>
      <c r="B1922" s="193"/>
      <c r="C1922" s="196"/>
      <c r="D1922" s="196"/>
      <c r="E1922" s="196"/>
      <c r="I1922" s="197"/>
      <c r="Q1922" s="198"/>
      <c r="S1922" s="198"/>
      <c r="T1922" s="196"/>
      <c r="U1922" s="199"/>
      <c r="V1922" s="193"/>
      <c r="W1922" s="198"/>
      <c r="X1922" s="198"/>
      <c r="Y1922" s="196"/>
      <c r="Z1922" s="200"/>
      <c r="AA1922" s="196"/>
      <c r="AB1922" s="198"/>
      <c r="AC1922" s="196"/>
      <c r="AD1922" s="199"/>
      <c r="AG1922" s="196"/>
      <c r="AH1922" s="196"/>
      <c r="AI1922" s="198"/>
      <c r="AL1922" s="196"/>
      <c r="AN1922" s="196"/>
      <c r="AO1922" s="198"/>
      <c r="AP1922" s="196"/>
      <c r="AQ1922" s="196"/>
      <c r="AR1922" s="196"/>
      <c r="AS1922" s="196"/>
      <c r="AT1922" s="196"/>
      <c r="AU1922" s="196"/>
      <c r="AV1922" s="198"/>
      <c r="AW1922" s="197"/>
      <c r="AY1922" s="196"/>
      <c r="BC1922" s="196"/>
      <c r="BD1922" s="196"/>
      <c r="BE1922" s="196"/>
      <c r="BF1922" s="196"/>
      <c r="BG1922" s="196"/>
      <c r="BH1922" s="196"/>
      <c r="BI1922" s="196"/>
      <c r="BJ1922" s="196"/>
      <c r="BK1922" s="196"/>
    </row>
    <row r="1923" spans="1:63" x14ac:dyDescent="0.25">
      <c r="A1923" s="198"/>
      <c r="B1923" s="193"/>
      <c r="C1923" s="196"/>
      <c r="D1923" s="196"/>
      <c r="E1923" s="196"/>
      <c r="I1923" s="197"/>
      <c r="Q1923" s="198"/>
      <c r="S1923" s="198"/>
      <c r="T1923" s="196"/>
      <c r="U1923" s="199"/>
      <c r="V1923" s="193"/>
      <c r="W1923" s="198"/>
      <c r="X1923" s="198"/>
      <c r="Y1923" s="196"/>
      <c r="Z1923" s="200"/>
      <c r="AA1923" s="196"/>
      <c r="AB1923" s="198"/>
      <c r="AC1923" s="196"/>
      <c r="AD1923" s="199"/>
      <c r="AG1923" s="196"/>
      <c r="AH1923" s="196"/>
      <c r="AI1923" s="198"/>
      <c r="AL1923" s="196"/>
      <c r="AN1923" s="196"/>
      <c r="AO1923" s="198"/>
      <c r="AP1923" s="196"/>
      <c r="AQ1923" s="196"/>
      <c r="AR1923" s="196"/>
      <c r="AS1923" s="196"/>
      <c r="AT1923" s="196"/>
      <c r="AU1923" s="196"/>
      <c r="AV1923" s="198"/>
      <c r="AW1923" s="197"/>
      <c r="AY1923" s="196"/>
      <c r="BC1923" s="196"/>
      <c r="BD1923" s="196"/>
      <c r="BE1923" s="196"/>
      <c r="BF1923" s="196"/>
      <c r="BG1923" s="196"/>
      <c r="BH1923" s="196"/>
      <c r="BI1923" s="196"/>
      <c r="BJ1923" s="196"/>
      <c r="BK1923" s="196"/>
    </row>
    <row r="1924" spans="1:63" x14ac:dyDescent="0.25">
      <c r="A1924" s="198"/>
      <c r="B1924" s="193"/>
      <c r="C1924" s="196"/>
      <c r="D1924" s="196"/>
      <c r="E1924" s="196"/>
      <c r="I1924" s="197"/>
      <c r="Q1924" s="198"/>
      <c r="S1924" s="198"/>
      <c r="T1924" s="196"/>
      <c r="U1924" s="199"/>
      <c r="V1924" s="193"/>
      <c r="W1924" s="198"/>
      <c r="X1924" s="198"/>
      <c r="Y1924" s="196"/>
      <c r="Z1924" s="200"/>
      <c r="AA1924" s="196"/>
      <c r="AB1924" s="198"/>
      <c r="AC1924" s="196"/>
      <c r="AD1924" s="199"/>
      <c r="AG1924" s="196"/>
      <c r="AH1924" s="196"/>
      <c r="AI1924" s="198"/>
      <c r="AL1924" s="196"/>
      <c r="AN1924" s="196"/>
      <c r="AO1924" s="198"/>
      <c r="AP1924" s="196"/>
      <c r="AQ1924" s="196"/>
      <c r="AR1924" s="196"/>
      <c r="AS1924" s="196"/>
      <c r="AT1924" s="196"/>
      <c r="AU1924" s="196"/>
      <c r="AV1924" s="198"/>
      <c r="AW1924" s="197"/>
      <c r="AY1924" s="196"/>
      <c r="BC1924" s="196"/>
      <c r="BD1924" s="196"/>
      <c r="BE1924" s="196"/>
      <c r="BF1924" s="196"/>
      <c r="BG1924" s="196"/>
      <c r="BH1924" s="196"/>
      <c r="BI1924" s="196"/>
      <c r="BJ1924" s="196"/>
      <c r="BK1924" s="196"/>
    </row>
    <row r="1925" spans="1:63" x14ac:dyDescent="0.25">
      <c r="A1925" s="198"/>
      <c r="B1925" s="193"/>
      <c r="C1925" s="196"/>
      <c r="D1925" s="196"/>
      <c r="E1925" s="196"/>
      <c r="I1925" s="197"/>
      <c r="Q1925" s="198"/>
      <c r="S1925" s="198"/>
      <c r="T1925" s="196"/>
      <c r="U1925" s="199"/>
      <c r="V1925" s="193"/>
      <c r="W1925" s="198"/>
      <c r="X1925" s="198"/>
      <c r="Y1925" s="196"/>
      <c r="Z1925" s="200"/>
      <c r="AA1925" s="196"/>
      <c r="AB1925" s="198"/>
      <c r="AC1925" s="196"/>
      <c r="AD1925" s="199"/>
      <c r="AG1925" s="196"/>
      <c r="AH1925" s="196"/>
      <c r="AI1925" s="198"/>
      <c r="AL1925" s="196"/>
      <c r="AN1925" s="196"/>
      <c r="AO1925" s="198"/>
      <c r="AP1925" s="196"/>
      <c r="AQ1925" s="196"/>
      <c r="AR1925" s="196"/>
      <c r="AS1925" s="196"/>
      <c r="AT1925" s="196"/>
      <c r="AU1925" s="196"/>
      <c r="AV1925" s="198"/>
      <c r="AW1925" s="197"/>
      <c r="AY1925" s="196"/>
      <c r="BC1925" s="196"/>
      <c r="BD1925" s="196"/>
      <c r="BE1925" s="196"/>
      <c r="BF1925" s="196"/>
      <c r="BG1925" s="196"/>
      <c r="BH1925" s="196"/>
      <c r="BI1925" s="196"/>
      <c r="BJ1925" s="196"/>
      <c r="BK1925" s="196"/>
    </row>
    <row r="1926" spans="1:63" x14ac:dyDescent="0.25">
      <c r="A1926" s="198"/>
      <c r="B1926" s="193"/>
      <c r="C1926" s="196"/>
      <c r="D1926" s="196"/>
      <c r="E1926" s="196"/>
      <c r="I1926" s="197"/>
      <c r="Q1926" s="198"/>
      <c r="S1926" s="198"/>
      <c r="T1926" s="196"/>
      <c r="U1926" s="199"/>
      <c r="V1926" s="193"/>
      <c r="W1926" s="198"/>
      <c r="X1926" s="198"/>
      <c r="Y1926" s="196"/>
      <c r="Z1926" s="200"/>
      <c r="AA1926" s="196"/>
      <c r="AB1926" s="198"/>
      <c r="AC1926" s="196"/>
      <c r="AD1926" s="199"/>
      <c r="AG1926" s="196"/>
      <c r="AH1926" s="196"/>
      <c r="AI1926" s="198"/>
      <c r="AL1926" s="196"/>
      <c r="AN1926" s="196"/>
      <c r="AO1926" s="198"/>
      <c r="AP1926" s="196"/>
      <c r="AQ1926" s="196"/>
      <c r="AR1926" s="196"/>
      <c r="AS1926" s="196"/>
      <c r="AT1926" s="196"/>
      <c r="AU1926" s="196"/>
      <c r="AV1926" s="198"/>
      <c r="AW1926" s="197"/>
      <c r="AY1926" s="196"/>
      <c r="BC1926" s="196"/>
      <c r="BD1926" s="196"/>
      <c r="BE1926" s="196"/>
      <c r="BF1926" s="196"/>
      <c r="BG1926" s="196"/>
      <c r="BH1926" s="196"/>
      <c r="BI1926" s="196"/>
      <c r="BJ1926" s="196"/>
      <c r="BK1926" s="196"/>
    </row>
    <row r="1927" spans="1:63" x14ac:dyDescent="0.25">
      <c r="A1927" s="198"/>
      <c r="B1927" s="193"/>
      <c r="C1927" s="196"/>
      <c r="D1927" s="196"/>
      <c r="E1927" s="196"/>
      <c r="I1927" s="197"/>
      <c r="Q1927" s="198"/>
      <c r="S1927" s="198"/>
      <c r="T1927" s="196"/>
      <c r="U1927" s="199"/>
      <c r="V1927" s="193"/>
      <c r="W1927" s="198"/>
      <c r="X1927" s="198"/>
      <c r="Y1927" s="196"/>
      <c r="Z1927" s="200"/>
      <c r="AA1927" s="196"/>
      <c r="AB1927" s="198"/>
      <c r="AC1927" s="196"/>
      <c r="AD1927" s="199"/>
      <c r="AG1927" s="196"/>
      <c r="AH1927" s="196"/>
      <c r="AI1927" s="198"/>
      <c r="AL1927" s="196"/>
      <c r="AN1927" s="196"/>
      <c r="AO1927" s="198"/>
      <c r="AP1927" s="196"/>
      <c r="AQ1927" s="196"/>
      <c r="AR1927" s="196"/>
      <c r="AS1927" s="196"/>
      <c r="AT1927" s="196"/>
      <c r="AU1927" s="196"/>
      <c r="AV1927" s="198"/>
      <c r="AW1927" s="197"/>
      <c r="AY1927" s="196"/>
      <c r="BC1927" s="196"/>
      <c r="BD1927" s="196"/>
      <c r="BE1927" s="196"/>
      <c r="BF1927" s="196"/>
      <c r="BG1927" s="196"/>
      <c r="BH1927" s="196"/>
      <c r="BI1927" s="196"/>
      <c r="BJ1927" s="196"/>
      <c r="BK1927" s="196"/>
    </row>
    <row r="1928" spans="1:63" x14ac:dyDescent="0.25">
      <c r="A1928" s="198"/>
      <c r="B1928" s="193"/>
      <c r="C1928" s="196"/>
      <c r="D1928" s="196"/>
      <c r="E1928" s="196"/>
      <c r="I1928" s="197"/>
      <c r="Q1928" s="198"/>
      <c r="S1928" s="198"/>
      <c r="T1928" s="196"/>
      <c r="U1928" s="199"/>
      <c r="V1928" s="193"/>
      <c r="W1928" s="198"/>
      <c r="X1928" s="198"/>
      <c r="Y1928" s="196"/>
      <c r="Z1928" s="200"/>
      <c r="AA1928" s="196"/>
      <c r="AB1928" s="198"/>
      <c r="AC1928" s="196"/>
      <c r="AD1928" s="199"/>
      <c r="AG1928" s="196"/>
      <c r="AH1928" s="196"/>
      <c r="AI1928" s="198"/>
      <c r="AL1928" s="196"/>
      <c r="AN1928" s="196"/>
      <c r="AO1928" s="198"/>
      <c r="AP1928" s="196"/>
      <c r="AQ1928" s="196"/>
      <c r="AR1928" s="196"/>
      <c r="AS1928" s="196"/>
      <c r="AT1928" s="196"/>
      <c r="AU1928" s="196"/>
      <c r="AV1928" s="198"/>
      <c r="AW1928" s="197"/>
      <c r="AY1928" s="196"/>
      <c r="BC1928" s="196"/>
      <c r="BD1928" s="196"/>
      <c r="BE1928" s="196"/>
      <c r="BF1928" s="196"/>
      <c r="BG1928" s="196"/>
      <c r="BH1928" s="196"/>
      <c r="BI1928" s="196"/>
      <c r="BJ1928" s="196"/>
      <c r="BK1928" s="196"/>
    </row>
    <row r="1929" spans="1:63" x14ac:dyDescent="0.25">
      <c r="A1929" s="198"/>
      <c r="B1929" s="193"/>
      <c r="C1929" s="196"/>
      <c r="D1929" s="196"/>
      <c r="E1929" s="196"/>
      <c r="I1929" s="197"/>
      <c r="Q1929" s="198"/>
      <c r="S1929" s="198"/>
      <c r="T1929" s="196"/>
      <c r="U1929" s="199"/>
      <c r="V1929" s="193"/>
      <c r="W1929" s="198"/>
      <c r="X1929" s="198"/>
      <c r="Y1929" s="196"/>
      <c r="Z1929" s="200"/>
      <c r="AA1929" s="196"/>
      <c r="AB1929" s="198"/>
      <c r="AC1929" s="196"/>
      <c r="AD1929" s="199"/>
      <c r="AG1929" s="196"/>
      <c r="AH1929" s="196"/>
      <c r="AI1929" s="198"/>
      <c r="AL1929" s="196"/>
      <c r="AN1929" s="196"/>
      <c r="AO1929" s="198"/>
      <c r="AP1929" s="196"/>
      <c r="AQ1929" s="196"/>
      <c r="AR1929" s="196"/>
      <c r="AS1929" s="196"/>
      <c r="AT1929" s="196"/>
      <c r="AU1929" s="196"/>
      <c r="AV1929" s="198"/>
      <c r="AW1929" s="197"/>
      <c r="AY1929" s="196"/>
      <c r="BC1929" s="196"/>
      <c r="BD1929" s="196"/>
      <c r="BE1929" s="196"/>
      <c r="BF1929" s="196"/>
      <c r="BG1929" s="196"/>
      <c r="BH1929" s="196"/>
      <c r="BI1929" s="196"/>
      <c r="BJ1929" s="196"/>
      <c r="BK1929" s="196"/>
    </row>
    <row r="1930" spans="1:63" x14ac:dyDescent="0.25">
      <c r="A1930" s="198"/>
      <c r="B1930" s="193"/>
      <c r="C1930" s="196"/>
      <c r="D1930" s="196"/>
      <c r="E1930" s="196"/>
      <c r="I1930" s="197"/>
      <c r="Q1930" s="198"/>
      <c r="S1930" s="198"/>
      <c r="T1930" s="196"/>
      <c r="U1930" s="199"/>
      <c r="V1930" s="193"/>
      <c r="W1930" s="198"/>
      <c r="X1930" s="198"/>
      <c r="Y1930" s="196"/>
      <c r="Z1930" s="200"/>
      <c r="AA1930" s="196"/>
      <c r="AB1930" s="198"/>
      <c r="AC1930" s="196"/>
      <c r="AD1930" s="199"/>
      <c r="AG1930" s="196"/>
      <c r="AH1930" s="196"/>
      <c r="AI1930" s="198"/>
      <c r="AL1930" s="196"/>
      <c r="AN1930" s="196"/>
      <c r="AO1930" s="198"/>
      <c r="AP1930" s="196"/>
      <c r="AQ1930" s="196"/>
      <c r="AR1930" s="196"/>
      <c r="AS1930" s="196"/>
      <c r="AT1930" s="196"/>
      <c r="AU1930" s="196"/>
      <c r="AV1930" s="198"/>
      <c r="AW1930" s="197"/>
      <c r="AY1930" s="196"/>
      <c r="BC1930" s="196"/>
      <c r="BD1930" s="196"/>
      <c r="BE1930" s="196"/>
      <c r="BF1930" s="196"/>
      <c r="BG1930" s="196"/>
      <c r="BH1930" s="196"/>
      <c r="BI1930" s="196"/>
      <c r="BJ1930" s="196"/>
      <c r="BK1930" s="196"/>
    </row>
    <row r="1931" spans="1:63" x14ac:dyDescent="0.25">
      <c r="A1931" s="198"/>
      <c r="B1931" s="193"/>
      <c r="C1931" s="196"/>
      <c r="D1931" s="196"/>
      <c r="E1931" s="196"/>
      <c r="I1931" s="197"/>
      <c r="Q1931" s="198"/>
      <c r="S1931" s="198"/>
      <c r="T1931" s="196"/>
      <c r="U1931" s="199"/>
      <c r="V1931" s="193"/>
      <c r="W1931" s="198"/>
      <c r="X1931" s="198"/>
      <c r="Y1931" s="196"/>
      <c r="Z1931" s="200"/>
      <c r="AA1931" s="196"/>
      <c r="AB1931" s="198"/>
      <c r="AC1931" s="196"/>
      <c r="AD1931" s="199"/>
      <c r="AG1931" s="196"/>
      <c r="AH1931" s="196"/>
      <c r="AI1931" s="198"/>
      <c r="AL1931" s="196"/>
      <c r="AN1931" s="196"/>
      <c r="AO1931" s="198"/>
      <c r="AP1931" s="196"/>
      <c r="AQ1931" s="196"/>
      <c r="AR1931" s="196"/>
      <c r="AS1931" s="196"/>
      <c r="AT1931" s="196"/>
      <c r="AU1931" s="196"/>
      <c r="AV1931" s="198"/>
      <c r="AW1931" s="197"/>
      <c r="AY1931" s="196"/>
      <c r="BC1931" s="196"/>
      <c r="BD1931" s="196"/>
      <c r="BE1931" s="196"/>
      <c r="BF1931" s="196"/>
      <c r="BG1931" s="196"/>
      <c r="BH1931" s="196"/>
      <c r="BI1931" s="196"/>
      <c r="BJ1931" s="196"/>
      <c r="BK1931" s="196"/>
    </row>
    <row r="1932" spans="1:63" x14ac:dyDescent="0.25">
      <c r="A1932" s="198"/>
      <c r="B1932" s="193"/>
      <c r="C1932" s="196"/>
      <c r="D1932" s="196"/>
      <c r="E1932" s="196"/>
      <c r="I1932" s="197"/>
      <c r="Q1932" s="198"/>
      <c r="S1932" s="198"/>
      <c r="T1932" s="196"/>
      <c r="U1932" s="199"/>
      <c r="V1932" s="193"/>
      <c r="W1932" s="198"/>
      <c r="X1932" s="198"/>
      <c r="Y1932" s="196"/>
      <c r="Z1932" s="200"/>
      <c r="AA1932" s="196"/>
      <c r="AB1932" s="198"/>
      <c r="AC1932" s="196"/>
      <c r="AD1932" s="199"/>
      <c r="AG1932" s="196"/>
      <c r="AH1932" s="196"/>
      <c r="AI1932" s="198"/>
      <c r="AL1932" s="196"/>
      <c r="AN1932" s="196"/>
      <c r="AO1932" s="198"/>
      <c r="AP1932" s="196"/>
      <c r="AQ1932" s="196"/>
      <c r="AR1932" s="196"/>
      <c r="AS1932" s="196"/>
      <c r="AT1932" s="196"/>
      <c r="AU1932" s="196"/>
      <c r="AV1932" s="198"/>
      <c r="AW1932" s="197"/>
      <c r="AY1932" s="196"/>
      <c r="BC1932" s="196"/>
      <c r="BD1932" s="196"/>
      <c r="BE1932" s="196"/>
      <c r="BF1932" s="196"/>
      <c r="BG1932" s="196"/>
      <c r="BH1932" s="196"/>
      <c r="BI1932" s="196"/>
      <c r="BJ1932" s="196"/>
      <c r="BK1932" s="196"/>
    </row>
    <row r="1933" spans="1:63" x14ac:dyDescent="0.25">
      <c r="A1933" s="198"/>
      <c r="B1933" s="193"/>
      <c r="C1933" s="196"/>
      <c r="D1933" s="196"/>
      <c r="E1933" s="196"/>
      <c r="I1933" s="197"/>
      <c r="Q1933" s="198"/>
      <c r="S1933" s="198"/>
      <c r="T1933" s="196"/>
      <c r="U1933" s="199"/>
      <c r="V1933" s="193"/>
      <c r="W1933" s="198"/>
      <c r="X1933" s="198"/>
      <c r="Y1933" s="196"/>
      <c r="Z1933" s="200"/>
      <c r="AA1933" s="196"/>
      <c r="AB1933" s="198"/>
      <c r="AC1933" s="196"/>
      <c r="AD1933" s="199"/>
      <c r="AG1933" s="196"/>
      <c r="AH1933" s="196"/>
      <c r="AI1933" s="198"/>
      <c r="AL1933" s="196"/>
      <c r="AN1933" s="196"/>
      <c r="AO1933" s="198"/>
      <c r="AP1933" s="196"/>
      <c r="AQ1933" s="196"/>
      <c r="AR1933" s="196"/>
      <c r="AS1933" s="196"/>
      <c r="AT1933" s="196"/>
      <c r="AU1933" s="196"/>
      <c r="AV1933" s="198"/>
      <c r="AW1933" s="197"/>
      <c r="AY1933" s="196"/>
      <c r="BC1933" s="196"/>
      <c r="BD1933" s="196"/>
      <c r="BE1933" s="196"/>
      <c r="BF1933" s="196"/>
      <c r="BG1933" s="196"/>
      <c r="BH1933" s="196"/>
      <c r="BI1933" s="196"/>
      <c r="BJ1933" s="196"/>
      <c r="BK1933" s="196"/>
    </row>
    <row r="1934" spans="1:63" x14ac:dyDescent="0.25">
      <c r="A1934" s="198"/>
      <c r="B1934" s="193"/>
      <c r="C1934" s="196"/>
      <c r="D1934" s="196"/>
      <c r="E1934" s="196"/>
      <c r="I1934" s="197"/>
      <c r="Q1934" s="198"/>
      <c r="S1934" s="198"/>
      <c r="T1934" s="196"/>
      <c r="U1934" s="199"/>
      <c r="V1934" s="193"/>
      <c r="W1934" s="198"/>
      <c r="X1934" s="198"/>
      <c r="Y1934" s="196"/>
      <c r="Z1934" s="200"/>
      <c r="AA1934" s="196"/>
      <c r="AB1934" s="198"/>
      <c r="AC1934" s="196"/>
      <c r="AD1934" s="199"/>
      <c r="AG1934" s="196"/>
      <c r="AH1934" s="196"/>
      <c r="AI1934" s="198"/>
      <c r="AL1934" s="196"/>
      <c r="AN1934" s="196"/>
      <c r="AO1934" s="198"/>
      <c r="AP1934" s="196"/>
      <c r="AQ1934" s="196"/>
      <c r="AR1934" s="196"/>
      <c r="AS1934" s="196"/>
      <c r="AT1934" s="196"/>
      <c r="AU1934" s="196"/>
      <c r="AV1934" s="198"/>
      <c r="AW1934" s="197"/>
      <c r="AY1934" s="196"/>
      <c r="BC1934" s="196"/>
      <c r="BD1934" s="196"/>
      <c r="BE1934" s="196"/>
      <c r="BF1934" s="196"/>
      <c r="BG1934" s="196"/>
      <c r="BH1934" s="196"/>
      <c r="BI1934" s="196"/>
      <c r="BJ1934" s="196"/>
      <c r="BK1934" s="196"/>
    </row>
    <row r="1935" spans="1:63" x14ac:dyDescent="0.25">
      <c r="A1935" s="198"/>
      <c r="B1935" s="193"/>
      <c r="C1935" s="196"/>
      <c r="D1935" s="196"/>
      <c r="E1935" s="196"/>
      <c r="I1935" s="197"/>
      <c r="Q1935" s="198"/>
      <c r="S1935" s="198"/>
      <c r="T1935" s="196"/>
      <c r="U1935" s="199"/>
      <c r="V1935" s="193"/>
      <c r="W1935" s="198"/>
      <c r="X1935" s="198"/>
      <c r="Y1935" s="196"/>
      <c r="Z1935" s="200"/>
      <c r="AA1935" s="196"/>
      <c r="AB1935" s="198"/>
      <c r="AC1935" s="196"/>
      <c r="AD1935" s="199"/>
      <c r="AG1935" s="196"/>
      <c r="AH1935" s="196"/>
      <c r="AI1935" s="198"/>
      <c r="AL1935" s="196"/>
      <c r="AN1935" s="196"/>
      <c r="AO1935" s="198"/>
      <c r="AP1935" s="196"/>
      <c r="AQ1935" s="196"/>
      <c r="AR1935" s="196"/>
      <c r="AS1935" s="196"/>
      <c r="AT1935" s="196"/>
      <c r="AU1935" s="196"/>
      <c r="AV1935" s="198"/>
      <c r="AW1935" s="197"/>
      <c r="AY1935" s="196"/>
      <c r="BC1935" s="196"/>
      <c r="BD1935" s="196"/>
      <c r="BE1935" s="196"/>
      <c r="BF1935" s="196"/>
      <c r="BG1935" s="196"/>
      <c r="BH1935" s="196"/>
      <c r="BI1935" s="196"/>
      <c r="BJ1935" s="196"/>
      <c r="BK1935" s="196"/>
    </row>
    <row r="1936" spans="1:63" x14ac:dyDescent="0.25">
      <c r="A1936" s="198"/>
      <c r="B1936" s="193"/>
      <c r="C1936" s="196"/>
      <c r="D1936" s="196"/>
      <c r="E1936" s="196"/>
      <c r="I1936" s="197"/>
      <c r="Q1936" s="198"/>
      <c r="S1936" s="198"/>
      <c r="T1936" s="196"/>
      <c r="U1936" s="199"/>
      <c r="V1936" s="193"/>
      <c r="W1936" s="198"/>
      <c r="X1936" s="198"/>
      <c r="Y1936" s="196"/>
      <c r="Z1936" s="200"/>
      <c r="AA1936" s="196"/>
      <c r="AB1936" s="198"/>
      <c r="AC1936" s="196"/>
      <c r="AD1936" s="199"/>
      <c r="AG1936" s="196"/>
      <c r="AH1936" s="196"/>
      <c r="AI1936" s="198"/>
      <c r="AL1936" s="196"/>
      <c r="AN1936" s="196"/>
      <c r="AO1936" s="198"/>
      <c r="AP1936" s="196"/>
      <c r="AQ1936" s="196"/>
      <c r="AR1936" s="196"/>
      <c r="AS1936" s="196"/>
      <c r="AT1936" s="196"/>
      <c r="AU1936" s="196"/>
      <c r="AV1936" s="198"/>
      <c r="AW1936" s="197"/>
      <c r="AY1936" s="196"/>
      <c r="BC1936" s="196"/>
      <c r="BD1936" s="196"/>
      <c r="BE1936" s="196"/>
      <c r="BF1936" s="196"/>
      <c r="BG1936" s="196"/>
      <c r="BH1936" s="196"/>
      <c r="BI1936" s="196"/>
      <c r="BJ1936" s="196"/>
      <c r="BK1936" s="196"/>
    </row>
    <row r="1937" spans="1:63" x14ac:dyDescent="0.25">
      <c r="A1937" s="198"/>
      <c r="B1937" s="193"/>
      <c r="C1937" s="196"/>
      <c r="D1937" s="196"/>
      <c r="E1937" s="196"/>
      <c r="I1937" s="197"/>
      <c r="Q1937" s="198"/>
      <c r="S1937" s="198"/>
      <c r="T1937" s="196"/>
      <c r="U1937" s="199"/>
      <c r="V1937" s="193"/>
      <c r="W1937" s="198"/>
      <c r="X1937" s="198"/>
      <c r="Y1937" s="196"/>
      <c r="Z1937" s="200"/>
      <c r="AA1937" s="196"/>
      <c r="AB1937" s="198"/>
      <c r="AC1937" s="196"/>
      <c r="AD1937" s="199"/>
      <c r="AG1937" s="196"/>
      <c r="AH1937" s="196"/>
      <c r="AI1937" s="198"/>
      <c r="AL1937" s="196"/>
      <c r="AN1937" s="196"/>
      <c r="AO1937" s="198"/>
      <c r="AP1937" s="196"/>
      <c r="AQ1937" s="196"/>
      <c r="AR1937" s="196"/>
      <c r="AS1937" s="196"/>
      <c r="AT1937" s="196"/>
      <c r="AU1937" s="196"/>
      <c r="AV1937" s="198"/>
      <c r="AW1937" s="197"/>
      <c r="AY1937" s="196"/>
      <c r="BC1937" s="196"/>
      <c r="BD1937" s="196"/>
      <c r="BE1937" s="196"/>
      <c r="BF1937" s="196"/>
      <c r="BG1937" s="196"/>
      <c r="BH1937" s="196"/>
      <c r="BI1937" s="196"/>
      <c r="BJ1937" s="196"/>
      <c r="BK1937" s="196"/>
    </row>
    <row r="1938" spans="1:63" x14ac:dyDescent="0.25">
      <c r="A1938" s="198"/>
      <c r="B1938" s="193"/>
      <c r="C1938" s="196"/>
      <c r="D1938" s="196"/>
      <c r="E1938" s="196"/>
      <c r="I1938" s="197"/>
      <c r="Q1938" s="198"/>
      <c r="S1938" s="198"/>
      <c r="T1938" s="196"/>
      <c r="U1938" s="199"/>
      <c r="V1938" s="193"/>
      <c r="W1938" s="198"/>
      <c r="X1938" s="198"/>
      <c r="Y1938" s="196"/>
      <c r="Z1938" s="200"/>
      <c r="AA1938" s="196"/>
      <c r="AB1938" s="198"/>
      <c r="AC1938" s="196"/>
      <c r="AD1938" s="199"/>
      <c r="AG1938" s="196"/>
      <c r="AH1938" s="196"/>
      <c r="AI1938" s="198"/>
      <c r="AL1938" s="196"/>
      <c r="AN1938" s="196"/>
      <c r="AO1938" s="198"/>
      <c r="AP1938" s="196"/>
      <c r="AQ1938" s="196"/>
      <c r="AR1938" s="196"/>
      <c r="AS1938" s="196"/>
      <c r="AT1938" s="196"/>
      <c r="AU1938" s="196"/>
      <c r="AV1938" s="198"/>
      <c r="AW1938" s="197"/>
      <c r="AY1938" s="196"/>
      <c r="BC1938" s="196"/>
      <c r="BD1938" s="196"/>
      <c r="BE1938" s="196"/>
      <c r="BF1938" s="196"/>
      <c r="BG1938" s="196"/>
      <c r="BH1938" s="196"/>
      <c r="BI1938" s="196"/>
      <c r="BJ1938" s="196"/>
      <c r="BK1938" s="196"/>
    </row>
    <row r="1939" spans="1:63" x14ac:dyDescent="0.25">
      <c r="A1939" s="198"/>
      <c r="B1939" s="193"/>
      <c r="C1939" s="196"/>
      <c r="D1939" s="196"/>
      <c r="E1939" s="196"/>
      <c r="I1939" s="197"/>
      <c r="Q1939" s="198"/>
      <c r="S1939" s="198"/>
      <c r="T1939" s="196"/>
      <c r="U1939" s="199"/>
      <c r="V1939" s="193"/>
      <c r="W1939" s="198"/>
      <c r="X1939" s="198"/>
      <c r="Y1939" s="196"/>
      <c r="Z1939" s="200"/>
      <c r="AA1939" s="196"/>
      <c r="AB1939" s="198"/>
      <c r="AC1939" s="196"/>
      <c r="AD1939" s="199"/>
      <c r="AG1939" s="196"/>
      <c r="AH1939" s="196"/>
      <c r="AI1939" s="198"/>
      <c r="AL1939" s="196"/>
      <c r="AN1939" s="196"/>
      <c r="AO1939" s="198"/>
      <c r="AP1939" s="196"/>
      <c r="AQ1939" s="196"/>
      <c r="AR1939" s="196"/>
      <c r="AS1939" s="196"/>
      <c r="AT1939" s="196"/>
      <c r="AU1939" s="196"/>
      <c r="AV1939" s="198"/>
      <c r="AW1939" s="197"/>
      <c r="AY1939" s="196"/>
      <c r="BC1939" s="196"/>
      <c r="BD1939" s="196"/>
      <c r="BE1939" s="196"/>
      <c r="BF1939" s="196"/>
      <c r="BG1939" s="196"/>
      <c r="BH1939" s="196"/>
      <c r="BI1939" s="196"/>
      <c r="BJ1939" s="196"/>
      <c r="BK1939" s="196"/>
    </row>
    <row r="1940" spans="1:63" x14ac:dyDescent="0.25">
      <c r="A1940" s="198"/>
      <c r="B1940" s="193"/>
      <c r="C1940" s="196"/>
      <c r="D1940" s="196"/>
      <c r="E1940" s="196"/>
      <c r="I1940" s="197"/>
      <c r="Q1940" s="198"/>
      <c r="S1940" s="198"/>
      <c r="T1940" s="196"/>
      <c r="U1940" s="199"/>
      <c r="V1940" s="193"/>
      <c r="W1940" s="198"/>
      <c r="X1940" s="198"/>
      <c r="Y1940" s="196"/>
      <c r="Z1940" s="200"/>
      <c r="AA1940" s="196"/>
      <c r="AB1940" s="198"/>
      <c r="AC1940" s="196"/>
      <c r="AD1940" s="199"/>
      <c r="AG1940" s="196"/>
      <c r="AH1940" s="196"/>
      <c r="AI1940" s="198"/>
      <c r="AL1940" s="196"/>
      <c r="AN1940" s="196"/>
      <c r="AO1940" s="198"/>
      <c r="AP1940" s="196"/>
      <c r="AQ1940" s="196"/>
      <c r="AR1940" s="196"/>
      <c r="AS1940" s="196"/>
      <c r="AT1940" s="196"/>
      <c r="AU1940" s="196"/>
      <c r="AV1940" s="198"/>
      <c r="AW1940" s="197"/>
      <c r="AY1940" s="196"/>
      <c r="BC1940" s="196"/>
      <c r="BD1940" s="196"/>
      <c r="BE1940" s="196"/>
      <c r="BF1940" s="196"/>
      <c r="BG1940" s="196"/>
      <c r="BH1940" s="196"/>
      <c r="BI1940" s="196"/>
      <c r="BJ1940" s="196"/>
      <c r="BK1940" s="196"/>
    </row>
    <row r="1941" spans="1:63" x14ac:dyDescent="0.25">
      <c r="A1941" s="198"/>
      <c r="B1941" s="193"/>
      <c r="C1941" s="196"/>
      <c r="D1941" s="196"/>
      <c r="E1941" s="196"/>
      <c r="I1941" s="197"/>
      <c r="Q1941" s="198"/>
      <c r="S1941" s="198"/>
      <c r="T1941" s="196"/>
      <c r="U1941" s="199"/>
      <c r="V1941" s="193"/>
      <c r="W1941" s="198"/>
      <c r="X1941" s="198"/>
      <c r="Y1941" s="196"/>
      <c r="Z1941" s="200"/>
      <c r="AA1941" s="196"/>
      <c r="AB1941" s="198"/>
      <c r="AC1941" s="196"/>
      <c r="AD1941" s="199"/>
      <c r="AG1941" s="196"/>
      <c r="AH1941" s="196"/>
      <c r="AI1941" s="198"/>
      <c r="AL1941" s="196"/>
      <c r="AN1941" s="196"/>
      <c r="AO1941" s="198"/>
      <c r="AP1941" s="196"/>
      <c r="AQ1941" s="196"/>
      <c r="AR1941" s="196"/>
      <c r="AS1941" s="196"/>
      <c r="AT1941" s="196"/>
      <c r="AU1941" s="196"/>
      <c r="AV1941" s="198"/>
      <c r="AW1941" s="197"/>
      <c r="AY1941" s="196"/>
      <c r="BC1941" s="196"/>
      <c r="BD1941" s="196"/>
      <c r="BE1941" s="196"/>
      <c r="BF1941" s="196"/>
      <c r="BG1941" s="196"/>
      <c r="BH1941" s="196"/>
      <c r="BI1941" s="196"/>
      <c r="BJ1941" s="196"/>
      <c r="BK1941" s="196"/>
    </row>
    <row r="1942" spans="1:63" x14ac:dyDescent="0.25">
      <c r="A1942" s="198"/>
      <c r="B1942" s="193"/>
      <c r="C1942" s="196"/>
      <c r="D1942" s="196"/>
      <c r="E1942" s="196"/>
      <c r="I1942" s="197"/>
      <c r="Q1942" s="198"/>
      <c r="S1942" s="198"/>
      <c r="T1942" s="196"/>
      <c r="U1942" s="199"/>
      <c r="V1942" s="193"/>
      <c r="W1942" s="198"/>
      <c r="X1942" s="198"/>
      <c r="Y1942" s="196"/>
      <c r="Z1942" s="200"/>
      <c r="AA1942" s="196"/>
      <c r="AB1942" s="198"/>
      <c r="AC1942" s="196"/>
      <c r="AD1942" s="199"/>
      <c r="AG1942" s="196"/>
      <c r="AH1942" s="196"/>
      <c r="AI1942" s="198"/>
      <c r="AL1942" s="196"/>
      <c r="AN1942" s="196"/>
      <c r="AO1942" s="198"/>
      <c r="AP1942" s="196"/>
      <c r="AQ1942" s="196"/>
      <c r="AR1942" s="196"/>
      <c r="AS1942" s="196"/>
      <c r="AT1942" s="196"/>
      <c r="AU1942" s="196"/>
      <c r="AV1942" s="198"/>
      <c r="AW1942" s="197"/>
      <c r="AY1942" s="196"/>
      <c r="BC1942" s="196"/>
      <c r="BD1942" s="196"/>
      <c r="BE1942" s="196"/>
      <c r="BF1942" s="196"/>
      <c r="BG1942" s="196"/>
      <c r="BH1942" s="196"/>
      <c r="BI1942" s="196"/>
      <c r="BJ1942" s="196"/>
      <c r="BK1942" s="196"/>
    </row>
    <row r="1943" spans="1:63" x14ac:dyDescent="0.25">
      <c r="A1943" s="198"/>
      <c r="B1943" s="193"/>
      <c r="C1943" s="196"/>
      <c r="D1943" s="196"/>
      <c r="E1943" s="196"/>
      <c r="I1943" s="197"/>
      <c r="Q1943" s="198"/>
      <c r="S1943" s="198"/>
      <c r="T1943" s="196"/>
      <c r="U1943" s="199"/>
      <c r="V1943" s="193"/>
      <c r="W1943" s="198"/>
      <c r="X1943" s="198"/>
      <c r="Y1943" s="196"/>
      <c r="Z1943" s="200"/>
      <c r="AA1943" s="196"/>
      <c r="AB1943" s="198"/>
      <c r="AC1943" s="196"/>
      <c r="AD1943" s="199"/>
      <c r="AG1943" s="196"/>
      <c r="AH1943" s="196"/>
      <c r="AI1943" s="198"/>
      <c r="AL1943" s="196"/>
      <c r="AN1943" s="196"/>
      <c r="AO1943" s="198"/>
      <c r="AP1943" s="196"/>
      <c r="AQ1943" s="196"/>
      <c r="AR1943" s="196"/>
      <c r="AS1943" s="196"/>
      <c r="AT1943" s="196"/>
      <c r="AU1943" s="196"/>
      <c r="AV1943" s="198"/>
      <c r="AW1943" s="197"/>
      <c r="AY1943" s="196"/>
      <c r="BC1943" s="196"/>
      <c r="BD1943" s="196"/>
      <c r="BE1943" s="196"/>
      <c r="BF1943" s="196"/>
      <c r="BG1943" s="196"/>
      <c r="BH1943" s="196"/>
      <c r="BI1943" s="196"/>
      <c r="BJ1943" s="196"/>
      <c r="BK1943" s="196"/>
    </row>
    <row r="1944" spans="1:63" x14ac:dyDescent="0.25">
      <c r="A1944" s="198"/>
      <c r="B1944" s="193"/>
      <c r="C1944" s="196"/>
      <c r="D1944" s="196"/>
      <c r="E1944" s="196"/>
      <c r="I1944" s="197"/>
      <c r="Q1944" s="198"/>
      <c r="S1944" s="198"/>
      <c r="T1944" s="196"/>
      <c r="U1944" s="199"/>
      <c r="V1944" s="193"/>
      <c r="W1944" s="198"/>
      <c r="X1944" s="198"/>
      <c r="Y1944" s="196"/>
      <c r="Z1944" s="200"/>
      <c r="AA1944" s="196"/>
      <c r="AB1944" s="198"/>
      <c r="AC1944" s="196"/>
      <c r="AD1944" s="199"/>
      <c r="AG1944" s="196"/>
      <c r="AH1944" s="196"/>
      <c r="AI1944" s="198"/>
      <c r="AL1944" s="196"/>
      <c r="AN1944" s="196"/>
      <c r="AO1944" s="198"/>
      <c r="AP1944" s="196"/>
      <c r="AQ1944" s="196"/>
      <c r="AR1944" s="196"/>
      <c r="AS1944" s="196"/>
      <c r="AT1944" s="196"/>
      <c r="AU1944" s="196"/>
      <c r="AV1944" s="198"/>
      <c r="AW1944" s="197"/>
      <c r="AY1944" s="196"/>
      <c r="BC1944" s="196"/>
      <c r="BD1944" s="196"/>
      <c r="BE1944" s="196"/>
      <c r="BF1944" s="196"/>
      <c r="BG1944" s="196"/>
      <c r="BH1944" s="196"/>
      <c r="BI1944" s="196"/>
      <c r="BJ1944" s="196"/>
      <c r="BK1944" s="196"/>
    </row>
    <row r="1945" spans="1:63" x14ac:dyDescent="0.25">
      <c r="A1945" s="198"/>
      <c r="B1945" s="193"/>
      <c r="C1945" s="196"/>
      <c r="D1945" s="196"/>
      <c r="E1945" s="196"/>
      <c r="I1945" s="197"/>
      <c r="Q1945" s="198"/>
      <c r="S1945" s="198"/>
      <c r="T1945" s="196"/>
      <c r="U1945" s="199"/>
      <c r="V1945" s="193"/>
      <c r="W1945" s="198"/>
      <c r="X1945" s="198"/>
      <c r="Y1945" s="196"/>
      <c r="Z1945" s="200"/>
      <c r="AA1945" s="196"/>
      <c r="AB1945" s="198"/>
      <c r="AC1945" s="196"/>
      <c r="AD1945" s="199"/>
      <c r="AG1945" s="196"/>
      <c r="AH1945" s="196"/>
      <c r="AI1945" s="198"/>
      <c r="AL1945" s="196"/>
      <c r="AN1945" s="196"/>
      <c r="AO1945" s="198"/>
      <c r="AP1945" s="196"/>
      <c r="AQ1945" s="196"/>
      <c r="AR1945" s="196"/>
      <c r="AS1945" s="196"/>
      <c r="AT1945" s="196"/>
      <c r="AU1945" s="196"/>
      <c r="AV1945" s="198"/>
      <c r="AW1945" s="197"/>
      <c r="AY1945" s="196"/>
      <c r="BC1945" s="196"/>
      <c r="BD1945" s="196"/>
      <c r="BE1945" s="196"/>
      <c r="BF1945" s="196"/>
      <c r="BG1945" s="196"/>
      <c r="BH1945" s="196"/>
      <c r="BI1945" s="196"/>
      <c r="BJ1945" s="196"/>
      <c r="BK1945" s="196"/>
    </row>
    <row r="1946" spans="1:63" x14ac:dyDescent="0.25">
      <c r="A1946" s="198"/>
      <c r="B1946" s="193"/>
      <c r="C1946" s="196"/>
      <c r="D1946" s="196"/>
      <c r="E1946" s="196"/>
      <c r="I1946" s="197"/>
      <c r="Q1946" s="198"/>
      <c r="S1946" s="198"/>
      <c r="T1946" s="196"/>
      <c r="U1946" s="199"/>
      <c r="V1946" s="193"/>
      <c r="W1946" s="198"/>
      <c r="X1946" s="198"/>
      <c r="Y1946" s="196"/>
      <c r="Z1946" s="200"/>
      <c r="AA1946" s="196"/>
      <c r="AB1946" s="198"/>
      <c r="AC1946" s="196"/>
      <c r="AD1946" s="199"/>
      <c r="AG1946" s="196"/>
      <c r="AH1946" s="196"/>
      <c r="AI1946" s="198"/>
      <c r="AL1946" s="196"/>
      <c r="AN1946" s="196"/>
      <c r="AO1946" s="198"/>
      <c r="AP1946" s="196"/>
      <c r="AQ1946" s="196"/>
      <c r="AR1946" s="196"/>
      <c r="AS1946" s="196"/>
      <c r="AT1946" s="196"/>
      <c r="AU1946" s="196"/>
      <c r="AV1946" s="198"/>
      <c r="AW1946" s="197"/>
      <c r="AY1946" s="196"/>
      <c r="BC1946" s="196"/>
      <c r="BD1946" s="196"/>
      <c r="BE1946" s="196"/>
      <c r="BF1946" s="196"/>
      <c r="BG1946" s="196"/>
      <c r="BH1946" s="196"/>
      <c r="BI1946" s="196"/>
      <c r="BJ1946" s="196"/>
      <c r="BK1946" s="196"/>
    </row>
    <row r="1947" spans="1:63" x14ac:dyDescent="0.25">
      <c r="A1947" s="198"/>
      <c r="B1947" s="193"/>
      <c r="C1947" s="196"/>
      <c r="D1947" s="196"/>
      <c r="E1947" s="196"/>
      <c r="I1947" s="197"/>
      <c r="Q1947" s="198"/>
      <c r="S1947" s="198"/>
      <c r="T1947" s="196"/>
      <c r="U1947" s="199"/>
      <c r="V1947" s="193"/>
      <c r="W1947" s="198"/>
      <c r="X1947" s="198"/>
      <c r="Y1947" s="196"/>
      <c r="Z1947" s="200"/>
      <c r="AA1947" s="196"/>
      <c r="AB1947" s="198"/>
      <c r="AC1947" s="196"/>
      <c r="AD1947" s="199"/>
      <c r="AG1947" s="196"/>
      <c r="AH1947" s="196"/>
      <c r="AI1947" s="198"/>
      <c r="AL1947" s="196"/>
      <c r="AN1947" s="196"/>
      <c r="AO1947" s="198"/>
      <c r="AP1947" s="196"/>
      <c r="AQ1947" s="196"/>
      <c r="AR1947" s="196"/>
      <c r="AS1947" s="196"/>
      <c r="AT1947" s="196"/>
      <c r="AU1947" s="196"/>
      <c r="AV1947" s="198"/>
      <c r="AW1947" s="197"/>
      <c r="AY1947" s="196"/>
      <c r="BC1947" s="196"/>
      <c r="BD1947" s="196"/>
      <c r="BE1947" s="196"/>
      <c r="BF1947" s="196"/>
      <c r="BG1947" s="196"/>
      <c r="BH1947" s="196"/>
      <c r="BI1947" s="196"/>
      <c r="BJ1947" s="196"/>
      <c r="BK1947" s="196"/>
    </row>
    <row r="1948" spans="1:63" x14ac:dyDescent="0.25">
      <c r="A1948" s="198"/>
      <c r="B1948" s="193"/>
      <c r="C1948" s="196"/>
      <c r="D1948" s="196"/>
      <c r="E1948" s="196"/>
      <c r="I1948" s="197"/>
      <c r="Q1948" s="198"/>
      <c r="S1948" s="198"/>
      <c r="T1948" s="196"/>
      <c r="U1948" s="199"/>
      <c r="V1948" s="193"/>
      <c r="W1948" s="198"/>
      <c r="X1948" s="198"/>
      <c r="Y1948" s="196"/>
      <c r="Z1948" s="200"/>
      <c r="AA1948" s="196"/>
      <c r="AB1948" s="198"/>
      <c r="AC1948" s="196"/>
      <c r="AD1948" s="199"/>
      <c r="AG1948" s="196"/>
      <c r="AH1948" s="196"/>
      <c r="AI1948" s="198"/>
      <c r="AL1948" s="196"/>
      <c r="AN1948" s="196"/>
      <c r="AO1948" s="198"/>
      <c r="AP1948" s="196"/>
      <c r="AQ1948" s="196"/>
      <c r="AR1948" s="196"/>
      <c r="AS1948" s="196"/>
      <c r="AT1948" s="196"/>
      <c r="AU1948" s="196"/>
      <c r="AV1948" s="198"/>
      <c r="AW1948" s="197"/>
      <c r="AY1948" s="196"/>
      <c r="BC1948" s="196"/>
      <c r="BD1948" s="196"/>
      <c r="BE1948" s="196"/>
      <c r="BF1948" s="196"/>
      <c r="BG1948" s="196"/>
      <c r="BH1948" s="196"/>
      <c r="BI1948" s="196"/>
      <c r="BJ1948" s="196"/>
      <c r="BK1948" s="196"/>
    </row>
    <row r="1949" spans="1:63" x14ac:dyDescent="0.25">
      <c r="A1949" s="198"/>
      <c r="B1949" s="193"/>
      <c r="C1949" s="196"/>
      <c r="D1949" s="196"/>
      <c r="E1949" s="196"/>
      <c r="I1949" s="197"/>
      <c r="Q1949" s="198"/>
      <c r="S1949" s="198"/>
      <c r="T1949" s="196"/>
      <c r="U1949" s="199"/>
      <c r="V1949" s="193"/>
      <c r="W1949" s="198"/>
      <c r="X1949" s="198"/>
      <c r="Y1949" s="196"/>
      <c r="Z1949" s="200"/>
      <c r="AA1949" s="196"/>
      <c r="AB1949" s="198"/>
      <c r="AC1949" s="196"/>
      <c r="AD1949" s="199"/>
      <c r="AG1949" s="196"/>
      <c r="AH1949" s="196"/>
      <c r="AI1949" s="198"/>
      <c r="AL1949" s="196"/>
      <c r="AN1949" s="196"/>
      <c r="AO1949" s="198"/>
      <c r="AP1949" s="196"/>
      <c r="AQ1949" s="196"/>
      <c r="AR1949" s="196"/>
      <c r="AS1949" s="196"/>
      <c r="AT1949" s="196"/>
      <c r="AU1949" s="196"/>
      <c r="AV1949" s="198"/>
      <c r="AW1949" s="197"/>
      <c r="AY1949" s="196"/>
      <c r="BC1949" s="196"/>
      <c r="BD1949" s="196"/>
      <c r="BE1949" s="196"/>
      <c r="BF1949" s="196"/>
      <c r="BG1949" s="196"/>
      <c r="BH1949" s="196"/>
      <c r="BI1949" s="196"/>
      <c r="BJ1949" s="196"/>
      <c r="BK1949" s="196"/>
    </row>
    <row r="1950" spans="1:63" x14ac:dyDescent="0.25">
      <c r="A1950" s="198"/>
      <c r="B1950" s="193"/>
      <c r="C1950" s="196"/>
      <c r="D1950" s="196"/>
      <c r="E1950" s="196"/>
      <c r="I1950" s="197"/>
      <c r="Q1950" s="198"/>
      <c r="S1950" s="198"/>
      <c r="T1950" s="196"/>
      <c r="U1950" s="199"/>
      <c r="V1950" s="193"/>
      <c r="W1950" s="198"/>
      <c r="X1950" s="198"/>
      <c r="Y1950" s="196"/>
      <c r="Z1950" s="200"/>
      <c r="AA1950" s="196"/>
      <c r="AB1950" s="198"/>
      <c r="AC1950" s="196"/>
      <c r="AD1950" s="199"/>
      <c r="AG1950" s="196"/>
      <c r="AH1950" s="196"/>
      <c r="AI1950" s="198"/>
      <c r="AL1950" s="196"/>
      <c r="AN1950" s="196"/>
      <c r="AO1950" s="198"/>
      <c r="AP1950" s="196"/>
      <c r="AQ1950" s="196"/>
      <c r="AR1950" s="196"/>
      <c r="AS1950" s="196"/>
      <c r="AT1950" s="196"/>
      <c r="AU1950" s="196"/>
      <c r="AV1950" s="198"/>
      <c r="AW1950" s="197"/>
      <c r="AY1950" s="196"/>
      <c r="BC1950" s="196"/>
      <c r="BD1950" s="196"/>
      <c r="BE1950" s="196"/>
      <c r="BF1950" s="196"/>
      <c r="BG1950" s="196"/>
      <c r="BH1950" s="196"/>
      <c r="BI1950" s="196"/>
      <c r="BJ1950" s="196"/>
      <c r="BK1950" s="196"/>
    </row>
    <row r="1951" spans="1:63" x14ac:dyDescent="0.25">
      <c r="A1951" s="198"/>
      <c r="B1951" s="193"/>
      <c r="C1951" s="196"/>
      <c r="D1951" s="196"/>
      <c r="E1951" s="196"/>
      <c r="I1951" s="197"/>
      <c r="Q1951" s="198"/>
      <c r="S1951" s="198"/>
      <c r="T1951" s="196"/>
      <c r="U1951" s="199"/>
      <c r="V1951" s="193"/>
      <c r="W1951" s="198"/>
      <c r="X1951" s="198"/>
      <c r="Y1951" s="196"/>
      <c r="Z1951" s="200"/>
      <c r="AA1951" s="196"/>
      <c r="AB1951" s="198"/>
      <c r="AC1951" s="196"/>
      <c r="AD1951" s="199"/>
      <c r="AG1951" s="196"/>
      <c r="AH1951" s="196"/>
      <c r="AI1951" s="198"/>
      <c r="AL1951" s="196"/>
      <c r="AN1951" s="196"/>
      <c r="AO1951" s="198"/>
      <c r="AP1951" s="196"/>
      <c r="AQ1951" s="196"/>
      <c r="AR1951" s="196"/>
      <c r="AS1951" s="196"/>
      <c r="AT1951" s="196"/>
      <c r="AU1951" s="196"/>
      <c r="AV1951" s="198"/>
      <c r="AW1951" s="197"/>
      <c r="AY1951" s="196"/>
      <c r="BC1951" s="196"/>
      <c r="BD1951" s="196"/>
      <c r="BE1951" s="196"/>
      <c r="BF1951" s="196"/>
      <c r="BG1951" s="196"/>
      <c r="BH1951" s="196"/>
      <c r="BI1951" s="196"/>
      <c r="BJ1951" s="196"/>
      <c r="BK1951" s="196"/>
    </row>
    <row r="1952" spans="1:63" x14ac:dyDescent="0.25">
      <c r="A1952" s="198"/>
      <c r="B1952" s="193"/>
      <c r="C1952" s="196"/>
      <c r="D1952" s="196"/>
      <c r="E1952" s="196"/>
      <c r="I1952" s="197"/>
      <c r="Q1952" s="198"/>
      <c r="S1952" s="198"/>
      <c r="T1952" s="196"/>
      <c r="U1952" s="199"/>
      <c r="V1952" s="193"/>
      <c r="W1952" s="198"/>
      <c r="X1952" s="198"/>
      <c r="Y1952" s="196"/>
      <c r="Z1952" s="200"/>
      <c r="AA1952" s="196"/>
      <c r="AB1952" s="198"/>
      <c r="AC1952" s="196"/>
      <c r="AD1952" s="199"/>
      <c r="AG1952" s="196"/>
      <c r="AH1952" s="196"/>
      <c r="AI1952" s="198"/>
      <c r="AL1952" s="196"/>
      <c r="AN1952" s="196"/>
      <c r="AO1952" s="198"/>
      <c r="AP1952" s="196"/>
      <c r="AQ1952" s="196"/>
      <c r="AR1952" s="196"/>
      <c r="AS1952" s="196"/>
      <c r="AT1952" s="196"/>
      <c r="AU1952" s="196"/>
      <c r="AV1952" s="198"/>
      <c r="AW1952" s="197"/>
      <c r="AY1952" s="196"/>
      <c r="BC1952" s="196"/>
      <c r="BD1952" s="196"/>
      <c r="BE1952" s="196"/>
      <c r="BF1952" s="196"/>
      <c r="BG1952" s="196"/>
      <c r="BH1952" s="196"/>
      <c r="BI1952" s="196"/>
      <c r="BJ1952" s="196"/>
      <c r="BK1952" s="196"/>
    </row>
    <row r="1953" spans="1:63" x14ac:dyDescent="0.25">
      <c r="A1953" s="198"/>
      <c r="B1953" s="193"/>
      <c r="C1953" s="196"/>
      <c r="D1953" s="196"/>
      <c r="E1953" s="196"/>
      <c r="I1953" s="197"/>
      <c r="Q1953" s="198"/>
      <c r="S1953" s="198"/>
      <c r="T1953" s="196"/>
      <c r="U1953" s="199"/>
      <c r="V1953" s="193"/>
      <c r="W1953" s="198"/>
      <c r="X1953" s="198"/>
      <c r="Y1953" s="196"/>
      <c r="Z1953" s="200"/>
      <c r="AA1953" s="196"/>
      <c r="AB1953" s="198"/>
      <c r="AC1953" s="196"/>
      <c r="AD1953" s="199"/>
      <c r="AG1953" s="196"/>
      <c r="AH1953" s="196"/>
      <c r="AI1953" s="198"/>
      <c r="AL1953" s="196"/>
      <c r="AN1953" s="196"/>
      <c r="AO1953" s="198"/>
      <c r="AP1953" s="196"/>
      <c r="AQ1953" s="196"/>
      <c r="AR1953" s="196"/>
      <c r="AS1953" s="196"/>
      <c r="AT1953" s="196"/>
      <c r="AU1953" s="196"/>
      <c r="AV1953" s="198"/>
      <c r="AW1953" s="197"/>
      <c r="AY1953" s="196"/>
      <c r="BC1953" s="196"/>
      <c r="BD1953" s="196"/>
      <c r="BE1953" s="196"/>
      <c r="BF1953" s="196"/>
      <c r="BG1953" s="196"/>
      <c r="BH1953" s="196"/>
      <c r="BI1953" s="196"/>
      <c r="BJ1953" s="196"/>
      <c r="BK1953" s="196"/>
    </row>
    <row r="1954" spans="1:63" x14ac:dyDescent="0.25">
      <c r="A1954" s="198"/>
      <c r="B1954" s="193"/>
      <c r="C1954" s="196"/>
      <c r="D1954" s="196"/>
      <c r="E1954" s="196"/>
      <c r="I1954" s="197"/>
      <c r="Q1954" s="198"/>
      <c r="S1954" s="198"/>
      <c r="T1954" s="196"/>
      <c r="U1954" s="199"/>
      <c r="V1954" s="193"/>
      <c r="W1954" s="198"/>
      <c r="X1954" s="198"/>
      <c r="Y1954" s="196"/>
      <c r="Z1954" s="200"/>
      <c r="AA1954" s="196"/>
      <c r="AB1954" s="198"/>
      <c r="AC1954" s="196"/>
      <c r="AD1954" s="199"/>
      <c r="AG1954" s="196"/>
      <c r="AH1954" s="196"/>
      <c r="AI1954" s="198"/>
      <c r="AL1954" s="196"/>
      <c r="AN1954" s="196"/>
      <c r="AO1954" s="198"/>
      <c r="AP1954" s="196"/>
      <c r="AQ1954" s="196"/>
      <c r="AR1954" s="196"/>
      <c r="AS1954" s="196"/>
      <c r="AT1954" s="196"/>
      <c r="AU1954" s="196"/>
      <c r="AV1954" s="198"/>
      <c r="AW1954" s="197"/>
      <c r="AY1954" s="196"/>
      <c r="BC1954" s="196"/>
      <c r="BD1954" s="196"/>
      <c r="BE1954" s="196"/>
      <c r="BF1954" s="196"/>
      <c r="BG1954" s="196"/>
      <c r="BH1954" s="196"/>
      <c r="BI1954" s="196"/>
      <c r="BJ1954" s="196"/>
      <c r="BK1954" s="196"/>
    </row>
    <row r="1955" spans="1:63" x14ac:dyDescent="0.25">
      <c r="A1955" s="198"/>
      <c r="B1955" s="193"/>
      <c r="C1955" s="196"/>
      <c r="D1955" s="196"/>
      <c r="E1955" s="196"/>
      <c r="I1955" s="197"/>
      <c r="Q1955" s="198"/>
      <c r="S1955" s="198"/>
      <c r="T1955" s="196"/>
      <c r="U1955" s="199"/>
      <c r="V1955" s="193"/>
      <c r="W1955" s="198"/>
      <c r="X1955" s="198"/>
      <c r="Y1955" s="196"/>
      <c r="Z1955" s="200"/>
      <c r="AA1955" s="196"/>
      <c r="AB1955" s="198"/>
      <c r="AC1955" s="196"/>
      <c r="AD1955" s="199"/>
      <c r="AG1955" s="196"/>
      <c r="AH1955" s="196"/>
      <c r="AI1955" s="198"/>
      <c r="AL1955" s="196"/>
      <c r="AN1955" s="196"/>
      <c r="AO1955" s="198"/>
      <c r="AP1955" s="196"/>
      <c r="AQ1955" s="196"/>
      <c r="AR1955" s="196"/>
      <c r="AS1955" s="196"/>
      <c r="AT1955" s="196"/>
      <c r="AU1955" s="196"/>
      <c r="AV1955" s="198"/>
      <c r="AW1955" s="197"/>
      <c r="AY1955" s="196"/>
      <c r="BC1955" s="196"/>
      <c r="BD1955" s="196"/>
      <c r="BE1955" s="196"/>
      <c r="BF1955" s="196"/>
      <c r="BG1955" s="196"/>
      <c r="BH1955" s="196"/>
      <c r="BI1955" s="196"/>
      <c r="BJ1955" s="196"/>
      <c r="BK1955" s="196"/>
    </row>
    <row r="1956" spans="1:63" x14ac:dyDescent="0.25">
      <c r="A1956" s="198"/>
      <c r="B1956" s="193"/>
      <c r="C1956" s="196"/>
      <c r="D1956" s="196"/>
      <c r="E1956" s="196"/>
      <c r="I1956" s="197"/>
      <c r="Q1956" s="198"/>
      <c r="S1956" s="198"/>
      <c r="T1956" s="196"/>
      <c r="U1956" s="199"/>
      <c r="V1956" s="193"/>
      <c r="W1956" s="198"/>
      <c r="X1956" s="198"/>
      <c r="Y1956" s="196"/>
      <c r="Z1956" s="200"/>
      <c r="AA1956" s="196"/>
      <c r="AB1956" s="198"/>
      <c r="AC1956" s="196"/>
      <c r="AD1956" s="199"/>
      <c r="AG1956" s="196"/>
      <c r="AH1956" s="196"/>
      <c r="AI1956" s="198"/>
      <c r="AL1956" s="196"/>
      <c r="AN1956" s="196"/>
      <c r="AO1956" s="198"/>
      <c r="AP1956" s="196"/>
      <c r="AQ1956" s="196"/>
      <c r="AR1956" s="196"/>
      <c r="AS1956" s="196"/>
      <c r="AT1956" s="196"/>
      <c r="AU1956" s="196"/>
      <c r="AV1956" s="198"/>
      <c r="AW1956" s="197"/>
      <c r="AY1956" s="196"/>
      <c r="BC1956" s="196"/>
      <c r="BD1956" s="196"/>
      <c r="BE1956" s="196"/>
      <c r="BF1956" s="196"/>
      <c r="BG1956" s="196"/>
      <c r="BH1956" s="196"/>
      <c r="BI1956" s="196"/>
      <c r="BJ1956" s="196"/>
      <c r="BK1956" s="196"/>
    </row>
    <row r="1957" spans="1:63" x14ac:dyDescent="0.25">
      <c r="A1957" s="198"/>
      <c r="B1957" s="193"/>
      <c r="C1957" s="196"/>
      <c r="D1957" s="196"/>
      <c r="E1957" s="196"/>
      <c r="I1957" s="197"/>
      <c r="Q1957" s="198"/>
      <c r="S1957" s="198"/>
      <c r="T1957" s="196"/>
      <c r="U1957" s="199"/>
      <c r="V1957" s="193"/>
      <c r="W1957" s="198"/>
      <c r="X1957" s="198"/>
      <c r="Y1957" s="196"/>
      <c r="Z1957" s="200"/>
      <c r="AA1957" s="196"/>
      <c r="AB1957" s="198"/>
      <c r="AC1957" s="196"/>
      <c r="AD1957" s="199"/>
      <c r="AG1957" s="196"/>
      <c r="AH1957" s="196"/>
      <c r="AI1957" s="198"/>
      <c r="AL1957" s="196"/>
      <c r="AN1957" s="196"/>
      <c r="AO1957" s="198"/>
      <c r="AP1957" s="196"/>
      <c r="AQ1957" s="196"/>
      <c r="AR1957" s="196"/>
      <c r="AS1957" s="196"/>
      <c r="AT1957" s="196"/>
      <c r="AU1957" s="196"/>
      <c r="AV1957" s="198"/>
      <c r="AW1957" s="197"/>
      <c r="AY1957" s="196"/>
      <c r="BC1957" s="196"/>
      <c r="BD1957" s="196"/>
      <c r="BE1957" s="196"/>
      <c r="BF1957" s="196"/>
      <c r="BG1957" s="196"/>
      <c r="BH1957" s="196"/>
      <c r="BI1957" s="196"/>
      <c r="BJ1957" s="196"/>
      <c r="BK1957" s="196"/>
    </row>
    <row r="1958" spans="1:63" x14ac:dyDescent="0.25">
      <c r="A1958" s="198"/>
      <c r="B1958" s="193"/>
      <c r="C1958" s="196"/>
      <c r="D1958" s="196"/>
      <c r="E1958" s="196"/>
      <c r="I1958" s="197"/>
      <c r="Q1958" s="198"/>
      <c r="S1958" s="198"/>
      <c r="T1958" s="196"/>
      <c r="U1958" s="199"/>
      <c r="V1958" s="193"/>
      <c r="W1958" s="198"/>
      <c r="X1958" s="198"/>
      <c r="Y1958" s="196"/>
      <c r="Z1958" s="200"/>
      <c r="AA1958" s="196"/>
      <c r="AB1958" s="198"/>
      <c r="AC1958" s="196"/>
      <c r="AD1958" s="199"/>
      <c r="AG1958" s="196"/>
      <c r="AH1958" s="196"/>
      <c r="AI1958" s="198"/>
      <c r="AL1958" s="196"/>
      <c r="AN1958" s="196"/>
      <c r="AO1958" s="198"/>
      <c r="AP1958" s="196"/>
      <c r="AQ1958" s="196"/>
      <c r="AR1958" s="196"/>
      <c r="AS1958" s="196"/>
      <c r="AT1958" s="196"/>
      <c r="AU1958" s="196"/>
      <c r="AV1958" s="198"/>
      <c r="AW1958" s="197"/>
      <c r="AY1958" s="196"/>
      <c r="BC1958" s="196"/>
      <c r="BD1958" s="196"/>
      <c r="BE1958" s="196"/>
      <c r="BF1958" s="196"/>
      <c r="BG1958" s="196"/>
      <c r="BH1958" s="196"/>
      <c r="BI1958" s="196"/>
      <c r="BJ1958" s="196"/>
      <c r="BK1958" s="196"/>
    </row>
    <row r="1959" spans="1:63" x14ac:dyDescent="0.25">
      <c r="A1959" s="198"/>
      <c r="B1959" s="193"/>
      <c r="C1959" s="196"/>
      <c r="D1959" s="196"/>
      <c r="E1959" s="196"/>
      <c r="I1959" s="197"/>
      <c r="Q1959" s="198"/>
      <c r="S1959" s="198"/>
      <c r="T1959" s="196"/>
      <c r="U1959" s="199"/>
      <c r="V1959" s="193"/>
      <c r="W1959" s="198"/>
      <c r="X1959" s="198"/>
      <c r="Y1959" s="196"/>
      <c r="Z1959" s="200"/>
      <c r="AA1959" s="196"/>
      <c r="AB1959" s="198"/>
      <c r="AC1959" s="196"/>
      <c r="AD1959" s="199"/>
      <c r="AG1959" s="196"/>
      <c r="AH1959" s="196"/>
      <c r="AI1959" s="198"/>
      <c r="AL1959" s="196"/>
      <c r="AN1959" s="196"/>
      <c r="AO1959" s="198"/>
      <c r="AP1959" s="196"/>
      <c r="AQ1959" s="196"/>
      <c r="AR1959" s="196"/>
      <c r="AS1959" s="196"/>
      <c r="AT1959" s="196"/>
      <c r="AU1959" s="196"/>
      <c r="AV1959" s="198"/>
      <c r="AW1959" s="197"/>
      <c r="AY1959" s="196"/>
      <c r="BC1959" s="196"/>
      <c r="BD1959" s="196"/>
      <c r="BE1959" s="196"/>
      <c r="BF1959" s="196"/>
      <c r="BG1959" s="196"/>
      <c r="BH1959" s="196"/>
      <c r="BI1959" s="196"/>
      <c r="BJ1959" s="196"/>
      <c r="BK1959" s="196"/>
    </row>
    <row r="1960" spans="1:63" x14ac:dyDescent="0.25">
      <c r="A1960" s="198"/>
      <c r="B1960" s="193"/>
      <c r="C1960" s="196"/>
      <c r="D1960" s="196"/>
      <c r="E1960" s="196"/>
      <c r="I1960" s="197"/>
      <c r="Q1960" s="198"/>
      <c r="S1960" s="198"/>
      <c r="T1960" s="196"/>
      <c r="U1960" s="199"/>
      <c r="V1960" s="193"/>
      <c r="W1960" s="198"/>
      <c r="X1960" s="198"/>
      <c r="Y1960" s="196"/>
      <c r="Z1960" s="200"/>
      <c r="AA1960" s="196"/>
      <c r="AB1960" s="198"/>
      <c r="AC1960" s="196"/>
      <c r="AD1960" s="199"/>
      <c r="AG1960" s="196"/>
      <c r="AH1960" s="196"/>
      <c r="AI1960" s="198"/>
      <c r="AL1960" s="196"/>
      <c r="AN1960" s="196"/>
      <c r="AO1960" s="198"/>
      <c r="AP1960" s="196"/>
      <c r="AQ1960" s="196"/>
      <c r="AR1960" s="196"/>
      <c r="AS1960" s="196"/>
      <c r="AT1960" s="196"/>
      <c r="AU1960" s="196"/>
      <c r="AV1960" s="198"/>
      <c r="AW1960" s="197"/>
      <c r="AY1960" s="196"/>
      <c r="BC1960" s="196"/>
      <c r="BD1960" s="196"/>
      <c r="BE1960" s="196"/>
      <c r="BF1960" s="196"/>
      <c r="BG1960" s="196"/>
      <c r="BH1960" s="196"/>
      <c r="BI1960" s="196"/>
      <c r="BJ1960" s="196"/>
      <c r="BK1960" s="196"/>
    </row>
    <row r="1961" spans="1:63" x14ac:dyDescent="0.25">
      <c r="A1961" s="198"/>
      <c r="B1961" s="193"/>
      <c r="C1961" s="196"/>
      <c r="D1961" s="196"/>
      <c r="E1961" s="196"/>
      <c r="I1961" s="197"/>
      <c r="Q1961" s="198"/>
      <c r="S1961" s="198"/>
      <c r="T1961" s="196"/>
      <c r="U1961" s="199"/>
      <c r="V1961" s="193"/>
      <c r="W1961" s="198"/>
      <c r="X1961" s="198"/>
      <c r="Y1961" s="196"/>
      <c r="Z1961" s="200"/>
      <c r="AA1961" s="196"/>
      <c r="AB1961" s="198"/>
      <c r="AC1961" s="196"/>
      <c r="AD1961" s="199"/>
      <c r="AG1961" s="196"/>
      <c r="AH1961" s="196"/>
      <c r="AI1961" s="198"/>
      <c r="AL1961" s="196"/>
      <c r="AN1961" s="196"/>
      <c r="AO1961" s="198"/>
      <c r="AP1961" s="196"/>
      <c r="AQ1961" s="196"/>
      <c r="AR1961" s="196"/>
      <c r="AS1961" s="196"/>
      <c r="AT1961" s="196"/>
      <c r="AU1961" s="196"/>
      <c r="AV1961" s="198"/>
      <c r="AW1961" s="197"/>
      <c r="AY1961" s="196"/>
      <c r="BC1961" s="196"/>
      <c r="BD1961" s="196"/>
      <c r="BE1961" s="196"/>
      <c r="BF1961" s="196"/>
      <c r="BG1961" s="196"/>
      <c r="BH1961" s="196"/>
      <c r="BI1961" s="196"/>
      <c r="BJ1961" s="196"/>
      <c r="BK1961" s="196"/>
    </row>
    <row r="1962" spans="1:63" x14ac:dyDescent="0.25">
      <c r="A1962" s="198"/>
      <c r="B1962" s="193"/>
      <c r="C1962" s="196"/>
      <c r="D1962" s="196"/>
      <c r="E1962" s="196"/>
      <c r="I1962" s="197"/>
      <c r="Q1962" s="198"/>
      <c r="S1962" s="198"/>
      <c r="T1962" s="196"/>
      <c r="U1962" s="199"/>
      <c r="V1962" s="193"/>
      <c r="W1962" s="198"/>
      <c r="X1962" s="198"/>
      <c r="Y1962" s="196"/>
      <c r="Z1962" s="200"/>
      <c r="AA1962" s="196"/>
      <c r="AB1962" s="198"/>
      <c r="AC1962" s="196"/>
      <c r="AD1962" s="199"/>
      <c r="AG1962" s="196"/>
      <c r="AH1962" s="196"/>
      <c r="AI1962" s="198"/>
      <c r="AL1962" s="196"/>
      <c r="AN1962" s="196"/>
      <c r="AO1962" s="198"/>
      <c r="AP1962" s="196"/>
      <c r="AQ1962" s="196"/>
      <c r="AR1962" s="196"/>
      <c r="AS1962" s="196"/>
      <c r="AT1962" s="196"/>
      <c r="AU1962" s="196"/>
      <c r="AV1962" s="198"/>
      <c r="AW1962" s="197"/>
      <c r="AY1962" s="196"/>
      <c r="BC1962" s="196"/>
      <c r="BD1962" s="196"/>
      <c r="BE1962" s="196"/>
      <c r="BF1962" s="196"/>
      <c r="BG1962" s="196"/>
      <c r="BH1962" s="196"/>
      <c r="BI1962" s="196"/>
      <c r="BJ1962" s="196"/>
      <c r="BK1962" s="196"/>
    </row>
    <row r="1963" spans="1:63" x14ac:dyDescent="0.25">
      <c r="A1963" s="198"/>
      <c r="B1963" s="193"/>
      <c r="C1963" s="196"/>
      <c r="D1963" s="196"/>
      <c r="E1963" s="196"/>
      <c r="I1963" s="197"/>
      <c r="Q1963" s="198"/>
      <c r="S1963" s="198"/>
      <c r="T1963" s="196"/>
      <c r="U1963" s="199"/>
      <c r="V1963" s="193"/>
      <c r="W1963" s="198"/>
      <c r="X1963" s="198"/>
      <c r="Y1963" s="196"/>
      <c r="Z1963" s="200"/>
      <c r="AA1963" s="196"/>
      <c r="AB1963" s="198"/>
      <c r="AC1963" s="196"/>
      <c r="AD1963" s="199"/>
      <c r="AG1963" s="196"/>
      <c r="AH1963" s="196"/>
      <c r="AI1963" s="198"/>
      <c r="AL1963" s="196"/>
      <c r="AN1963" s="196"/>
      <c r="AO1963" s="198"/>
      <c r="AP1963" s="196"/>
      <c r="AQ1963" s="196"/>
      <c r="AR1963" s="196"/>
      <c r="AS1963" s="196"/>
      <c r="AT1963" s="196"/>
      <c r="AU1963" s="196"/>
      <c r="AV1963" s="198"/>
      <c r="AW1963" s="197"/>
      <c r="AY1963" s="196"/>
      <c r="BC1963" s="196"/>
      <c r="BD1963" s="196"/>
      <c r="BE1963" s="196"/>
      <c r="BF1963" s="196"/>
      <c r="BG1963" s="196"/>
      <c r="BH1963" s="196"/>
      <c r="BI1963" s="196"/>
      <c r="BJ1963" s="196"/>
      <c r="BK1963" s="196"/>
    </row>
    <row r="1964" spans="1:63" x14ac:dyDescent="0.25">
      <c r="A1964" s="198"/>
      <c r="B1964" s="193"/>
      <c r="C1964" s="196"/>
      <c r="D1964" s="196"/>
      <c r="E1964" s="196"/>
      <c r="I1964" s="197"/>
      <c r="Q1964" s="198"/>
      <c r="S1964" s="198"/>
      <c r="T1964" s="196"/>
      <c r="U1964" s="199"/>
      <c r="V1964" s="193"/>
      <c r="W1964" s="198"/>
      <c r="X1964" s="198"/>
      <c r="Y1964" s="196"/>
      <c r="Z1964" s="200"/>
      <c r="AA1964" s="196"/>
      <c r="AB1964" s="198"/>
      <c r="AC1964" s="196"/>
      <c r="AD1964" s="199"/>
      <c r="AG1964" s="196"/>
      <c r="AH1964" s="196"/>
      <c r="AI1964" s="198"/>
      <c r="AL1964" s="196"/>
      <c r="AN1964" s="196"/>
      <c r="AO1964" s="198"/>
      <c r="AP1964" s="196"/>
      <c r="AQ1964" s="196"/>
      <c r="AR1964" s="196"/>
      <c r="AS1964" s="196"/>
      <c r="AT1964" s="196"/>
      <c r="AU1964" s="196"/>
      <c r="AV1964" s="198"/>
      <c r="AW1964" s="197"/>
      <c r="AY1964" s="196"/>
      <c r="BC1964" s="196"/>
      <c r="BD1964" s="196"/>
      <c r="BE1964" s="196"/>
      <c r="BF1964" s="196"/>
      <c r="BG1964" s="196"/>
      <c r="BH1964" s="196"/>
      <c r="BI1964" s="196"/>
      <c r="BJ1964" s="196"/>
      <c r="BK1964" s="196"/>
    </row>
    <row r="1965" spans="1:63" x14ac:dyDescent="0.25">
      <c r="A1965" s="198"/>
      <c r="B1965" s="193"/>
      <c r="C1965" s="196"/>
      <c r="D1965" s="196"/>
      <c r="E1965" s="196"/>
      <c r="I1965" s="197"/>
      <c r="Q1965" s="198"/>
      <c r="S1965" s="198"/>
      <c r="T1965" s="196"/>
      <c r="U1965" s="199"/>
      <c r="V1965" s="193"/>
      <c r="W1965" s="198"/>
      <c r="X1965" s="198"/>
      <c r="Y1965" s="196"/>
      <c r="Z1965" s="200"/>
      <c r="AA1965" s="196"/>
      <c r="AB1965" s="198"/>
      <c r="AC1965" s="196"/>
      <c r="AD1965" s="199"/>
      <c r="AG1965" s="196"/>
      <c r="AH1965" s="196"/>
      <c r="AI1965" s="198"/>
      <c r="AL1965" s="196"/>
      <c r="AN1965" s="196"/>
      <c r="AO1965" s="198"/>
      <c r="AP1965" s="196"/>
      <c r="AQ1965" s="196"/>
      <c r="AR1965" s="196"/>
      <c r="AS1965" s="196"/>
      <c r="AT1965" s="196"/>
      <c r="AU1965" s="196"/>
      <c r="AV1965" s="198"/>
      <c r="AW1965" s="197"/>
      <c r="AY1965" s="196"/>
      <c r="BC1965" s="196"/>
      <c r="BD1965" s="196"/>
      <c r="BE1965" s="196"/>
      <c r="BF1965" s="196"/>
      <c r="BG1965" s="196"/>
      <c r="BH1965" s="196"/>
      <c r="BI1965" s="196"/>
      <c r="BJ1965" s="196"/>
      <c r="BK1965" s="196"/>
    </row>
    <row r="1966" spans="1:63" x14ac:dyDescent="0.25">
      <c r="A1966" s="198"/>
      <c r="B1966" s="193"/>
      <c r="C1966" s="196"/>
      <c r="D1966" s="196"/>
      <c r="E1966" s="196"/>
      <c r="I1966" s="197"/>
      <c r="Q1966" s="198"/>
      <c r="S1966" s="198"/>
      <c r="T1966" s="196"/>
      <c r="U1966" s="199"/>
      <c r="V1966" s="193"/>
      <c r="W1966" s="198"/>
      <c r="X1966" s="198"/>
      <c r="Y1966" s="196"/>
      <c r="Z1966" s="200"/>
      <c r="AA1966" s="196"/>
      <c r="AB1966" s="198"/>
      <c r="AC1966" s="196"/>
      <c r="AD1966" s="199"/>
      <c r="AG1966" s="196"/>
      <c r="AH1966" s="196"/>
      <c r="AI1966" s="198"/>
      <c r="AL1966" s="196"/>
      <c r="AN1966" s="196"/>
      <c r="AO1966" s="198"/>
      <c r="AP1966" s="196"/>
      <c r="AQ1966" s="196"/>
      <c r="AR1966" s="196"/>
      <c r="AS1966" s="196"/>
      <c r="AT1966" s="196"/>
      <c r="AU1966" s="196"/>
      <c r="AV1966" s="198"/>
      <c r="AW1966" s="197"/>
      <c r="AY1966" s="196"/>
      <c r="BC1966" s="196"/>
      <c r="BD1966" s="196"/>
      <c r="BE1966" s="196"/>
      <c r="BF1966" s="196"/>
      <c r="BG1966" s="196"/>
      <c r="BH1966" s="196"/>
      <c r="BI1966" s="196"/>
      <c r="BJ1966" s="196"/>
      <c r="BK1966" s="196"/>
    </row>
    <row r="1967" spans="1:63" x14ac:dyDescent="0.25">
      <c r="A1967" s="198"/>
      <c r="B1967" s="193"/>
      <c r="C1967" s="196"/>
      <c r="D1967" s="196"/>
      <c r="E1967" s="196"/>
      <c r="I1967" s="197"/>
      <c r="Q1967" s="198"/>
      <c r="S1967" s="198"/>
      <c r="T1967" s="196"/>
      <c r="U1967" s="199"/>
      <c r="V1967" s="193"/>
      <c r="W1967" s="198"/>
      <c r="X1967" s="198"/>
      <c r="Y1967" s="196"/>
      <c r="Z1967" s="200"/>
      <c r="AA1967" s="196"/>
      <c r="AB1967" s="198"/>
      <c r="AC1967" s="196"/>
      <c r="AD1967" s="199"/>
      <c r="AG1967" s="196"/>
      <c r="AH1967" s="196"/>
      <c r="AI1967" s="198"/>
      <c r="AL1967" s="196"/>
      <c r="AN1967" s="196"/>
      <c r="AO1967" s="198"/>
      <c r="AP1967" s="196"/>
      <c r="AQ1967" s="196"/>
      <c r="AR1967" s="196"/>
      <c r="AS1967" s="196"/>
      <c r="AT1967" s="196"/>
      <c r="AU1967" s="196"/>
      <c r="AV1967" s="198"/>
      <c r="AW1967" s="197"/>
      <c r="AY1967" s="196"/>
      <c r="BC1967" s="196"/>
      <c r="BD1967" s="196"/>
      <c r="BE1967" s="196"/>
      <c r="BF1967" s="196"/>
      <c r="BG1967" s="196"/>
      <c r="BH1967" s="196"/>
      <c r="BI1967" s="196"/>
      <c r="BJ1967" s="196"/>
      <c r="BK1967" s="196"/>
    </row>
    <row r="1968" spans="1:63" x14ac:dyDescent="0.25">
      <c r="A1968" s="198"/>
      <c r="B1968" s="193"/>
      <c r="C1968" s="196"/>
      <c r="D1968" s="196"/>
      <c r="E1968" s="196"/>
      <c r="I1968" s="197"/>
      <c r="Q1968" s="198"/>
      <c r="S1968" s="198"/>
      <c r="T1968" s="196"/>
      <c r="U1968" s="199"/>
      <c r="V1968" s="193"/>
      <c r="W1968" s="198"/>
      <c r="X1968" s="198"/>
      <c r="Y1968" s="196"/>
      <c r="Z1968" s="200"/>
      <c r="AA1968" s="196"/>
      <c r="AB1968" s="198"/>
      <c r="AC1968" s="196"/>
      <c r="AD1968" s="199"/>
      <c r="AG1968" s="196"/>
      <c r="AH1968" s="196"/>
      <c r="AI1968" s="198"/>
      <c r="AL1968" s="196"/>
      <c r="AN1968" s="196"/>
      <c r="AO1968" s="198"/>
      <c r="AP1968" s="196"/>
      <c r="AQ1968" s="196"/>
      <c r="AR1968" s="196"/>
      <c r="AS1968" s="196"/>
      <c r="AT1968" s="196"/>
      <c r="AU1968" s="196"/>
      <c r="AV1968" s="198"/>
      <c r="AW1968" s="197"/>
      <c r="AY1968" s="196"/>
      <c r="BC1968" s="196"/>
      <c r="BD1968" s="196"/>
      <c r="BE1968" s="196"/>
      <c r="BF1968" s="196"/>
      <c r="BG1968" s="196"/>
      <c r="BH1968" s="196"/>
      <c r="BI1968" s="196"/>
      <c r="BJ1968" s="196"/>
      <c r="BK1968" s="196"/>
    </row>
    <row r="1969" spans="1:63" x14ac:dyDescent="0.25">
      <c r="A1969" s="198"/>
      <c r="B1969" s="193"/>
      <c r="C1969" s="196"/>
      <c r="D1969" s="196"/>
      <c r="E1969" s="196"/>
      <c r="I1969" s="197"/>
      <c r="Q1969" s="198"/>
      <c r="S1969" s="198"/>
      <c r="T1969" s="196"/>
      <c r="U1969" s="199"/>
      <c r="V1969" s="193"/>
      <c r="W1969" s="198"/>
      <c r="X1969" s="198"/>
      <c r="Y1969" s="196"/>
      <c r="Z1969" s="200"/>
      <c r="AA1969" s="196"/>
      <c r="AB1969" s="198"/>
      <c r="AC1969" s="196"/>
      <c r="AD1969" s="199"/>
      <c r="AG1969" s="196"/>
      <c r="AH1969" s="196"/>
      <c r="AI1969" s="198"/>
      <c r="AL1969" s="196"/>
      <c r="AN1969" s="196"/>
      <c r="AO1969" s="198"/>
      <c r="AP1969" s="196"/>
      <c r="AQ1969" s="196"/>
      <c r="AR1969" s="196"/>
      <c r="AS1969" s="196"/>
      <c r="AT1969" s="196"/>
      <c r="AU1969" s="196"/>
      <c r="AV1969" s="198"/>
      <c r="AW1969" s="197"/>
      <c r="AY1969" s="196"/>
      <c r="BC1969" s="196"/>
      <c r="BD1969" s="196"/>
      <c r="BE1969" s="196"/>
      <c r="BF1969" s="196"/>
      <c r="BG1969" s="196"/>
      <c r="BH1969" s="196"/>
      <c r="BI1969" s="196"/>
      <c r="BJ1969" s="196"/>
      <c r="BK1969" s="196"/>
    </row>
    <row r="1970" spans="1:63" x14ac:dyDescent="0.25">
      <c r="A1970" s="198"/>
      <c r="B1970" s="193"/>
      <c r="C1970" s="196"/>
      <c r="D1970" s="196"/>
      <c r="E1970" s="196"/>
      <c r="I1970" s="197"/>
      <c r="Q1970" s="198"/>
      <c r="S1970" s="198"/>
      <c r="T1970" s="196"/>
      <c r="U1970" s="199"/>
      <c r="V1970" s="193"/>
      <c r="W1970" s="198"/>
      <c r="X1970" s="198"/>
      <c r="Y1970" s="196"/>
      <c r="Z1970" s="200"/>
      <c r="AA1970" s="196"/>
      <c r="AB1970" s="198"/>
      <c r="AC1970" s="196"/>
      <c r="AD1970" s="199"/>
      <c r="AG1970" s="196"/>
      <c r="AH1970" s="196"/>
      <c r="AI1970" s="198"/>
      <c r="AL1970" s="196"/>
      <c r="AN1970" s="196"/>
      <c r="AO1970" s="198"/>
      <c r="AP1970" s="196"/>
      <c r="AQ1970" s="196"/>
      <c r="AR1970" s="196"/>
      <c r="AS1970" s="196"/>
      <c r="AT1970" s="196"/>
      <c r="AU1970" s="196"/>
      <c r="AV1970" s="198"/>
      <c r="AW1970" s="197"/>
      <c r="AY1970" s="196"/>
      <c r="BC1970" s="196"/>
      <c r="BD1970" s="196"/>
      <c r="BE1970" s="196"/>
      <c r="BF1970" s="196"/>
      <c r="BG1970" s="196"/>
      <c r="BH1970" s="196"/>
      <c r="BI1970" s="196"/>
      <c r="BJ1970" s="196"/>
      <c r="BK1970" s="196"/>
    </row>
    <row r="1971" spans="1:63" x14ac:dyDescent="0.25">
      <c r="A1971" s="198"/>
      <c r="B1971" s="193"/>
      <c r="C1971" s="196"/>
      <c r="D1971" s="196"/>
      <c r="E1971" s="196"/>
      <c r="I1971" s="197"/>
      <c r="Q1971" s="198"/>
      <c r="S1971" s="198"/>
      <c r="T1971" s="196"/>
      <c r="U1971" s="199"/>
      <c r="V1971" s="193"/>
      <c r="W1971" s="198"/>
      <c r="X1971" s="198"/>
      <c r="Y1971" s="196"/>
      <c r="Z1971" s="200"/>
      <c r="AA1971" s="196"/>
      <c r="AB1971" s="198"/>
      <c r="AC1971" s="196"/>
      <c r="AD1971" s="199"/>
      <c r="AG1971" s="196"/>
      <c r="AH1971" s="196"/>
      <c r="AI1971" s="198"/>
      <c r="AL1971" s="196"/>
      <c r="AN1971" s="196"/>
      <c r="AO1971" s="198"/>
      <c r="AP1971" s="196"/>
      <c r="AQ1971" s="196"/>
      <c r="AR1971" s="196"/>
      <c r="AS1971" s="196"/>
      <c r="AT1971" s="196"/>
      <c r="AU1971" s="196"/>
      <c r="AV1971" s="198"/>
      <c r="AW1971" s="197"/>
      <c r="AY1971" s="196"/>
      <c r="BC1971" s="196"/>
      <c r="BD1971" s="196"/>
      <c r="BE1971" s="196"/>
      <c r="BF1971" s="196"/>
      <c r="BG1971" s="196"/>
      <c r="BH1971" s="196"/>
      <c r="BI1971" s="196"/>
      <c r="BJ1971" s="196"/>
      <c r="BK1971" s="196"/>
    </row>
    <row r="1972" spans="1:63" x14ac:dyDescent="0.25">
      <c r="A1972" s="198"/>
      <c r="B1972" s="193"/>
      <c r="C1972" s="196"/>
      <c r="D1972" s="196"/>
      <c r="E1972" s="196"/>
      <c r="I1972" s="197"/>
      <c r="Q1972" s="198"/>
      <c r="S1972" s="198"/>
      <c r="T1972" s="196"/>
      <c r="U1972" s="199"/>
      <c r="V1972" s="193"/>
      <c r="W1972" s="198"/>
      <c r="X1972" s="198"/>
      <c r="Y1972" s="196"/>
      <c r="Z1972" s="200"/>
      <c r="AA1972" s="196"/>
      <c r="AB1972" s="198"/>
      <c r="AC1972" s="196"/>
      <c r="AD1972" s="199"/>
      <c r="AG1972" s="196"/>
      <c r="AH1972" s="196"/>
      <c r="AI1972" s="198"/>
      <c r="AL1972" s="196"/>
      <c r="AN1972" s="196"/>
      <c r="AO1972" s="198"/>
      <c r="AP1972" s="196"/>
      <c r="AQ1972" s="196"/>
      <c r="AR1972" s="196"/>
      <c r="AS1972" s="196"/>
      <c r="AT1972" s="196"/>
      <c r="AU1972" s="196"/>
      <c r="AV1972" s="198"/>
      <c r="AW1972" s="197"/>
      <c r="AY1972" s="196"/>
      <c r="BC1972" s="196"/>
      <c r="BD1972" s="196"/>
      <c r="BE1972" s="196"/>
      <c r="BF1972" s="196"/>
      <c r="BG1972" s="196"/>
      <c r="BH1972" s="196"/>
      <c r="BI1972" s="196"/>
      <c r="BJ1972" s="196"/>
      <c r="BK1972" s="196"/>
    </row>
    <row r="1973" spans="1:63" x14ac:dyDescent="0.25">
      <c r="A1973" s="198"/>
      <c r="B1973" s="193"/>
      <c r="C1973" s="196"/>
      <c r="D1973" s="196"/>
      <c r="E1973" s="196"/>
      <c r="I1973" s="197"/>
      <c r="Q1973" s="198"/>
      <c r="S1973" s="198"/>
      <c r="T1973" s="196"/>
      <c r="U1973" s="199"/>
      <c r="V1973" s="193"/>
      <c r="W1973" s="198"/>
      <c r="X1973" s="198"/>
      <c r="Y1973" s="196"/>
      <c r="Z1973" s="200"/>
      <c r="AA1973" s="196"/>
      <c r="AB1973" s="198"/>
      <c r="AC1973" s="196"/>
      <c r="AD1973" s="199"/>
      <c r="AG1973" s="196"/>
      <c r="AH1973" s="196"/>
      <c r="AI1973" s="198"/>
      <c r="AL1973" s="196"/>
      <c r="AN1973" s="196"/>
      <c r="AO1973" s="198"/>
      <c r="AP1973" s="196"/>
      <c r="AQ1973" s="196"/>
      <c r="AR1973" s="196"/>
      <c r="AS1973" s="196"/>
      <c r="AT1973" s="196"/>
      <c r="AU1973" s="196"/>
      <c r="AV1973" s="198"/>
      <c r="AW1973" s="197"/>
      <c r="AY1973" s="196"/>
      <c r="BC1973" s="196"/>
      <c r="BD1973" s="196"/>
      <c r="BE1973" s="196"/>
      <c r="BF1973" s="196"/>
      <c r="BG1973" s="196"/>
      <c r="BH1973" s="196"/>
      <c r="BI1973" s="196"/>
      <c r="BJ1973" s="196"/>
      <c r="BK1973" s="196"/>
    </row>
    <row r="1974" spans="1:63" x14ac:dyDescent="0.25">
      <c r="A1974" s="198"/>
      <c r="B1974" s="193"/>
      <c r="C1974" s="196"/>
      <c r="D1974" s="196"/>
      <c r="E1974" s="196"/>
      <c r="I1974" s="197"/>
      <c r="Q1974" s="198"/>
      <c r="S1974" s="198"/>
      <c r="T1974" s="196"/>
      <c r="U1974" s="199"/>
      <c r="V1974" s="193"/>
      <c r="W1974" s="198"/>
      <c r="X1974" s="198"/>
      <c r="Y1974" s="196"/>
      <c r="Z1974" s="200"/>
      <c r="AA1974" s="196"/>
      <c r="AB1974" s="198"/>
      <c r="AC1974" s="196"/>
      <c r="AD1974" s="199"/>
      <c r="AG1974" s="196"/>
      <c r="AH1974" s="196"/>
      <c r="AI1974" s="198"/>
      <c r="AL1974" s="196"/>
      <c r="AN1974" s="196"/>
      <c r="AO1974" s="198"/>
      <c r="AP1974" s="196"/>
      <c r="AQ1974" s="196"/>
      <c r="AR1974" s="196"/>
      <c r="AS1974" s="196"/>
      <c r="AT1974" s="196"/>
      <c r="AU1974" s="196"/>
      <c r="AV1974" s="198"/>
      <c r="AW1974" s="197"/>
      <c r="AY1974" s="196"/>
      <c r="BC1974" s="196"/>
      <c r="BD1974" s="196"/>
      <c r="BE1974" s="196"/>
      <c r="BF1974" s="196"/>
      <c r="BG1974" s="196"/>
      <c r="BH1974" s="196"/>
      <c r="BI1974" s="196"/>
      <c r="BJ1974" s="196"/>
      <c r="BK1974" s="196"/>
    </row>
    <row r="1975" spans="1:63" x14ac:dyDescent="0.25">
      <c r="A1975" s="198"/>
      <c r="B1975" s="193"/>
      <c r="C1975" s="196"/>
      <c r="D1975" s="196"/>
      <c r="E1975" s="196"/>
      <c r="I1975" s="197"/>
      <c r="Q1975" s="198"/>
      <c r="S1975" s="198"/>
      <c r="T1975" s="196"/>
      <c r="U1975" s="199"/>
      <c r="V1975" s="193"/>
      <c r="W1975" s="198"/>
      <c r="X1975" s="198"/>
      <c r="Y1975" s="196"/>
      <c r="Z1975" s="200"/>
      <c r="AA1975" s="196"/>
      <c r="AB1975" s="198"/>
      <c r="AC1975" s="196"/>
      <c r="AD1975" s="199"/>
      <c r="AG1975" s="196"/>
      <c r="AH1975" s="196"/>
      <c r="AI1975" s="198"/>
      <c r="AL1975" s="196"/>
      <c r="AN1975" s="196"/>
      <c r="AO1975" s="198"/>
      <c r="AP1975" s="196"/>
      <c r="AQ1975" s="196"/>
      <c r="AR1975" s="196"/>
      <c r="AS1975" s="196"/>
      <c r="AT1975" s="196"/>
      <c r="AU1975" s="196"/>
      <c r="AV1975" s="198"/>
      <c r="AW1975" s="197"/>
      <c r="AY1975" s="196"/>
      <c r="BC1975" s="196"/>
      <c r="BD1975" s="196"/>
      <c r="BE1975" s="196"/>
      <c r="BF1975" s="196"/>
      <c r="BG1975" s="196"/>
      <c r="BH1975" s="196"/>
      <c r="BI1975" s="196"/>
      <c r="BJ1975" s="196"/>
      <c r="BK1975" s="196"/>
    </row>
    <row r="1976" spans="1:63" x14ac:dyDescent="0.25">
      <c r="A1976" s="198"/>
      <c r="B1976" s="193"/>
      <c r="C1976" s="196"/>
      <c r="D1976" s="196"/>
      <c r="E1976" s="196"/>
      <c r="I1976" s="197"/>
      <c r="Q1976" s="198"/>
      <c r="S1976" s="198"/>
      <c r="T1976" s="196"/>
      <c r="U1976" s="199"/>
      <c r="V1976" s="193"/>
      <c r="W1976" s="198"/>
      <c r="X1976" s="198"/>
      <c r="Y1976" s="196"/>
      <c r="Z1976" s="200"/>
      <c r="AA1976" s="196"/>
      <c r="AB1976" s="198"/>
      <c r="AC1976" s="196"/>
      <c r="AD1976" s="199"/>
      <c r="AG1976" s="196"/>
      <c r="AH1976" s="196"/>
      <c r="AI1976" s="198"/>
      <c r="AL1976" s="196"/>
      <c r="AN1976" s="196"/>
      <c r="AO1976" s="198"/>
      <c r="AP1976" s="196"/>
      <c r="AQ1976" s="196"/>
      <c r="AR1976" s="196"/>
      <c r="AS1976" s="196"/>
      <c r="AT1976" s="196"/>
      <c r="AU1976" s="196"/>
      <c r="AV1976" s="198"/>
      <c r="AW1976" s="197"/>
      <c r="AY1976" s="196"/>
      <c r="BC1976" s="196"/>
      <c r="BD1976" s="196"/>
      <c r="BE1976" s="196"/>
      <c r="BF1976" s="196"/>
      <c r="BG1976" s="196"/>
      <c r="BH1976" s="196"/>
      <c r="BI1976" s="196"/>
      <c r="BJ1976" s="196"/>
      <c r="BK1976" s="196"/>
    </row>
    <row r="1977" spans="1:63" x14ac:dyDescent="0.25">
      <c r="A1977" s="198"/>
      <c r="B1977" s="193"/>
      <c r="C1977" s="196"/>
      <c r="D1977" s="196"/>
      <c r="E1977" s="196"/>
      <c r="I1977" s="197"/>
      <c r="Q1977" s="198"/>
      <c r="S1977" s="198"/>
      <c r="T1977" s="196"/>
      <c r="U1977" s="199"/>
      <c r="V1977" s="193"/>
      <c r="W1977" s="198"/>
      <c r="X1977" s="198"/>
      <c r="Y1977" s="196"/>
      <c r="Z1977" s="200"/>
      <c r="AA1977" s="196"/>
      <c r="AB1977" s="198"/>
      <c r="AC1977" s="196"/>
      <c r="AD1977" s="199"/>
      <c r="AG1977" s="196"/>
      <c r="AH1977" s="196"/>
      <c r="AI1977" s="198"/>
      <c r="AL1977" s="196"/>
      <c r="AN1977" s="196"/>
      <c r="AO1977" s="198"/>
      <c r="AP1977" s="196"/>
      <c r="AQ1977" s="196"/>
      <c r="AR1977" s="196"/>
      <c r="AS1977" s="196"/>
      <c r="AT1977" s="196"/>
      <c r="AU1977" s="196"/>
      <c r="AV1977" s="198"/>
      <c r="AW1977" s="197"/>
      <c r="AY1977" s="196"/>
      <c r="BC1977" s="196"/>
      <c r="BD1977" s="196"/>
      <c r="BE1977" s="196"/>
      <c r="BF1977" s="196"/>
      <c r="BG1977" s="196"/>
      <c r="BH1977" s="196"/>
      <c r="BI1977" s="196"/>
      <c r="BJ1977" s="196"/>
      <c r="BK1977" s="196"/>
    </row>
    <row r="1978" spans="1:63" x14ac:dyDescent="0.25">
      <c r="A1978" s="198"/>
      <c r="B1978" s="193"/>
      <c r="C1978" s="196"/>
      <c r="D1978" s="196"/>
      <c r="E1978" s="196"/>
      <c r="I1978" s="197"/>
      <c r="Q1978" s="198"/>
      <c r="S1978" s="198"/>
      <c r="T1978" s="196"/>
      <c r="U1978" s="199"/>
      <c r="V1978" s="193"/>
      <c r="W1978" s="198"/>
      <c r="X1978" s="198"/>
      <c r="Y1978" s="196"/>
      <c r="Z1978" s="200"/>
      <c r="AA1978" s="196"/>
      <c r="AB1978" s="198"/>
      <c r="AC1978" s="196"/>
      <c r="AD1978" s="199"/>
      <c r="AG1978" s="196"/>
      <c r="AH1978" s="196"/>
      <c r="AI1978" s="198"/>
      <c r="AL1978" s="196"/>
      <c r="AN1978" s="196"/>
      <c r="AO1978" s="198"/>
      <c r="AP1978" s="196"/>
      <c r="AQ1978" s="196"/>
      <c r="AR1978" s="196"/>
      <c r="AS1978" s="196"/>
      <c r="AT1978" s="196"/>
      <c r="AU1978" s="196"/>
      <c r="AV1978" s="198"/>
      <c r="AW1978" s="197"/>
      <c r="AY1978" s="196"/>
      <c r="BC1978" s="196"/>
      <c r="BD1978" s="196"/>
      <c r="BE1978" s="196"/>
      <c r="BF1978" s="196"/>
      <c r="BG1978" s="196"/>
      <c r="BH1978" s="196"/>
      <c r="BI1978" s="196"/>
      <c r="BJ1978" s="196"/>
      <c r="BK1978" s="196"/>
    </row>
    <row r="1979" spans="1:63" x14ac:dyDescent="0.25">
      <c r="A1979" s="198"/>
      <c r="B1979" s="193"/>
      <c r="C1979" s="196"/>
      <c r="D1979" s="196"/>
      <c r="E1979" s="196"/>
      <c r="I1979" s="197"/>
      <c r="Q1979" s="198"/>
      <c r="S1979" s="198"/>
      <c r="T1979" s="196"/>
      <c r="U1979" s="199"/>
      <c r="V1979" s="193"/>
      <c r="W1979" s="198"/>
      <c r="X1979" s="198"/>
      <c r="Y1979" s="196"/>
      <c r="Z1979" s="200"/>
      <c r="AA1979" s="196"/>
      <c r="AB1979" s="198"/>
      <c r="AC1979" s="196"/>
      <c r="AD1979" s="199"/>
      <c r="AG1979" s="196"/>
      <c r="AH1979" s="196"/>
      <c r="AI1979" s="198"/>
      <c r="AL1979" s="196"/>
      <c r="AN1979" s="196"/>
      <c r="AO1979" s="198"/>
      <c r="AP1979" s="196"/>
      <c r="AQ1979" s="196"/>
      <c r="AR1979" s="196"/>
      <c r="AS1979" s="196"/>
      <c r="AT1979" s="196"/>
      <c r="AU1979" s="196"/>
      <c r="AV1979" s="198"/>
      <c r="AW1979" s="197"/>
      <c r="AY1979" s="196"/>
      <c r="BC1979" s="196"/>
      <c r="BD1979" s="196"/>
      <c r="BE1979" s="196"/>
      <c r="BF1979" s="196"/>
      <c r="BG1979" s="196"/>
      <c r="BH1979" s="196"/>
      <c r="BI1979" s="196"/>
      <c r="BJ1979" s="196"/>
      <c r="BK1979" s="196"/>
    </row>
    <row r="1980" spans="1:63" x14ac:dyDescent="0.25">
      <c r="A1980" s="198"/>
      <c r="B1980" s="193"/>
      <c r="C1980" s="196"/>
      <c r="D1980" s="196"/>
      <c r="E1980" s="196"/>
      <c r="I1980" s="197"/>
      <c r="Q1980" s="198"/>
      <c r="S1980" s="198"/>
      <c r="T1980" s="196"/>
      <c r="U1980" s="199"/>
      <c r="V1980" s="193"/>
      <c r="W1980" s="198"/>
      <c r="X1980" s="198"/>
      <c r="Y1980" s="196"/>
      <c r="Z1980" s="200"/>
      <c r="AA1980" s="196"/>
      <c r="AB1980" s="198"/>
      <c r="AC1980" s="196"/>
      <c r="AD1980" s="199"/>
      <c r="AG1980" s="196"/>
      <c r="AH1980" s="196"/>
      <c r="AI1980" s="198"/>
      <c r="AL1980" s="196"/>
      <c r="AN1980" s="196"/>
      <c r="AO1980" s="198"/>
      <c r="AP1980" s="196"/>
      <c r="AQ1980" s="196"/>
      <c r="AR1980" s="196"/>
      <c r="AS1980" s="196"/>
      <c r="AT1980" s="196"/>
      <c r="AU1980" s="196"/>
      <c r="AV1980" s="198"/>
      <c r="AW1980" s="197"/>
      <c r="AY1980" s="196"/>
      <c r="BC1980" s="196"/>
      <c r="BD1980" s="196"/>
      <c r="BE1980" s="196"/>
      <c r="BF1980" s="196"/>
      <c r="BG1980" s="196"/>
      <c r="BH1980" s="196"/>
      <c r="BI1980" s="196"/>
      <c r="BJ1980" s="196"/>
      <c r="BK1980" s="196"/>
    </row>
    <row r="1981" spans="1:63" x14ac:dyDescent="0.25">
      <c r="A1981" s="198"/>
      <c r="B1981" s="193"/>
      <c r="C1981" s="196"/>
      <c r="D1981" s="196"/>
      <c r="E1981" s="196"/>
      <c r="I1981" s="197"/>
      <c r="Q1981" s="198"/>
      <c r="S1981" s="198"/>
      <c r="T1981" s="196"/>
      <c r="U1981" s="199"/>
      <c r="V1981" s="193"/>
      <c r="W1981" s="198"/>
      <c r="X1981" s="198"/>
      <c r="Y1981" s="196"/>
      <c r="Z1981" s="200"/>
      <c r="AA1981" s="196"/>
      <c r="AB1981" s="198"/>
      <c r="AC1981" s="196"/>
      <c r="AD1981" s="199"/>
      <c r="AG1981" s="196"/>
      <c r="AH1981" s="196"/>
      <c r="AI1981" s="198"/>
      <c r="AL1981" s="196"/>
      <c r="AN1981" s="196"/>
      <c r="AO1981" s="198"/>
      <c r="AP1981" s="196"/>
      <c r="AQ1981" s="196"/>
      <c r="AR1981" s="196"/>
      <c r="AS1981" s="196"/>
      <c r="AT1981" s="196"/>
      <c r="AU1981" s="196"/>
      <c r="AV1981" s="198"/>
      <c r="AW1981" s="197"/>
      <c r="AY1981" s="196"/>
      <c r="BC1981" s="196"/>
      <c r="BD1981" s="196"/>
      <c r="BE1981" s="196"/>
      <c r="BF1981" s="196"/>
      <c r="BG1981" s="196"/>
      <c r="BH1981" s="196"/>
      <c r="BI1981" s="196"/>
      <c r="BJ1981" s="196"/>
      <c r="BK1981" s="196"/>
    </row>
    <row r="1982" spans="1:63" x14ac:dyDescent="0.25">
      <c r="A1982" s="198"/>
      <c r="B1982" s="193"/>
      <c r="C1982" s="196"/>
      <c r="D1982" s="196"/>
      <c r="E1982" s="196"/>
      <c r="I1982" s="197"/>
      <c r="Q1982" s="198"/>
      <c r="S1982" s="198"/>
      <c r="T1982" s="196"/>
      <c r="U1982" s="199"/>
      <c r="V1982" s="193"/>
      <c r="W1982" s="198"/>
      <c r="X1982" s="198"/>
      <c r="Y1982" s="196"/>
      <c r="Z1982" s="200"/>
      <c r="AA1982" s="196"/>
      <c r="AB1982" s="198"/>
      <c r="AC1982" s="196"/>
      <c r="AD1982" s="199"/>
      <c r="AG1982" s="196"/>
      <c r="AH1982" s="196"/>
      <c r="AI1982" s="198"/>
      <c r="AL1982" s="196"/>
      <c r="AN1982" s="196"/>
      <c r="AO1982" s="198"/>
      <c r="AP1982" s="196"/>
      <c r="AQ1982" s="196"/>
      <c r="AR1982" s="196"/>
      <c r="AS1982" s="196"/>
      <c r="AT1982" s="196"/>
      <c r="AU1982" s="196"/>
      <c r="AV1982" s="198"/>
      <c r="AW1982" s="197"/>
      <c r="AY1982" s="196"/>
      <c r="BC1982" s="196"/>
      <c r="BD1982" s="196"/>
      <c r="BE1982" s="196"/>
      <c r="BF1982" s="196"/>
      <c r="BG1982" s="196"/>
      <c r="BH1982" s="196"/>
      <c r="BI1982" s="196"/>
      <c r="BJ1982" s="196"/>
      <c r="BK1982" s="196"/>
    </row>
    <row r="1983" spans="1:63" x14ac:dyDescent="0.25">
      <c r="A1983" s="198"/>
      <c r="B1983" s="193"/>
      <c r="C1983" s="196"/>
      <c r="D1983" s="196"/>
      <c r="E1983" s="196"/>
      <c r="I1983" s="197"/>
      <c r="Q1983" s="198"/>
      <c r="S1983" s="198"/>
      <c r="T1983" s="196"/>
      <c r="U1983" s="199"/>
      <c r="V1983" s="193"/>
      <c r="W1983" s="198"/>
      <c r="X1983" s="198"/>
      <c r="Y1983" s="196"/>
      <c r="Z1983" s="200"/>
      <c r="AA1983" s="196"/>
      <c r="AB1983" s="198"/>
      <c r="AC1983" s="196"/>
      <c r="AD1983" s="199"/>
      <c r="AG1983" s="196"/>
      <c r="AH1983" s="196"/>
      <c r="AI1983" s="198"/>
      <c r="AL1983" s="196"/>
      <c r="AN1983" s="196"/>
      <c r="AO1983" s="198"/>
      <c r="AP1983" s="196"/>
      <c r="AQ1983" s="196"/>
      <c r="AR1983" s="196"/>
      <c r="AS1983" s="196"/>
      <c r="AT1983" s="196"/>
      <c r="AU1983" s="196"/>
      <c r="AV1983" s="198"/>
      <c r="AW1983" s="197"/>
      <c r="AY1983" s="196"/>
      <c r="BC1983" s="196"/>
      <c r="BD1983" s="196"/>
      <c r="BE1983" s="196"/>
      <c r="BF1983" s="196"/>
      <c r="BG1983" s="196"/>
      <c r="BH1983" s="196"/>
      <c r="BI1983" s="196"/>
      <c r="BJ1983" s="196"/>
      <c r="BK1983" s="196"/>
    </row>
    <row r="1984" spans="1:63" x14ac:dyDescent="0.25">
      <c r="A1984" s="198"/>
      <c r="B1984" s="193"/>
      <c r="C1984" s="196"/>
      <c r="D1984" s="196"/>
      <c r="E1984" s="196"/>
      <c r="I1984" s="197"/>
      <c r="Q1984" s="198"/>
      <c r="S1984" s="198"/>
      <c r="T1984" s="196"/>
      <c r="U1984" s="199"/>
      <c r="V1984" s="193"/>
      <c r="W1984" s="198"/>
      <c r="X1984" s="198"/>
      <c r="Y1984" s="196"/>
      <c r="Z1984" s="200"/>
      <c r="AA1984" s="196"/>
      <c r="AB1984" s="198"/>
      <c r="AC1984" s="196"/>
      <c r="AD1984" s="199"/>
      <c r="AG1984" s="196"/>
      <c r="AH1984" s="196"/>
      <c r="AI1984" s="198"/>
      <c r="AL1984" s="196"/>
      <c r="AN1984" s="196"/>
      <c r="AO1984" s="198"/>
      <c r="AP1984" s="196"/>
      <c r="AQ1984" s="196"/>
      <c r="AR1984" s="196"/>
      <c r="AS1984" s="196"/>
      <c r="AT1984" s="196"/>
      <c r="AU1984" s="196"/>
      <c r="AV1984" s="198"/>
      <c r="AW1984" s="197"/>
      <c r="AY1984" s="196"/>
      <c r="BC1984" s="196"/>
      <c r="BD1984" s="196"/>
      <c r="BE1984" s="196"/>
      <c r="BF1984" s="196"/>
      <c r="BG1984" s="196"/>
      <c r="BH1984" s="196"/>
      <c r="BI1984" s="196"/>
      <c r="BJ1984" s="196"/>
      <c r="BK1984" s="196"/>
    </row>
    <row r="1985" spans="1:63" x14ac:dyDescent="0.25">
      <c r="A1985" s="198"/>
      <c r="B1985" s="193"/>
      <c r="C1985" s="196"/>
      <c r="D1985" s="196"/>
      <c r="E1985" s="196"/>
      <c r="I1985" s="197"/>
      <c r="Q1985" s="198"/>
      <c r="S1985" s="198"/>
      <c r="T1985" s="196"/>
      <c r="U1985" s="199"/>
      <c r="V1985" s="193"/>
      <c r="W1985" s="198"/>
      <c r="X1985" s="198"/>
      <c r="Y1985" s="196"/>
      <c r="Z1985" s="200"/>
      <c r="AA1985" s="196"/>
      <c r="AB1985" s="198"/>
      <c r="AC1985" s="196"/>
      <c r="AD1985" s="199"/>
      <c r="AG1985" s="196"/>
      <c r="AH1985" s="196"/>
      <c r="AI1985" s="198"/>
      <c r="AL1985" s="196"/>
      <c r="AN1985" s="196"/>
      <c r="AO1985" s="198"/>
      <c r="AP1985" s="196"/>
      <c r="AQ1985" s="196"/>
      <c r="AR1985" s="196"/>
      <c r="AS1985" s="196"/>
      <c r="AT1985" s="196"/>
      <c r="AU1985" s="196"/>
      <c r="AV1985" s="198"/>
      <c r="AW1985" s="197"/>
      <c r="AY1985" s="196"/>
      <c r="BC1985" s="196"/>
      <c r="BD1985" s="196"/>
      <c r="BE1985" s="196"/>
      <c r="BF1985" s="196"/>
      <c r="BG1985" s="196"/>
      <c r="BH1985" s="196"/>
      <c r="BI1985" s="196"/>
      <c r="BJ1985" s="196"/>
      <c r="BK1985" s="196"/>
    </row>
    <row r="1986" spans="1:63" x14ac:dyDescent="0.25">
      <c r="A1986" s="198"/>
      <c r="B1986" s="193"/>
      <c r="C1986" s="196"/>
      <c r="D1986" s="196"/>
      <c r="E1986" s="196"/>
      <c r="I1986" s="197"/>
      <c r="Q1986" s="198"/>
      <c r="S1986" s="198"/>
      <c r="T1986" s="196"/>
      <c r="U1986" s="199"/>
      <c r="V1986" s="193"/>
      <c r="W1986" s="198"/>
      <c r="X1986" s="198"/>
      <c r="Y1986" s="196"/>
      <c r="Z1986" s="200"/>
      <c r="AA1986" s="196"/>
      <c r="AB1986" s="198"/>
      <c r="AC1986" s="196"/>
      <c r="AD1986" s="199"/>
      <c r="AG1986" s="196"/>
      <c r="AH1986" s="196"/>
      <c r="AI1986" s="198"/>
      <c r="AL1986" s="196"/>
      <c r="AN1986" s="196"/>
      <c r="AO1986" s="198"/>
      <c r="AP1986" s="196"/>
      <c r="AQ1986" s="196"/>
      <c r="AR1986" s="196"/>
      <c r="AS1986" s="196"/>
      <c r="AT1986" s="196"/>
      <c r="AU1986" s="196"/>
      <c r="AV1986" s="198"/>
      <c r="AW1986" s="197"/>
      <c r="AY1986" s="196"/>
      <c r="BC1986" s="196"/>
      <c r="BD1986" s="196"/>
      <c r="BE1986" s="196"/>
      <c r="BF1986" s="196"/>
      <c r="BG1986" s="196"/>
      <c r="BH1986" s="196"/>
      <c r="BI1986" s="196"/>
      <c r="BJ1986" s="196"/>
      <c r="BK1986" s="196"/>
    </row>
    <row r="1987" spans="1:63" x14ac:dyDescent="0.25">
      <c r="A1987" s="198"/>
      <c r="B1987" s="193"/>
      <c r="C1987" s="196"/>
      <c r="D1987" s="196"/>
      <c r="E1987" s="196"/>
      <c r="I1987" s="197"/>
      <c r="Q1987" s="198"/>
      <c r="S1987" s="198"/>
      <c r="T1987" s="196"/>
      <c r="U1987" s="199"/>
      <c r="V1987" s="193"/>
      <c r="W1987" s="198"/>
      <c r="X1987" s="198"/>
      <c r="Y1987" s="196"/>
      <c r="Z1987" s="200"/>
      <c r="AA1987" s="196"/>
      <c r="AB1987" s="198"/>
      <c r="AC1987" s="196"/>
      <c r="AD1987" s="199"/>
      <c r="AG1987" s="196"/>
      <c r="AH1987" s="196"/>
      <c r="AI1987" s="198"/>
      <c r="AL1987" s="196"/>
      <c r="AN1987" s="196"/>
      <c r="AO1987" s="198"/>
      <c r="AP1987" s="196"/>
      <c r="AQ1987" s="196"/>
      <c r="AR1987" s="196"/>
      <c r="AS1987" s="196"/>
      <c r="AT1987" s="196"/>
      <c r="AU1987" s="196"/>
      <c r="AV1987" s="198"/>
      <c r="AW1987" s="197"/>
      <c r="AY1987" s="196"/>
      <c r="BC1987" s="196"/>
      <c r="BD1987" s="196"/>
      <c r="BE1987" s="196"/>
      <c r="BF1987" s="196"/>
      <c r="BG1987" s="196"/>
      <c r="BH1987" s="196"/>
      <c r="BI1987" s="196"/>
      <c r="BJ1987" s="196"/>
      <c r="BK1987" s="196"/>
    </row>
    <row r="1988" spans="1:63" x14ac:dyDescent="0.25">
      <c r="A1988" s="198"/>
      <c r="B1988" s="193"/>
      <c r="C1988" s="196"/>
      <c r="D1988" s="196"/>
      <c r="E1988" s="196"/>
      <c r="I1988" s="197"/>
      <c r="Q1988" s="198"/>
      <c r="S1988" s="198"/>
      <c r="T1988" s="196"/>
      <c r="U1988" s="199"/>
      <c r="V1988" s="193"/>
      <c r="W1988" s="198"/>
      <c r="X1988" s="198"/>
      <c r="Y1988" s="196"/>
      <c r="Z1988" s="200"/>
      <c r="AA1988" s="196"/>
      <c r="AB1988" s="198"/>
      <c r="AC1988" s="196"/>
      <c r="AD1988" s="199"/>
      <c r="AG1988" s="196"/>
      <c r="AH1988" s="196"/>
      <c r="AI1988" s="198"/>
      <c r="AL1988" s="196"/>
      <c r="AN1988" s="196"/>
      <c r="AO1988" s="198"/>
      <c r="AP1988" s="196"/>
      <c r="AQ1988" s="196"/>
      <c r="AR1988" s="196"/>
      <c r="AS1988" s="196"/>
      <c r="AT1988" s="196"/>
      <c r="AU1988" s="196"/>
      <c r="AV1988" s="198"/>
      <c r="AW1988" s="197"/>
      <c r="AY1988" s="196"/>
      <c r="BC1988" s="196"/>
      <c r="BD1988" s="196"/>
      <c r="BE1988" s="196"/>
      <c r="BF1988" s="196"/>
      <c r="BG1988" s="196"/>
      <c r="BH1988" s="196"/>
      <c r="BI1988" s="196"/>
      <c r="BJ1988" s="196"/>
      <c r="BK1988" s="196"/>
    </row>
    <row r="1989" spans="1:63" x14ac:dyDescent="0.25">
      <c r="A1989" s="198"/>
      <c r="B1989" s="193"/>
      <c r="C1989" s="196"/>
      <c r="D1989" s="196"/>
      <c r="E1989" s="196"/>
      <c r="I1989" s="197"/>
      <c r="Q1989" s="198"/>
      <c r="S1989" s="198"/>
      <c r="T1989" s="196"/>
      <c r="U1989" s="199"/>
      <c r="V1989" s="193"/>
      <c r="W1989" s="198"/>
      <c r="X1989" s="198"/>
      <c r="Y1989" s="196"/>
      <c r="Z1989" s="200"/>
      <c r="AA1989" s="196"/>
      <c r="AB1989" s="198"/>
      <c r="AC1989" s="196"/>
      <c r="AD1989" s="199"/>
      <c r="AG1989" s="196"/>
      <c r="AH1989" s="196"/>
      <c r="AI1989" s="198"/>
      <c r="AL1989" s="196"/>
      <c r="AN1989" s="196"/>
      <c r="AO1989" s="198"/>
      <c r="AP1989" s="196"/>
      <c r="AQ1989" s="196"/>
      <c r="AR1989" s="196"/>
      <c r="AS1989" s="196"/>
      <c r="AT1989" s="196"/>
      <c r="AU1989" s="196"/>
      <c r="AV1989" s="198"/>
      <c r="AW1989" s="197"/>
      <c r="AY1989" s="196"/>
      <c r="BC1989" s="196"/>
      <c r="BD1989" s="196"/>
      <c r="BE1989" s="196"/>
      <c r="BF1989" s="196"/>
      <c r="BG1989" s="196"/>
      <c r="BH1989" s="196"/>
      <c r="BI1989" s="196"/>
      <c r="BJ1989" s="196"/>
      <c r="BK1989" s="196"/>
    </row>
    <row r="1990" spans="1:63" x14ac:dyDescent="0.25">
      <c r="A1990" s="198"/>
      <c r="B1990" s="193"/>
      <c r="C1990" s="196"/>
      <c r="D1990" s="196"/>
      <c r="E1990" s="196"/>
      <c r="I1990" s="197"/>
      <c r="Q1990" s="198"/>
      <c r="S1990" s="198"/>
      <c r="T1990" s="196"/>
      <c r="U1990" s="199"/>
      <c r="V1990" s="193"/>
      <c r="W1990" s="198"/>
      <c r="X1990" s="198"/>
      <c r="Y1990" s="196"/>
      <c r="Z1990" s="200"/>
      <c r="AA1990" s="196"/>
      <c r="AB1990" s="198"/>
      <c r="AC1990" s="196"/>
      <c r="AD1990" s="199"/>
      <c r="AG1990" s="196"/>
      <c r="AH1990" s="196"/>
      <c r="AI1990" s="198"/>
      <c r="AL1990" s="196"/>
      <c r="AN1990" s="196"/>
      <c r="AO1990" s="198"/>
      <c r="AP1990" s="196"/>
      <c r="AQ1990" s="196"/>
      <c r="AR1990" s="196"/>
      <c r="AS1990" s="196"/>
      <c r="AT1990" s="196"/>
      <c r="AU1990" s="196"/>
      <c r="AV1990" s="198"/>
      <c r="AW1990" s="197"/>
      <c r="AY1990" s="196"/>
      <c r="BC1990" s="196"/>
      <c r="BD1990" s="196"/>
      <c r="BE1990" s="196"/>
      <c r="BF1990" s="196"/>
      <c r="BG1990" s="196"/>
      <c r="BH1990" s="196"/>
      <c r="BI1990" s="196"/>
      <c r="BJ1990" s="196"/>
      <c r="BK1990" s="196"/>
    </row>
    <row r="1991" spans="1:63" x14ac:dyDescent="0.25">
      <c r="A1991" s="198"/>
      <c r="B1991" s="193"/>
      <c r="C1991" s="196"/>
      <c r="D1991" s="196"/>
      <c r="E1991" s="196"/>
      <c r="I1991" s="197"/>
      <c r="Q1991" s="198"/>
      <c r="S1991" s="198"/>
      <c r="T1991" s="196"/>
      <c r="U1991" s="199"/>
      <c r="V1991" s="193"/>
      <c r="W1991" s="198"/>
      <c r="X1991" s="198"/>
      <c r="Y1991" s="196"/>
      <c r="Z1991" s="200"/>
      <c r="AA1991" s="196"/>
      <c r="AB1991" s="198"/>
      <c r="AC1991" s="196"/>
      <c r="AD1991" s="199"/>
      <c r="AG1991" s="196"/>
      <c r="AH1991" s="196"/>
      <c r="AI1991" s="198"/>
      <c r="AL1991" s="196"/>
      <c r="AN1991" s="196"/>
      <c r="AO1991" s="198"/>
      <c r="AP1991" s="196"/>
      <c r="AQ1991" s="196"/>
      <c r="AR1991" s="196"/>
      <c r="AS1991" s="196"/>
      <c r="AT1991" s="196"/>
      <c r="AU1991" s="196"/>
      <c r="AV1991" s="198"/>
      <c r="AW1991" s="197"/>
      <c r="AY1991" s="196"/>
      <c r="BC1991" s="196"/>
      <c r="BD1991" s="196"/>
      <c r="BE1991" s="196"/>
      <c r="BF1991" s="196"/>
      <c r="BG1991" s="196"/>
      <c r="BH1991" s="196"/>
      <c r="BI1991" s="196"/>
      <c r="BJ1991" s="196"/>
      <c r="BK1991" s="196"/>
    </row>
    <row r="1992" spans="1:63" x14ac:dyDescent="0.25">
      <c r="A1992" s="198"/>
      <c r="B1992" s="193"/>
      <c r="C1992" s="196"/>
      <c r="D1992" s="196"/>
      <c r="E1992" s="196"/>
      <c r="I1992" s="197"/>
      <c r="Q1992" s="198"/>
      <c r="S1992" s="198"/>
      <c r="T1992" s="196"/>
      <c r="U1992" s="199"/>
      <c r="V1992" s="193"/>
      <c r="W1992" s="198"/>
      <c r="X1992" s="198"/>
      <c r="Y1992" s="196"/>
      <c r="Z1992" s="200"/>
      <c r="AA1992" s="196"/>
      <c r="AB1992" s="198"/>
      <c r="AC1992" s="196"/>
      <c r="AD1992" s="199"/>
      <c r="AG1992" s="196"/>
      <c r="AH1992" s="196"/>
      <c r="AI1992" s="198"/>
      <c r="AL1992" s="196"/>
      <c r="AN1992" s="196"/>
      <c r="AO1992" s="198"/>
      <c r="AP1992" s="196"/>
      <c r="AQ1992" s="196"/>
      <c r="AR1992" s="196"/>
      <c r="AS1992" s="196"/>
      <c r="AT1992" s="196"/>
      <c r="AU1992" s="196"/>
      <c r="AV1992" s="198"/>
      <c r="AW1992" s="197"/>
      <c r="AY1992" s="196"/>
      <c r="BC1992" s="196"/>
      <c r="BD1992" s="196"/>
      <c r="BE1992" s="196"/>
      <c r="BF1992" s="196"/>
      <c r="BG1992" s="196"/>
      <c r="BH1992" s="196"/>
      <c r="BI1992" s="196"/>
      <c r="BJ1992" s="196"/>
      <c r="BK1992" s="196"/>
    </row>
    <row r="1993" spans="1:63" x14ac:dyDescent="0.25">
      <c r="A1993" s="198"/>
      <c r="B1993" s="193"/>
      <c r="C1993" s="196"/>
      <c r="D1993" s="196"/>
      <c r="E1993" s="196"/>
      <c r="I1993" s="197"/>
      <c r="Q1993" s="198"/>
      <c r="S1993" s="198"/>
      <c r="T1993" s="196"/>
      <c r="U1993" s="199"/>
      <c r="V1993" s="193"/>
      <c r="W1993" s="198"/>
      <c r="X1993" s="198"/>
      <c r="Y1993" s="196"/>
      <c r="Z1993" s="200"/>
      <c r="AA1993" s="196"/>
      <c r="AB1993" s="198"/>
      <c r="AC1993" s="196"/>
      <c r="AD1993" s="199"/>
      <c r="AG1993" s="196"/>
      <c r="AH1993" s="196"/>
      <c r="AI1993" s="198"/>
      <c r="AL1993" s="196"/>
      <c r="AN1993" s="196"/>
      <c r="AO1993" s="198"/>
      <c r="AP1993" s="196"/>
      <c r="AQ1993" s="196"/>
      <c r="AR1993" s="196"/>
      <c r="AS1993" s="196"/>
      <c r="AT1993" s="196"/>
      <c r="AU1993" s="196"/>
      <c r="AV1993" s="198"/>
      <c r="AW1993" s="197"/>
      <c r="AY1993" s="196"/>
      <c r="BC1993" s="196"/>
      <c r="BD1993" s="196"/>
      <c r="BE1993" s="196"/>
      <c r="BF1993" s="196"/>
      <c r="BG1993" s="196"/>
      <c r="BH1993" s="196"/>
      <c r="BI1993" s="196"/>
      <c r="BJ1993" s="196"/>
      <c r="BK1993" s="196"/>
    </row>
    <row r="1994" spans="1:63" x14ac:dyDescent="0.25">
      <c r="A1994" s="198"/>
      <c r="B1994" s="193"/>
      <c r="C1994" s="196"/>
      <c r="D1994" s="196"/>
      <c r="E1994" s="196"/>
      <c r="I1994" s="197"/>
      <c r="Q1994" s="198"/>
      <c r="S1994" s="198"/>
      <c r="T1994" s="196"/>
      <c r="U1994" s="199"/>
      <c r="V1994" s="193"/>
      <c r="W1994" s="198"/>
      <c r="X1994" s="198"/>
      <c r="Y1994" s="196"/>
      <c r="Z1994" s="200"/>
      <c r="AA1994" s="196"/>
      <c r="AB1994" s="198"/>
      <c r="AC1994" s="196"/>
      <c r="AD1994" s="199"/>
      <c r="AG1994" s="196"/>
      <c r="AH1994" s="196"/>
      <c r="AI1994" s="198"/>
      <c r="AL1994" s="196"/>
      <c r="AN1994" s="196"/>
      <c r="AO1994" s="198"/>
      <c r="AP1994" s="196"/>
      <c r="AQ1994" s="196"/>
      <c r="AR1994" s="196"/>
      <c r="AS1994" s="196"/>
      <c r="AT1994" s="196"/>
      <c r="AU1994" s="196"/>
      <c r="AV1994" s="198"/>
      <c r="AW1994" s="197"/>
      <c r="AY1994" s="196"/>
      <c r="BC1994" s="196"/>
      <c r="BD1994" s="196"/>
      <c r="BE1994" s="196"/>
      <c r="BF1994" s="196"/>
      <c r="BG1994" s="196"/>
      <c r="BH1994" s="196"/>
      <c r="BI1994" s="196"/>
      <c r="BJ1994" s="196"/>
      <c r="BK1994" s="196"/>
    </row>
    <row r="1995" spans="1:63" x14ac:dyDescent="0.25">
      <c r="A1995" s="198"/>
      <c r="B1995" s="193"/>
      <c r="C1995" s="196"/>
      <c r="D1995" s="196"/>
      <c r="E1995" s="196"/>
      <c r="I1995" s="197"/>
      <c r="Q1995" s="198"/>
      <c r="S1995" s="198"/>
      <c r="T1995" s="196"/>
      <c r="U1995" s="199"/>
      <c r="V1995" s="193"/>
      <c r="W1995" s="198"/>
      <c r="X1995" s="198"/>
      <c r="Y1995" s="196"/>
      <c r="Z1995" s="200"/>
      <c r="AA1995" s="196"/>
      <c r="AB1995" s="198"/>
      <c r="AC1995" s="196"/>
      <c r="AD1995" s="199"/>
      <c r="AG1995" s="196"/>
      <c r="AH1995" s="196"/>
      <c r="AI1995" s="198"/>
      <c r="AL1995" s="196"/>
      <c r="AN1995" s="196"/>
      <c r="AO1995" s="198"/>
      <c r="AP1995" s="196"/>
      <c r="AQ1995" s="196"/>
      <c r="AR1995" s="196"/>
      <c r="AS1995" s="196"/>
      <c r="AT1995" s="196"/>
      <c r="AU1995" s="196"/>
      <c r="AV1995" s="198"/>
      <c r="AW1995" s="197"/>
      <c r="AY1995" s="196"/>
      <c r="BC1995" s="196"/>
      <c r="BD1995" s="196"/>
      <c r="BE1995" s="196"/>
      <c r="BF1995" s="196"/>
      <c r="BG1995" s="196"/>
      <c r="BH1995" s="196"/>
      <c r="BI1995" s="196"/>
      <c r="BJ1995" s="196"/>
      <c r="BK1995" s="196"/>
    </row>
    <row r="1996" spans="1:63" x14ac:dyDescent="0.25">
      <c r="A1996" s="198"/>
      <c r="B1996" s="193"/>
      <c r="C1996" s="196"/>
      <c r="D1996" s="196"/>
      <c r="E1996" s="196"/>
      <c r="I1996" s="197"/>
      <c r="Q1996" s="198"/>
      <c r="S1996" s="198"/>
      <c r="T1996" s="196"/>
      <c r="U1996" s="199"/>
      <c r="V1996" s="193"/>
      <c r="W1996" s="198"/>
      <c r="X1996" s="198"/>
      <c r="Y1996" s="196"/>
      <c r="Z1996" s="200"/>
      <c r="AA1996" s="196"/>
      <c r="AB1996" s="198"/>
      <c r="AC1996" s="196"/>
      <c r="AD1996" s="199"/>
      <c r="AG1996" s="196"/>
      <c r="AH1996" s="196"/>
      <c r="AI1996" s="198"/>
      <c r="AL1996" s="196"/>
      <c r="AN1996" s="196"/>
      <c r="AO1996" s="198"/>
      <c r="AP1996" s="196"/>
      <c r="AQ1996" s="196"/>
      <c r="AR1996" s="196"/>
      <c r="AS1996" s="196"/>
      <c r="AT1996" s="196"/>
      <c r="AU1996" s="196"/>
      <c r="AV1996" s="198"/>
      <c r="AW1996" s="197"/>
      <c r="AY1996" s="196"/>
      <c r="BC1996" s="196"/>
      <c r="BD1996" s="196"/>
      <c r="BE1996" s="196"/>
      <c r="BF1996" s="196"/>
      <c r="BG1996" s="196"/>
      <c r="BH1996" s="196"/>
      <c r="BI1996" s="196"/>
      <c r="BJ1996" s="196"/>
      <c r="BK1996" s="196"/>
    </row>
    <row r="1997" spans="1:63" x14ac:dyDescent="0.25">
      <c r="A1997" s="198"/>
      <c r="B1997" s="193"/>
      <c r="C1997" s="196"/>
      <c r="D1997" s="196"/>
      <c r="E1997" s="196"/>
      <c r="I1997" s="197"/>
      <c r="Q1997" s="198"/>
      <c r="S1997" s="198"/>
      <c r="T1997" s="196"/>
      <c r="U1997" s="199"/>
      <c r="V1997" s="193"/>
      <c r="W1997" s="198"/>
      <c r="X1997" s="198"/>
      <c r="Y1997" s="196"/>
      <c r="Z1997" s="200"/>
      <c r="AA1997" s="196"/>
      <c r="AB1997" s="198"/>
      <c r="AC1997" s="196"/>
      <c r="AD1997" s="199"/>
      <c r="AG1997" s="196"/>
      <c r="AH1997" s="196"/>
      <c r="AI1997" s="198"/>
      <c r="AL1997" s="196"/>
      <c r="AN1997" s="196"/>
      <c r="AO1997" s="198"/>
      <c r="AP1997" s="196"/>
      <c r="AQ1997" s="196"/>
      <c r="AR1997" s="196"/>
      <c r="AS1997" s="196"/>
      <c r="AT1997" s="196"/>
      <c r="AU1997" s="196"/>
      <c r="AV1997" s="198"/>
      <c r="AW1997" s="197"/>
      <c r="AY1997" s="196"/>
      <c r="BC1997" s="196"/>
      <c r="BD1997" s="196"/>
      <c r="BE1997" s="196"/>
      <c r="BF1997" s="196"/>
      <c r="BG1997" s="196"/>
      <c r="BH1997" s="196"/>
      <c r="BI1997" s="196"/>
      <c r="BJ1997" s="196"/>
      <c r="BK1997" s="196"/>
    </row>
    <row r="1998" spans="1:63" x14ac:dyDescent="0.25">
      <c r="A1998" s="198"/>
      <c r="B1998" s="193"/>
      <c r="C1998" s="196"/>
      <c r="D1998" s="196"/>
      <c r="E1998" s="196"/>
      <c r="I1998" s="197"/>
      <c r="Q1998" s="198"/>
      <c r="S1998" s="198"/>
      <c r="T1998" s="196"/>
      <c r="U1998" s="199"/>
      <c r="V1998" s="193"/>
      <c r="W1998" s="198"/>
      <c r="X1998" s="198"/>
      <c r="Y1998" s="196"/>
      <c r="Z1998" s="200"/>
      <c r="AA1998" s="196"/>
      <c r="AB1998" s="198"/>
      <c r="AC1998" s="196"/>
      <c r="AD1998" s="199"/>
      <c r="AG1998" s="196"/>
      <c r="AH1998" s="196"/>
      <c r="AI1998" s="198"/>
      <c r="AL1998" s="196"/>
      <c r="AN1998" s="196"/>
      <c r="AO1998" s="198"/>
      <c r="AP1998" s="196"/>
      <c r="AQ1998" s="196"/>
      <c r="AR1998" s="196"/>
      <c r="AS1998" s="196"/>
      <c r="AT1998" s="196"/>
      <c r="AU1998" s="196"/>
      <c r="AV1998" s="198"/>
      <c r="AW1998" s="197"/>
      <c r="AY1998" s="196"/>
      <c r="BC1998" s="196"/>
      <c r="BD1998" s="196"/>
      <c r="BE1998" s="196"/>
      <c r="BF1998" s="196"/>
      <c r="BG1998" s="196"/>
      <c r="BH1998" s="196"/>
      <c r="BI1998" s="196"/>
      <c r="BJ1998" s="196"/>
      <c r="BK1998" s="196"/>
    </row>
    <row r="1999" spans="1:63" x14ac:dyDescent="0.25">
      <c r="A1999" s="198"/>
      <c r="B1999" s="193"/>
      <c r="C1999" s="196"/>
      <c r="D1999" s="196"/>
      <c r="E1999" s="196"/>
      <c r="I1999" s="197"/>
      <c r="Q1999" s="198"/>
      <c r="S1999" s="198"/>
      <c r="T1999" s="196"/>
      <c r="U1999" s="199"/>
      <c r="V1999" s="193"/>
      <c r="W1999" s="198"/>
      <c r="X1999" s="198"/>
      <c r="Y1999" s="196"/>
      <c r="Z1999" s="200"/>
      <c r="AA1999" s="196"/>
      <c r="AB1999" s="198"/>
      <c r="AC1999" s="196"/>
      <c r="AD1999" s="199"/>
      <c r="AG1999" s="196"/>
      <c r="AH1999" s="196"/>
      <c r="AI1999" s="198"/>
      <c r="AL1999" s="196"/>
      <c r="AN1999" s="196"/>
      <c r="AO1999" s="198"/>
      <c r="AP1999" s="196"/>
      <c r="AQ1999" s="196"/>
      <c r="AR1999" s="196"/>
      <c r="AS1999" s="196"/>
      <c r="AT1999" s="196"/>
      <c r="AU1999" s="196"/>
      <c r="AV1999" s="198"/>
      <c r="AW1999" s="197"/>
      <c r="AY1999" s="196"/>
      <c r="BC1999" s="196"/>
      <c r="BD1999" s="196"/>
      <c r="BE1999" s="196"/>
      <c r="BF1999" s="196"/>
      <c r="BG1999" s="196"/>
      <c r="BH1999" s="196"/>
      <c r="BI1999" s="196"/>
      <c r="BJ1999" s="196"/>
      <c r="BK1999" s="196"/>
    </row>
    <row r="2000" spans="1:63" x14ac:dyDescent="0.25">
      <c r="A2000" s="198"/>
      <c r="B2000" s="193"/>
      <c r="C2000" s="196"/>
      <c r="D2000" s="196"/>
      <c r="E2000" s="196"/>
      <c r="I2000" s="197"/>
      <c r="Q2000" s="198"/>
      <c r="S2000" s="198"/>
      <c r="T2000" s="196"/>
      <c r="U2000" s="199"/>
      <c r="V2000" s="193"/>
      <c r="W2000" s="198"/>
      <c r="X2000" s="198"/>
      <c r="Y2000" s="196"/>
      <c r="Z2000" s="200"/>
      <c r="AA2000" s="196"/>
      <c r="AB2000" s="198"/>
      <c r="AC2000" s="196"/>
      <c r="AD2000" s="199"/>
      <c r="AG2000" s="196"/>
      <c r="AH2000" s="196"/>
      <c r="AI2000" s="198"/>
      <c r="AL2000" s="196"/>
      <c r="AN2000" s="196"/>
      <c r="AO2000" s="198"/>
      <c r="AP2000" s="196"/>
      <c r="AQ2000" s="196"/>
      <c r="AR2000" s="196"/>
      <c r="AS2000" s="196"/>
      <c r="AT2000" s="196"/>
      <c r="AU2000" s="196"/>
      <c r="AV2000" s="198"/>
      <c r="AW2000" s="197"/>
      <c r="AY2000" s="196"/>
      <c r="BC2000" s="196"/>
      <c r="BD2000" s="196"/>
      <c r="BE2000" s="196"/>
      <c r="BF2000" s="196"/>
      <c r="BG2000" s="196"/>
      <c r="BH2000" s="196"/>
      <c r="BI2000" s="196"/>
      <c r="BJ2000" s="196"/>
      <c r="BK2000" s="196"/>
    </row>
    <row r="2001" spans="1:63" x14ac:dyDescent="0.25">
      <c r="A2001" s="198"/>
      <c r="B2001" s="193"/>
      <c r="C2001" s="196"/>
      <c r="D2001" s="196"/>
      <c r="E2001" s="196"/>
      <c r="I2001" s="197"/>
      <c r="Q2001" s="198"/>
      <c r="S2001" s="198"/>
      <c r="T2001" s="196"/>
      <c r="U2001" s="199"/>
      <c r="V2001" s="193"/>
      <c r="W2001" s="198"/>
      <c r="X2001" s="198"/>
      <c r="Y2001" s="196"/>
      <c r="Z2001" s="200"/>
      <c r="AA2001" s="196"/>
      <c r="AB2001" s="198"/>
      <c r="AC2001" s="196"/>
      <c r="AD2001" s="199"/>
      <c r="AG2001" s="196"/>
      <c r="AH2001" s="196"/>
      <c r="AI2001" s="198"/>
      <c r="AL2001" s="196"/>
      <c r="AN2001" s="196"/>
      <c r="AO2001" s="198"/>
      <c r="AP2001" s="196"/>
      <c r="AQ2001" s="196"/>
      <c r="AR2001" s="196"/>
      <c r="AS2001" s="196"/>
      <c r="AT2001" s="196"/>
      <c r="AU2001" s="196"/>
      <c r="AV2001" s="198"/>
      <c r="AW2001" s="197"/>
      <c r="AY2001" s="196"/>
      <c r="BC2001" s="196"/>
      <c r="BD2001" s="196"/>
      <c r="BE2001" s="196"/>
      <c r="BF2001" s="196"/>
      <c r="BG2001" s="196"/>
      <c r="BH2001" s="196"/>
      <c r="BI2001" s="196"/>
      <c r="BJ2001" s="196"/>
      <c r="BK2001" s="196"/>
    </row>
    <row r="2002" spans="1:63" x14ac:dyDescent="0.25">
      <c r="A2002" s="198"/>
      <c r="B2002" s="193"/>
      <c r="C2002" s="196"/>
      <c r="D2002" s="196"/>
      <c r="E2002" s="196"/>
      <c r="I2002" s="197"/>
      <c r="Q2002" s="198"/>
      <c r="S2002" s="198"/>
      <c r="T2002" s="196"/>
      <c r="U2002" s="199"/>
      <c r="V2002" s="193"/>
      <c r="W2002" s="198"/>
      <c r="X2002" s="198"/>
      <c r="Y2002" s="196"/>
      <c r="Z2002" s="200"/>
      <c r="AA2002" s="196"/>
      <c r="AB2002" s="198"/>
      <c r="AC2002" s="196"/>
      <c r="AD2002" s="199"/>
      <c r="AG2002" s="196"/>
      <c r="AH2002" s="196"/>
      <c r="AI2002" s="198"/>
      <c r="AL2002" s="196"/>
      <c r="AN2002" s="196"/>
      <c r="AO2002" s="198"/>
      <c r="AP2002" s="196"/>
      <c r="AQ2002" s="196"/>
      <c r="AR2002" s="196"/>
      <c r="AS2002" s="196"/>
      <c r="AT2002" s="196"/>
      <c r="AU2002" s="196"/>
      <c r="AV2002" s="198"/>
      <c r="AW2002" s="197"/>
      <c r="AY2002" s="196"/>
      <c r="BC2002" s="196"/>
      <c r="BD2002" s="196"/>
      <c r="BE2002" s="196"/>
      <c r="BF2002" s="196"/>
      <c r="BG2002" s="196"/>
      <c r="BH2002" s="196"/>
      <c r="BI2002" s="196"/>
      <c r="BJ2002" s="196"/>
      <c r="BK2002" s="196"/>
    </row>
    <row r="2003" spans="1:63" x14ac:dyDescent="0.25">
      <c r="A2003" s="198"/>
      <c r="B2003" s="193"/>
      <c r="C2003" s="196"/>
      <c r="D2003" s="196"/>
      <c r="E2003" s="196"/>
      <c r="I2003" s="197"/>
      <c r="Q2003" s="198"/>
      <c r="S2003" s="198"/>
      <c r="T2003" s="196"/>
      <c r="U2003" s="199"/>
      <c r="V2003" s="193"/>
      <c r="W2003" s="198"/>
      <c r="X2003" s="198"/>
      <c r="Y2003" s="196"/>
      <c r="Z2003" s="200"/>
      <c r="AA2003" s="196"/>
      <c r="AB2003" s="198"/>
      <c r="AC2003" s="196"/>
      <c r="AD2003" s="199"/>
      <c r="AG2003" s="196"/>
      <c r="AH2003" s="196"/>
      <c r="AI2003" s="198"/>
      <c r="AL2003" s="196"/>
      <c r="AN2003" s="196"/>
      <c r="AO2003" s="198"/>
      <c r="AP2003" s="196"/>
      <c r="AQ2003" s="196"/>
      <c r="AR2003" s="196"/>
      <c r="AS2003" s="196"/>
      <c r="AT2003" s="196"/>
      <c r="AU2003" s="196"/>
      <c r="AV2003" s="198"/>
      <c r="AW2003" s="197"/>
      <c r="AY2003" s="196"/>
      <c r="BC2003" s="196"/>
      <c r="BD2003" s="196"/>
      <c r="BE2003" s="196"/>
      <c r="BF2003" s="196"/>
      <c r="BG2003" s="196"/>
      <c r="BH2003" s="196"/>
      <c r="BI2003" s="196"/>
      <c r="BJ2003" s="196"/>
      <c r="BK2003" s="196"/>
    </row>
    <row r="2004" spans="1:63" x14ac:dyDescent="0.25">
      <c r="A2004" s="198"/>
      <c r="B2004" s="193"/>
      <c r="C2004" s="196"/>
      <c r="D2004" s="196"/>
      <c r="E2004" s="196"/>
      <c r="I2004" s="197"/>
      <c r="Q2004" s="198"/>
      <c r="S2004" s="198"/>
      <c r="T2004" s="196"/>
      <c r="U2004" s="199"/>
      <c r="V2004" s="193"/>
      <c r="W2004" s="198"/>
      <c r="X2004" s="198"/>
      <c r="Y2004" s="196"/>
      <c r="Z2004" s="200"/>
      <c r="AA2004" s="196"/>
      <c r="AB2004" s="198"/>
      <c r="AC2004" s="196"/>
      <c r="AD2004" s="199"/>
      <c r="AG2004" s="196"/>
      <c r="AH2004" s="196"/>
      <c r="AI2004" s="198"/>
      <c r="AL2004" s="196"/>
      <c r="AN2004" s="196"/>
      <c r="AO2004" s="198"/>
      <c r="AP2004" s="196"/>
      <c r="AQ2004" s="196"/>
      <c r="AR2004" s="196"/>
      <c r="AS2004" s="196"/>
      <c r="AT2004" s="196"/>
      <c r="AU2004" s="196"/>
      <c r="AV2004" s="198"/>
      <c r="AW2004" s="197"/>
      <c r="AY2004" s="196"/>
      <c r="BC2004" s="196"/>
      <c r="BD2004" s="196"/>
      <c r="BE2004" s="196"/>
      <c r="BF2004" s="196"/>
      <c r="BG2004" s="196"/>
      <c r="BH2004" s="196"/>
      <c r="BI2004" s="196"/>
      <c r="BJ2004" s="196"/>
      <c r="BK2004" s="196"/>
    </row>
    <row r="2005" spans="1:63" x14ac:dyDescent="0.25">
      <c r="A2005" s="198"/>
      <c r="B2005" s="193"/>
      <c r="C2005" s="196"/>
      <c r="D2005" s="196"/>
      <c r="E2005" s="196"/>
      <c r="I2005" s="197"/>
      <c r="Q2005" s="198"/>
      <c r="S2005" s="198"/>
      <c r="T2005" s="196"/>
      <c r="U2005" s="199"/>
      <c r="V2005" s="193"/>
      <c r="W2005" s="198"/>
      <c r="X2005" s="198"/>
      <c r="Y2005" s="196"/>
      <c r="Z2005" s="200"/>
      <c r="AA2005" s="196"/>
      <c r="AB2005" s="198"/>
      <c r="AC2005" s="196"/>
      <c r="AD2005" s="199"/>
      <c r="AG2005" s="196"/>
      <c r="AH2005" s="196"/>
      <c r="AI2005" s="198"/>
      <c r="AL2005" s="196"/>
      <c r="AN2005" s="196"/>
      <c r="AO2005" s="198"/>
      <c r="AP2005" s="196"/>
      <c r="AQ2005" s="196"/>
      <c r="AR2005" s="196"/>
      <c r="AS2005" s="196"/>
      <c r="AT2005" s="196"/>
      <c r="AU2005" s="196"/>
      <c r="AV2005" s="198"/>
      <c r="AW2005" s="197"/>
      <c r="AY2005" s="196"/>
      <c r="BC2005" s="196"/>
      <c r="BD2005" s="196"/>
      <c r="BE2005" s="196"/>
      <c r="BF2005" s="196"/>
      <c r="BG2005" s="196"/>
      <c r="BH2005" s="196"/>
      <c r="BI2005" s="196"/>
      <c r="BJ2005" s="196"/>
      <c r="BK2005" s="196"/>
    </row>
    <row r="2006" spans="1:63" x14ac:dyDescent="0.25">
      <c r="A2006" s="198"/>
      <c r="B2006" s="193"/>
      <c r="C2006" s="196"/>
      <c r="D2006" s="196"/>
      <c r="E2006" s="196"/>
      <c r="I2006" s="197"/>
      <c r="Q2006" s="198"/>
      <c r="S2006" s="198"/>
      <c r="T2006" s="196"/>
      <c r="U2006" s="199"/>
      <c r="V2006" s="193"/>
      <c r="W2006" s="198"/>
      <c r="X2006" s="198"/>
      <c r="Y2006" s="196"/>
      <c r="Z2006" s="200"/>
      <c r="AA2006" s="196"/>
      <c r="AB2006" s="198"/>
      <c r="AC2006" s="196"/>
      <c r="AD2006" s="199"/>
      <c r="AG2006" s="196"/>
      <c r="AH2006" s="196"/>
      <c r="AI2006" s="198"/>
      <c r="AL2006" s="196"/>
      <c r="AN2006" s="196"/>
      <c r="AO2006" s="198"/>
      <c r="AP2006" s="196"/>
      <c r="AQ2006" s="196"/>
      <c r="AR2006" s="196"/>
      <c r="AS2006" s="196"/>
      <c r="AT2006" s="196"/>
      <c r="AU2006" s="196"/>
      <c r="AV2006" s="198"/>
      <c r="AW2006" s="197"/>
      <c r="AY2006" s="196"/>
      <c r="BC2006" s="196"/>
      <c r="BD2006" s="196"/>
      <c r="BE2006" s="196"/>
      <c r="BF2006" s="196"/>
      <c r="BG2006" s="196"/>
      <c r="BH2006" s="196"/>
      <c r="BI2006" s="196"/>
      <c r="BJ2006" s="196"/>
      <c r="BK2006" s="196"/>
    </row>
    <row r="2007" spans="1:63" x14ac:dyDescent="0.25">
      <c r="A2007" s="198"/>
      <c r="B2007" s="193"/>
      <c r="C2007" s="196"/>
      <c r="D2007" s="196"/>
      <c r="E2007" s="196"/>
      <c r="I2007" s="197"/>
      <c r="Q2007" s="198"/>
      <c r="S2007" s="198"/>
      <c r="T2007" s="196"/>
      <c r="U2007" s="199"/>
      <c r="V2007" s="193"/>
      <c r="W2007" s="198"/>
      <c r="X2007" s="198"/>
      <c r="Y2007" s="196"/>
      <c r="Z2007" s="200"/>
      <c r="AA2007" s="196"/>
      <c r="AB2007" s="198"/>
      <c r="AC2007" s="196"/>
      <c r="AD2007" s="199"/>
      <c r="AG2007" s="196"/>
      <c r="AH2007" s="196"/>
      <c r="AI2007" s="198"/>
      <c r="AL2007" s="196"/>
      <c r="AN2007" s="196"/>
      <c r="AO2007" s="198"/>
      <c r="AP2007" s="196"/>
      <c r="AQ2007" s="196"/>
      <c r="AR2007" s="196"/>
      <c r="AS2007" s="196"/>
      <c r="AT2007" s="196"/>
      <c r="AU2007" s="196"/>
      <c r="AV2007" s="198"/>
      <c r="AW2007" s="197"/>
      <c r="AY2007" s="196"/>
      <c r="BC2007" s="196"/>
      <c r="BD2007" s="196"/>
      <c r="BE2007" s="196"/>
      <c r="BF2007" s="196"/>
      <c r="BG2007" s="196"/>
      <c r="BH2007" s="196"/>
      <c r="BI2007" s="196"/>
      <c r="BJ2007" s="196"/>
      <c r="BK2007" s="196"/>
    </row>
    <row r="2008" spans="1:63" x14ac:dyDescent="0.25">
      <c r="A2008" s="198"/>
      <c r="B2008" s="193"/>
      <c r="C2008" s="196"/>
      <c r="D2008" s="196"/>
      <c r="E2008" s="196"/>
      <c r="I2008" s="197"/>
      <c r="Q2008" s="198"/>
      <c r="S2008" s="198"/>
      <c r="T2008" s="196"/>
      <c r="U2008" s="199"/>
      <c r="V2008" s="193"/>
      <c r="W2008" s="198"/>
      <c r="X2008" s="198"/>
      <c r="Y2008" s="196"/>
      <c r="Z2008" s="200"/>
      <c r="AA2008" s="196"/>
      <c r="AB2008" s="198"/>
      <c r="AC2008" s="196"/>
      <c r="AD2008" s="199"/>
      <c r="AG2008" s="196"/>
      <c r="AH2008" s="196"/>
      <c r="AI2008" s="198"/>
      <c r="AL2008" s="196"/>
      <c r="AN2008" s="196"/>
      <c r="AO2008" s="198"/>
      <c r="AP2008" s="196"/>
      <c r="AQ2008" s="196"/>
      <c r="AR2008" s="196"/>
      <c r="AS2008" s="196"/>
      <c r="AT2008" s="196"/>
      <c r="AU2008" s="196"/>
      <c r="AV2008" s="198"/>
      <c r="AW2008" s="197"/>
      <c r="AY2008" s="196"/>
      <c r="BC2008" s="196"/>
      <c r="BD2008" s="196"/>
      <c r="BE2008" s="196"/>
      <c r="BF2008" s="196"/>
      <c r="BG2008" s="196"/>
      <c r="BH2008" s="196"/>
      <c r="BI2008" s="196"/>
      <c r="BJ2008" s="196"/>
      <c r="BK2008" s="196"/>
    </row>
    <row r="2009" spans="1:63" x14ac:dyDescent="0.25">
      <c r="A2009" s="198"/>
      <c r="B2009" s="193"/>
      <c r="C2009" s="196"/>
      <c r="D2009" s="196"/>
      <c r="E2009" s="196"/>
      <c r="I2009" s="197"/>
      <c r="Q2009" s="198"/>
      <c r="S2009" s="198"/>
      <c r="T2009" s="196"/>
      <c r="U2009" s="199"/>
      <c r="V2009" s="193"/>
      <c r="W2009" s="198"/>
      <c r="X2009" s="198"/>
      <c r="Y2009" s="196"/>
      <c r="Z2009" s="200"/>
      <c r="AA2009" s="196"/>
      <c r="AB2009" s="198"/>
      <c r="AC2009" s="196"/>
      <c r="AD2009" s="199"/>
      <c r="AG2009" s="196"/>
      <c r="AH2009" s="196"/>
      <c r="AI2009" s="198"/>
      <c r="AL2009" s="196"/>
      <c r="AN2009" s="196"/>
      <c r="AO2009" s="198"/>
      <c r="AP2009" s="196"/>
      <c r="AQ2009" s="196"/>
      <c r="AR2009" s="196"/>
      <c r="AS2009" s="196"/>
      <c r="AT2009" s="196"/>
      <c r="AU2009" s="196"/>
      <c r="AV2009" s="198"/>
      <c r="AW2009" s="197"/>
      <c r="AY2009" s="196"/>
      <c r="BC2009" s="196"/>
      <c r="BD2009" s="196"/>
      <c r="BE2009" s="196"/>
      <c r="BF2009" s="196"/>
      <c r="BG2009" s="196"/>
      <c r="BH2009" s="196"/>
      <c r="BI2009" s="196"/>
      <c r="BJ2009" s="196"/>
      <c r="BK2009" s="196"/>
    </row>
    <row r="2010" spans="1:63" x14ac:dyDescent="0.25">
      <c r="A2010" s="198"/>
      <c r="B2010" s="193"/>
      <c r="C2010" s="196"/>
      <c r="D2010" s="196"/>
      <c r="E2010" s="196"/>
      <c r="I2010" s="197"/>
      <c r="Q2010" s="198"/>
      <c r="S2010" s="198"/>
      <c r="T2010" s="196"/>
      <c r="U2010" s="199"/>
      <c r="V2010" s="193"/>
      <c r="W2010" s="198"/>
      <c r="X2010" s="198"/>
      <c r="Y2010" s="196"/>
      <c r="Z2010" s="200"/>
      <c r="AA2010" s="196"/>
      <c r="AB2010" s="198"/>
      <c r="AC2010" s="196"/>
      <c r="AD2010" s="199"/>
      <c r="AG2010" s="196"/>
      <c r="AH2010" s="196"/>
      <c r="AI2010" s="198"/>
      <c r="AL2010" s="196"/>
      <c r="AN2010" s="196"/>
      <c r="AO2010" s="198"/>
      <c r="AP2010" s="196"/>
      <c r="AQ2010" s="196"/>
      <c r="AR2010" s="196"/>
      <c r="AS2010" s="196"/>
      <c r="AT2010" s="196"/>
      <c r="AU2010" s="196"/>
      <c r="AV2010" s="198"/>
      <c r="AW2010" s="197"/>
      <c r="AY2010" s="196"/>
      <c r="BC2010" s="196"/>
      <c r="BD2010" s="196"/>
      <c r="BE2010" s="196"/>
      <c r="BF2010" s="196"/>
      <c r="BG2010" s="196"/>
      <c r="BH2010" s="196"/>
      <c r="BI2010" s="196"/>
      <c r="BJ2010" s="196"/>
      <c r="BK2010" s="196"/>
    </row>
    <row r="2011" spans="1:63" x14ac:dyDescent="0.25">
      <c r="A2011" s="198"/>
      <c r="B2011" s="193"/>
      <c r="C2011" s="196"/>
      <c r="D2011" s="196"/>
      <c r="E2011" s="196"/>
      <c r="I2011" s="197"/>
      <c r="Q2011" s="198"/>
      <c r="S2011" s="198"/>
      <c r="T2011" s="196"/>
      <c r="U2011" s="199"/>
      <c r="V2011" s="193"/>
      <c r="W2011" s="198"/>
      <c r="X2011" s="198"/>
      <c r="Y2011" s="196"/>
      <c r="Z2011" s="200"/>
      <c r="AA2011" s="196"/>
      <c r="AB2011" s="198"/>
      <c r="AC2011" s="196"/>
      <c r="AD2011" s="199"/>
      <c r="AG2011" s="196"/>
      <c r="AH2011" s="196"/>
      <c r="AI2011" s="198"/>
      <c r="AL2011" s="196"/>
      <c r="AN2011" s="196"/>
      <c r="AO2011" s="198"/>
      <c r="AP2011" s="196"/>
      <c r="AQ2011" s="196"/>
      <c r="AR2011" s="196"/>
      <c r="AS2011" s="196"/>
      <c r="AT2011" s="196"/>
      <c r="AU2011" s="196"/>
      <c r="AV2011" s="198"/>
      <c r="AW2011" s="197"/>
      <c r="AY2011" s="196"/>
      <c r="BC2011" s="196"/>
      <c r="BD2011" s="196"/>
      <c r="BE2011" s="196"/>
      <c r="BF2011" s="196"/>
      <c r="BG2011" s="196"/>
      <c r="BH2011" s="196"/>
      <c r="BI2011" s="196"/>
      <c r="BJ2011" s="196"/>
      <c r="BK2011" s="196"/>
    </row>
    <row r="2012" spans="1:63" x14ac:dyDescent="0.25">
      <c r="A2012" s="198"/>
      <c r="B2012" s="193"/>
      <c r="C2012" s="196"/>
      <c r="D2012" s="196"/>
      <c r="E2012" s="196"/>
      <c r="I2012" s="197"/>
      <c r="Q2012" s="198"/>
      <c r="S2012" s="198"/>
      <c r="T2012" s="196"/>
      <c r="U2012" s="199"/>
      <c r="V2012" s="193"/>
      <c r="W2012" s="198"/>
      <c r="X2012" s="198"/>
      <c r="Y2012" s="196"/>
      <c r="Z2012" s="200"/>
      <c r="AA2012" s="196"/>
      <c r="AB2012" s="198"/>
      <c r="AC2012" s="196"/>
      <c r="AD2012" s="199"/>
      <c r="AG2012" s="196"/>
      <c r="AH2012" s="196"/>
      <c r="AI2012" s="198"/>
      <c r="AL2012" s="196"/>
      <c r="AN2012" s="196"/>
      <c r="AO2012" s="198"/>
      <c r="AP2012" s="196"/>
      <c r="AQ2012" s="196"/>
      <c r="AR2012" s="196"/>
      <c r="AS2012" s="196"/>
      <c r="AT2012" s="196"/>
      <c r="AU2012" s="196"/>
      <c r="AV2012" s="198"/>
      <c r="AW2012" s="197"/>
      <c r="AY2012" s="196"/>
      <c r="BC2012" s="196"/>
      <c r="BD2012" s="196"/>
      <c r="BE2012" s="196"/>
      <c r="BF2012" s="196"/>
      <c r="BG2012" s="196"/>
      <c r="BH2012" s="196"/>
      <c r="BI2012" s="196"/>
      <c r="BJ2012" s="196"/>
      <c r="BK2012" s="196"/>
    </row>
    <row r="2013" spans="1:63" x14ac:dyDescent="0.25">
      <c r="A2013" s="198"/>
      <c r="B2013" s="193"/>
      <c r="C2013" s="196"/>
      <c r="D2013" s="196"/>
      <c r="E2013" s="196"/>
      <c r="I2013" s="197"/>
      <c r="Q2013" s="198"/>
      <c r="S2013" s="198"/>
      <c r="T2013" s="196"/>
      <c r="U2013" s="199"/>
      <c r="V2013" s="193"/>
      <c r="W2013" s="198"/>
      <c r="X2013" s="198"/>
      <c r="Y2013" s="196"/>
      <c r="Z2013" s="200"/>
      <c r="AA2013" s="196"/>
      <c r="AB2013" s="198"/>
      <c r="AC2013" s="196"/>
      <c r="AD2013" s="199"/>
      <c r="AG2013" s="196"/>
      <c r="AH2013" s="196"/>
      <c r="AI2013" s="198"/>
      <c r="AL2013" s="196"/>
      <c r="AN2013" s="196"/>
      <c r="AO2013" s="198"/>
      <c r="AP2013" s="196"/>
      <c r="AQ2013" s="196"/>
      <c r="AR2013" s="196"/>
      <c r="AS2013" s="196"/>
      <c r="AT2013" s="196"/>
      <c r="AU2013" s="196"/>
      <c r="AV2013" s="198"/>
      <c r="AW2013" s="197"/>
      <c r="AY2013" s="196"/>
      <c r="BC2013" s="196"/>
      <c r="BD2013" s="196"/>
      <c r="BE2013" s="196"/>
      <c r="BF2013" s="196"/>
      <c r="BG2013" s="196"/>
      <c r="BH2013" s="196"/>
      <c r="BI2013" s="196"/>
      <c r="BJ2013" s="196"/>
      <c r="BK2013" s="196"/>
    </row>
    <row r="2014" spans="1:63" x14ac:dyDescent="0.25">
      <c r="A2014" s="198"/>
      <c r="B2014" s="193"/>
      <c r="C2014" s="196"/>
      <c r="D2014" s="196"/>
      <c r="E2014" s="196"/>
      <c r="I2014" s="197"/>
      <c r="Q2014" s="198"/>
      <c r="S2014" s="198"/>
      <c r="T2014" s="196"/>
      <c r="U2014" s="199"/>
      <c r="V2014" s="193"/>
      <c r="W2014" s="198"/>
      <c r="X2014" s="198"/>
      <c r="Y2014" s="196"/>
      <c r="Z2014" s="200"/>
      <c r="AA2014" s="196"/>
      <c r="AB2014" s="198"/>
      <c r="AC2014" s="196"/>
      <c r="AD2014" s="199"/>
      <c r="AG2014" s="196"/>
      <c r="AH2014" s="196"/>
      <c r="AI2014" s="198"/>
      <c r="AL2014" s="196"/>
      <c r="AN2014" s="196"/>
      <c r="AO2014" s="198"/>
      <c r="AP2014" s="196"/>
      <c r="AQ2014" s="196"/>
      <c r="AR2014" s="196"/>
      <c r="AS2014" s="196"/>
      <c r="AT2014" s="196"/>
      <c r="AU2014" s="196"/>
      <c r="AV2014" s="198"/>
      <c r="AW2014" s="197"/>
      <c r="AY2014" s="196"/>
      <c r="BC2014" s="196"/>
      <c r="BD2014" s="196"/>
      <c r="BE2014" s="196"/>
      <c r="BF2014" s="196"/>
      <c r="BG2014" s="196"/>
      <c r="BH2014" s="196"/>
      <c r="BI2014" s="196"/>
      <c r="BJ2014" s="196"/>
      <c r="BK2014" s="196"/>
    </row>
    <row r="2015" spans="1:63" x14ac:dyDescent="0.25">
      <c r="A2015" s="198"/>
      <c r="B2015" s="193"/>
      <c r="C2015" s="196"/>
      <c r="D2015" s="196"/>
      <c r="E2015" s="196"/>
      <c r="I2015" s="197"/>
      <c r="Q2015" s="198"/>
      <c r="S2015" s="198"/>
      <c r="T2015" s="196"/>
      <c r="U2015" s="199"/>
      <c r="V2015" s="193"/>
      <c r="W2015" s="198"/>
      <c r="X2015" s="198"/>
      <c r="Y2015" s="196"/>
      <c r="Z2015" s="200"/>
      <c r="AA2015" s="196"/>
      <c r="AB2015" s="198"/>
      <c r="AC2015" s="196"/>
      <c r="AD2015" s="199"/>
      <c r="AG2015" s="196"/>
      <c r="AH2015" s="196"/>
      <c r="AI2015" s="198"/>
      <c r="AL2015" s="196"/>
      <c r="AN2015" s="196"/>
      <c r="AO2015" s="198"/>
      <c r="AP2015" s="196"/>
      <c r="AQ2015" s="196"/>
      <c r="AR2015" s="196"/>
      <c r="AS2015" s="196"/>
      <c r="AT2015" s="196"/>
      <c r="AU2015" s="196"/>
      <c r="AV2015" s="198"/>
      <c r="AW2015" s="197"/>
      <c r="AY2015" s="196"/>
      <c r="BC2015" s="196"/>
      <c r="BD2015" s="196"/>
      <c r="BE2015" s="196"/>
      <c r="BF2015" s="196"/>
      <c r="BG2015" s="196"/>
      <c r="BH2015" s="196"/>
      <c r="BI2015" s="196"/>
      <c r="BJ2015" s="196"/>
      <c r="BK2015" s="196"/>
    </row>
    <row r="2016" spans="1:63" x14ac:dyDescent="0.25">
      <c r="A2016" s="198"/>
      <c r="B2016" s="193"/>
      <c r="C2016" s="196"/>
      <c r="D2016" s="196"/>
      <c r="E2016" s="196"/>
      <c r="I2016" s="197"/>
      <c r="Q2016" s="198"/>
      <c r="S2016" s="198"/>
      <c r="T2016" s="196"/>
      <c r="U2016" s="199"/>
      <c r="V2016" s="193"/>
      <c r="W2016" s="198"/>
      <c r="X2016" s="198"/>
      <c r="Y2016" s="196"/>
      <c r="Z2016" s="200"/>
      <c r="AA2016" s="196"/>
      <c r="AB2016" s="198"/>
      <c r="AC2016" s="196"/>
      <c r="AD2016" s="199"/>
      <c r="AG2016" s="196"/>
      <c r="AH2016" s="196"/>
      <c r="AI2016" s="198"/>
      <c r="AL2016" s="196"/>
      <c r="AN2016" s="196"/>
      <c r="AO2016" s="198"/>
      <c r="AP2016" s="196"/>
      <c r="AQ2016" s="196"/>
      <c r="AR2016" s="196"/>
      <c r="AS2016" s="196"/>
      <c r="AT2016" s="196"/>
      <c r="AU2016" s="196"/>
      <c r="AV2016" s="198"/>
      <c r="AW2016" s="197"/>
      <c r="AY2016" s="196"/>
      <c r="BC2016" s="196"/>
      <c r="BD2016" s="196"/>
      <c r="BE2016" s="196"/>
      <c r="BF2016" s="196"/>
      <c r="BG2016" s="196"/>
      <c r="BH2016" s="196"/>
      <c r="BI2016" s="196"/>
      <c r="BJ2016" s="196"/>
      <c r="BK2016" s="196"/>
    </row>
    <row r="2017" spans="1:63" x14ac:dyDescent="0.25">
      <c r="A2017" s="198"/>
      <c r="B2017" s="193"/>
      <c r="C2017" s="196"/>
      <c r="D2017" s="196"/>
      <c r="E2017" s="196"/>
      <c r="I2017" s="197"/>
      <c r="Q2017" s="198"/>
      <c r="S2017" s="198"/>
      <c r="T2017" s="196"/>
      <c r="U2017" s="199"/>
      <c r="V2017" s="193"/>
      <c r="W2017" s="198"/>
      <c r="X2017" s="198"/>
      <c r="Y2017" s="196"/>
      <c r="Z2017" s="200"/>
      <c r="AA2017" s="196"/>
      <c r="AB2017" s="198"/>
      <c r="AC2017" s="196"/>
      <c r="AD2017" s="199"/>
      <c r="AG2017" s="196"/>
      <c r="AH2017" s="196"/>
      <c r="AI2017" s="198"/>
      <c r="AL2017" s="196"/>
      <c r="AN2017" s="196"/>
      <c r="AO2017" s="198"/>
      <c r="AP2017" s="196"/>
      <c r="AQ2017" s="196"/>
      <c r="AR2017" s="196"/>
      <c r="AS2017" s="196"/>
      <c r="AT2017" s="196"/>
      <c r="AU2017" s="196"/>
      <c r="AV2017" s="198"/>
      <c r="AW2017" s="197"/>
      <c r="AY2017" s="196"/>
      <c r="BC2017" s="196"/>
      <c r="BD2017" s="196"/>
      <c r="BE2017" s="196"/>
      <c r="BF2017" s="196"/>
      <c r="BG2017" s="196"/>
      <c r="BH2017" s="196"/>
      <c r="BI2017" s="196"/>
      <c r="BJ2017" s="196"/>
      <c r="BK2017" s="196"/>
    </row>
    <row r="2018" spans="1:63" x14ac:dyDescent="0.25">
      <c r="A2018" s="198"/>
      <c r="B2018" s="193"/>
      <c r="C2018" s="196"/>
      <c r="D2018" s="196"/>
      <c r="E2018" s="196"/>
      <c r="I2018" s="197"/>
      <c r="Q2018" s="198"/>
      <c r="S2018" s="198"/>
      <c r="T2018" s="196"/>
      <c r="U2018" s="199"/>
      <c r="V2018" s="193"/>
      <c r="W2018" s="198"/>
      <c r="X2018" s="198"/>
      <c r="Y2018" s="196"/>
      <c r="Z2018" s="200"/>
      <c r="AA2018" s="196"/>
      <c r="AB2018" s="198"/>
      <c r="AC2018" s="196"/>
      <c r="AD2018" s="199"/>
      <c r="AG2018" s="196"/>
      <c r="AH2018" s="196"/>
      <c r="AI2018" s="198"/>
      <c r="AL2018" s="196"/>
      <c r="AN2018" s="196"/>
      <c r="AO2018" s="198"/>
      <c r="AP2018" s="196"/>
      <c r="AQ2018" s="196"/>
      <c r="AR2018" s="196"/>
      <c r="AS2018" s="196"/>
      <c r="AT2018" s="196"/>
      <c r="AU2018" s="196"/>
      <c r="AV2018" s="198"/>
      <c r="AW2018" s="197"/>
      <c r="AY2018" s="196"/>
      <c r="BC2018" s="196"/>
      <c r="BD2018" s="196"/>
      <c r="BE2018" s="196"/>
      <c r="BF2018" s="196"/>
      <c r="BG2018" s="196"/>
      <c r="BH2018" s="196"/>
      <c r="BI2018" s="196"/>
      <c r="BJ2018" s="196"/>
      <c r="BK2018" s="196"/>
    </row>
    <row r="2019" spans="1:63" x14ac:dyDescent="0.25">
      <c r="A2019" s="198"/>
      <c r="B2019" s="193"/>
      <c r="C2019" s="196"/>
      <c r="D2019" s="196"/>
      <c r="E2019" s="196"/>
      <c r="I2019" s="197"/>
      <c r="Q2019" s="198"/>
      <c r="S2019" s="198"/>
      <c r="T2019" s="196"/>
      <c r="U2019" s="199"/>
      <c r="V2019" s="193"/>
      <c r="W2019" s="198"/>
      <c r="X2019" s="198"/>
      <c r="Y2019" s="196"/>
      <c r="Z2019" s="200"/>
      <c r="AA2019" s="196"/>
      <c r="AB2019" s="198"/>
      <c r="AC2019" s="196"/>
      <c r="AD2019" s="199"/>
      <c r="AG2019" s="196"/>
      <c r="AH2019" s="196"/>
      <c r="AI2019" s="198"/>
      <c r="AL2019" s="196"/>
      <c r="AN2019" s="196"/>
      <c r="AO2019" s="198"/>
      <c r="AP2019" s="196"/>
      <c r="AQ2019" s="196"/>
      <c r="AR2019" s="196"/>
      <c r="AS2019" s="196"/>
      <c r="AT2019" s="196"/>
      <c r="AU2019" s="196"/>
      <c r="AV2019" s="198"/>
      <c r="AW2019" s="197"/>
      <c r="AY2019" s="196"/>
      <c r="BC2019" s="196"/>
      <c r="BD2019" s="196"/>
      <c r="BE2019" s="196"/>
      <c r="BF2019" s="196"/>
      <c r="BG2019" s="196"/>
      <c r="BH2019" s="196"/>
      <c r="BI2019" s="196"/>
      <c r="BJ2019" s="196"/>
      <c r="BK2019" s="196"/>
    </row>
    <row r="2020" spans="1:63" x14ac:dyDescent="0.25">
      <c r="A2020" s="198"/>
      <c r="B2020" s="193"/>
      <c r="C2020" s="196"/>
      <c r="D2020" s="196"/>
      <c r="E2020" s="196"/>
      <c r="I2020" s="197"/>
      <c r="Q2020" s="198"/>
      <c r="S2020" s="198"/>
      <c r="T2020" s="196"/>
      <c r="U2020" s="199"/>
      <c r="V2020" s="193"/>
      <c r="W2020" s="198"/>
      <c r="X2020" s="198"/>
      <c r="Y2020" s="196"/>
      <c r="Z2020" s="200"/>
      <c r="AA2020" s="196"/>
      <c r="AB2020" s="198"/>
      <c r="AC2020" s="196"/>
      <c r="AD2020" s="199"/>
      <c r="AG2020" s="196"/>
      <c r="AH2020" s="196"/>
      <c r="AI2020" s="198"/>
      <c r="AL2020" s="196"/>
      <c r="AN2020" s="196"/>
      <c r="AO2020" s="198"/>
      <c r="AP2020" s="196"/>
      <c r="AQ2020" s="196"/>
      <c r="AR2020" s="196"/>
      <c r="AS2020" s="196"/>
      <c r="AT2020" s="196"/>
      <c r="AU2020" s="196"/>
      <c r="AV2020" s="198"/>
      <c r="AW2020" s="197"/>
      <c r="AY2020" s="196"/>
      <c r="BC2020" s="196"/>
      <c r="BD2020" s="196"/>
      <c r="BE2020" s="196"/>
      <c r="BF2020" s="196"/>
      <c r="BG2020" s="196"/>
      <c r="BH2020" s="196"/>
      <c r="BI2020" s="196"/>
      <c r="BJ2020" s="196"/>
      <c r="BK2020" s="196"/>
    </row>
    <row r="2021" spans="1:63" x14ac:dyDescent="0.25">
      <c r="A2021" s="198"/>
      <c r="B2021" s="193"/>
      <c r="C2021" s="196"/>
      <c r="D2021" s="196"/>
      <c r="E2021" s="196"/>
      <c r="I2021" s="197"/>
      <c r="Q2021" s="198"/>
      <c r="S2021" s="198"/>
      <c r="T2021" s="196"/>
      <c r="U2021" s="199"/>
      <c r="V2021" s="193"/>
      <c r="W2021" s="198"/>
      <c r="X2021" s="198"/>
      <c r="Y2021" s="196"/>
      <c r="Z2021" s="200"/>
      <c r="AA2021" s="196"/>
      <c r="AB2021" s="198"/>
      <c r="AC2021" s="196"/>
      <c r="AD2021" s="199"/>
      <c r="AG2021" s="196"/>
      <c r="AH2021" s="196"/>
      <c r="AI2021" s="198"/>
      <c r="AL2021" s="196"/>
      <c r="AN2021" s="196"/>
      <c r="AO2021" s="198"/>
      <c r="AP2021" s="196"/>
      <c r="AQ2021" s="196"/>
      <c r="AR2021" s="196"/>
      <c r="AS2021" s="196"/>
      <c r="AT2021" s="196"/>
      <c r="AU2021" s="196"/>
      <c r="AV2021" s="198"/>
      <c r="AW2021" s="197"/>
      <c r="AY2021" s="196"/>
      <c r="BC2021" s="196"/>
      <c r="BD2021" s="196"/>
      <c r="BE2021" s="196"/>
      <c r="BF2021" s="196"/>
      <c r="BG2021" s="196"/>
      <c r="BH2021" s="196"/>
      <c r="BI2021" s="196"/>
      <c r="BJ2021" s="196"/>
      <c r="BK2021" s="196"/>
    </row>
    <row r="2022" spans="1:63" x14ac:dyDescent="0.25">
      <c r="A2022" s="198"/>
      <c r="B2022" s="193"/>
      <c r="C2022" s="196"/>
      <c r="D2022" s="196"/>
      <c r="E2022" s="196"/>
      <c r="I2022" s="197"/>
      <c r="Q2022" s="198"/>
      <c r="S2022" s="198"/>
      <c r="T2022" s="196"/>
      <c r="U2022" s="199"/>
      <c r="V2022" s="193"/>
      <c r="W2022" s="198"/>
      <c r="X2022" s="198"/>
      <c r="Y2022" s="196"/>
      <c r="Z2022" s="200"/>
      <c r="AA2022" s="196"/>
      <c r="AB2022" s="198"/>
      <c r="AC2022" s="196"/>
      <c r="AD2022" s="199"/>
      <c r="AG2022" s="196"/>
      <c r="AH2022" s="196"/>
      <c r="AI2022" s="198"/>
      <c r="AL2022" s="196"/>
      <c r="AN2022" s="196"/>
      <c r="AO2022" s="198"/>
      <c r="AP2022" s="196"/>
      <c r="AQ2022" s="196"/>
      <c r="AR2022" s="196"/>
      <c r="AS2022" s="196"/>
      <c r="AT2022" s="196"/>
      <c r="AU2022" s="196"/>
      <c r="AV2022" s="198"/>
      <c r="AW2022" s="197"/>
      <c r="AY2022" s="196"/>
      <c r="BC2022" s="196"/>
      <c r="BD2022" s="196"/>
      <c r="BE2022" s="196"/>
      <c r="BF2022" s="196"/>
      <c r="BG2022" s="196"/>
      <c r="BH2022" s="196"/>
      <c r="BI2022" s="196"/>
      <c r="BJ2022" s="196"/>
      <c r="BK2022" s="196"/>
    </row>
    <row r="2023" spans="1:63" x14ac:dyDescent="0.25">
      <c r="A2023" s="198"/>
      <c r="B2023" s="193"/>
      <c r="C2023" s="196"/>
      <c r="D2023" s="196"/>
      <c r="E2023" s="196"/>
      <c r="I2023" s="197"/>
      <c r="Q2023" s="198"/>
      <c r="S2023" s="198"/>
      <c r="T2023" s="196"/>
      <c r="U2023" s="199"/>
      <c r="V2023" s="193"/>
      <c r="W2023" s="198"/>
      <c r="X2023" s="198"/>
      <c r="Y2023" s="196"/>
      <c r="Z2023" s="200"/>
      <c r="AA2023" s="196"/>
      <c r="AB2023" s="198"/>
      <c r="AC2023" s="196"/>
      <c r="AD2023" s="199"/>
      <c r="AG2023" s="196"/>
      <c r="AH2023" s="196"/>
      <c r="AI2023" s="198"/>
      <c r="AL2023" s="196"/>
      <c r="AN2023" s="196"/>
      <c r="AO2023" s="198"/>
      <c r="AP2023" s="196"/>
      <c r="AQ2023" s="196"/>
      <c r="AR2023" s="196"/>
      <c r="AS2023" s="196"/>
      <c r="AT2023" s="196"/>
      <c r="AU2023" s="196"/>
      <c r="AV2023" s="198"/>
      <c r="AW2023" s="197"/>
      <c r="AY2023" s="196"/>
      <c r="BC2023" s="196"/>
      <c r="BD2023" s="196"/>
      <c r="BE2023" s="196"/>
      <c r="BF2023" s="196"/>
      <c r="BG2023" s="196"/>
      <c r="BH2023" s="196"/>
      <c r="BI2023" s="196"/>
      <c r="BJ2023" s="196"/>
      <c r="BK2023" s="196"/>
    </row>
    <row r="2024" spans="1:63" x14ac:dyDescent="0.25">
      <c r="A2024" s="198"/>
      <c r="B2024" s="193"/>
      <c r="C2024" s="196"/>
      <c r="D2024" s="196"/>
      <c r="E2024" s="196"/>
      <c r="I2024" s="197"/>
      <c r="Q2024" s="198"/>
      <c r="S2024" s="198"/>
      <c r="T2024" s="196"/>
      <c r="U2024" s="199"/>
      <c r="V2024" s="193"/>
      <c r="W2024" s="198"/>
      <c r="X2024" s="198"/>
      <c r="Y2024" s="196"/>
      <c r="Z2024" s="200"/>
      <c r="AA2024" s="196"/>
      <c r="AB2024" s="198"/>
      <c r="AC2024" s="196"/>
      <c r="AD2024" s="199"/>
      <c r="AG2024" s="196"/>
      <c r="AH2024" s="196"/>
      <c r="AI2024" s="198"/>
      <c r="AL2024" s="196"/>
      <c r="AN2024" s="196"/>
      <c r="AO2024" s="198"/>
      <c r="AP2024" s="196"/>
      <c r="AQ2024" s="196"/>
      <c r="AR2024" s="196"/>
      <c r="AS2024" s="196"/>
      <c r="AT2024" s="196"/>
      <c r="AU2024" s="196"/>
      <c r="AV2024" s="198"/>
      <c r="AW2024" s="197"/>
      <c r="AY2024" s="196"/>
      <c r="BC2024" s="196"/>
      <c r="BD2024" s="196"/>
      <c r="BE2024" s="196"/>
      <c r="BF2024" s="196"/>
      <c r="BG2024" s="196"/>
      <c r="BH2024" s="196"/>
      <c r="BI2024" s="196"/>
      <c r="BJ2024" s="196"/>
      <c r="BK2024" s="196"/>
    </row>
    <row r="2025" spans="1:63" x14ac:dyDescent="0.25">
      <c r="A2025" s="198"/>
      <c r="B2025" s="193"/>
      <c r="C2025" s="196"/>
      <c r="D2025" s="196"/>
      <c r="E2025" s="196"/>
      <c r="I2025" s="197"/>
      <c r="Q2025" s="198"/>
      <c r="S2025" s="198"/>
      <c r="T2025" s="196"/>
      <c r="U2025" s="199"/>
      <c r="V2025" s="193"/>
      <c r="W2025" s="198"/>
      <c r="X2025" s="198"/>
      <c r="Y2025" s="196"/>
      <c r="Z2025" s="200"/>
      <c r="AA2025" s="196"/>
      <c r="AB2025" s="198"/>
      <c r="AC2025" s="196"/>
      <c r="AD2025" s="199"/>
      <c r="AG2025" s="196"/>
      <c r="AH2025" s="196"/>
      <c r="AI2025" s="198"/>
      <c r="AL2025" s="196"/>
      <c r="AN2025" s="196"/>
      <c r="AO2025" s="198"/>
      <c r="AP2025" s="196"/>
      <c r="AQ2025" s="196"/>
      <c r="AR2025" s="196"/>
      <c r="AS2025" s="196"/>
      <c r="AT2025" s="196"/>
      <c r="AU2025" s="196"/>
      <c r="AV2025" s="198"/>
      <c r="AW2025" s="197"/>
      <c r="AY2025" s="196"/>
      <c r="BC2025" s="196"/>
      <c r="BD2025" s="196"/>
      <c r="BE2025" s="196"/>
      <c r="BF2025" s="196"/>
      <c r="BG2025" s="196"/>
      <c r="BH2025" s="196"/>
      <c r="BI2025" s="196"/>
      <c r="BJ2025" s="196"/>
      <c r="BK2025" s="196"/>
    </row>
    <row r="2026" spans="1:63" x14ac:dyDescent="0.25">
      <c r="A2026" s="198"/>
      <c r="B2026" s="193"/>
      <c r="C2026" s="196"/>
      <c r="D2026" s="196"/>
      <c r="E2026" s="196"/>
      <c r="I2026" s="197"/>
      <c r="Q2026" s="198"/>
      <c r="S2026" s="198"/>
      <c r="T2026" s="196"/>
      <c r="U2026" s="199"/>
      <c r="V2026" s="193"/>
      <c r="W2026" s="198"/>
      <c r="X2026" s="198"/>
      <c r="Y2026" s="196"/>
      <c r="Z2026" s="200"/>
      <c r="AA2026" s="196"/>
      <c r="AB2026" s="198"/>
      <c r="AC2026" s="196"/>
      <c r="AD2026" s="199"/>
      <c r="AG2026" s="196"/>
      <c r="AH2026" s="196"/>
      <c r="AI2026" s="198"/>
      <c r="AL2026" s="196"/>
      <c r="AN2026" s="196"/>
      <c r="AO2026" s="198"/>
      <c r="AP2026" s="196"/>
      <c r="AQ2026" s="196"/>
      <c r="AR2026" s="196"/>
      <c r="AS2026" s="196"/>
      <c r="AT2026" s="196"/>
      <c r="AU2026" s="196"/>
      <c r="AV2026" s="198"/>
      <c r="AW2026" s="197"/>
      <c r="AY2026" s="196"/>
      <c r="BC2026" s="196"/>
      <c r="BD2026" s="196"/>
      <c r="BE2026" s="196"/>
      <c r="BF2026" s="196"/>
      <c r="BG2026" s="196"/>
      <c r="BH2026" s="196"/>
      <c r="BI2026" s="196"/>
      <c r="BJ2026" s="196"/>
      <c r="BK2026" s="196"/>
    </row>
    <row r="2027" spans="1:63" x14ac:dyDescent="0.25">
      <c r="A2027" s="198"/>
      <c r="B2027" s="193"/>
      <c r="C2027" s="196"/>
      <c r="D2027" s="196"/>
      <c r="E2027" s="196"/>
      <c r="I2027" s="197"/>
      <c r="Q2027" s="198"/>
      <c r="S2027" s="198"/>
      <c r="T2027" s="196"/>
      <c r="U2027" s="199"/>
      <c r="V2027" s="193"/>
      <c r="W2027" s="198"/>
      <c r="X2027" s="198"/>
      <c r="Y2027" s="196"/>
      <c r="Z2027" s="200"/>
      <c r="AA2027" s="196"/>
      <c r="AB2027" s="198"/>
      <c r="AC2027" s="196"/>
      <c r="AD2027" s="199"/>
      <c r="AG2027" s="196"/>
      <c r="AH2027" s="196"/>
      <c r="AI2027" s="198"/>
      <c r="AL2027" s="196"/>
      <c r="AN2027" s="196"/>
      <c r="AO2027" s="198"/>
      <c r="AP2027" s="196"/>
      <c r="AQ2027" s="196"/>
      <c r="AR2027" s="196"/>
      <c r="AS2027" s="196"/>
      <c r="AT2027" s="196"/>
      <c r="AU2027" s="196"/>
      <c r="AV2027" s="198"/>
      <c r="AW2027" s="197"/>
      <c r="AY2027" s="196"/>
      <c r="BC2027" s="196"/>
      <c r="BD2027" s="196"/>
      <c r="BE2027" s="196"/>
      <c r="BF2027" s="196"/>
      <c r="BG2027" s="196"/>
      <c r="BH2027" s="196"/>
      <c r="BI2027" s="196"/>
      <c r="BJ2027" s="196"/>
      <c r="BK2027" s="196"/>
    </row>
    <row r="2028" spans="1:63" x14ac:dyDescent="0.25">
      <c r="A2028" s="198"/>
      <c r="B2028" s="193"/>
      <c r="C2028" s="196"/>
      <c r="D2028" s="196"/>
      <c r="E2028" s="196"/>
      <c r="I2028" s="197"/>
      <c r="Q2028" s="198"/>
      <c r="S2028" s="198"/>
      <c r="T2028" s="196"/>
      <c r="U2028" s="199"/>
      <c r="V2028" s="193"/>
      <c r="W2028" s="198"/>
      <c r="X2028" s="198"/>
      <c r="Y2028" s="196"/>
      <c r="Z2028" s="200"/>
      <c r="AA2028" s="196"/>
      <c r="AB2028" s="198"/>
      <c r="AC2028" s="196"/>
      <c r="AD2028" s="199"/>
      <c r="AG2028" s="196"/>
      <c r="AH2028" s="196"/>
      <c r="AI2028" s="198"/>
      <c r="AL2028" s="196"/>
      <c r="AN2028" s="196"/>
      <c r="AO2028" s="198"/>
      <c r="AP2028" s="196"/>
      <c r="AQ2028" s="196"/>
      <c r="AR2028" s="196"/>
      <c r="AS2028" s="196"/>
      <c r="AT2028" s="196"/>
      <c r="AU2028" s="196"/>
      <c r="AV2028" s="198"/>
      <c r="AW2028" s="197"/>
      <c r="AY2028" s="196"/>
      <c r="BC2028" s="196"/>
      <c r="BD2028" s="196"/>
      <c r="BE2028" s="196"/>
      <c r="BF2028" s="196"/>
      <c r="BG2028" s="196"/>
      <c r="BH2028" s="196"/>
      <c r="BI2028" s="196"/>
      <c r="BJ2028" s="196"/>
      <c r="BK2028" s="196"/>
    </row>
    <row r="2029" spans="1:63" x14ac:dyDescent="0.25">
      <c r="A2029" s="198"/>
      <c r="B2029" s="193"/>
      <c r="C2029" s="196"/>
      <c r="D2029" s="196"/>
      <c r="E2029" s="196"/>
      <c r="I2029" s="197"/>
      <c r="Q2029" s="198"/>
      <c r="S2029" s="198"/>
      <c r="T2029" s="196"/>
      <c r="U2029" s="199"/>
      <c r="V2029" s="193"/>
      <c r="W2029" s="198"/>
      <c r="X2029" s="198"/>
      <c r="Y2029" s="196"/>
      <c r="Z2029" s="200"/>
      <c r="AA2029" s="196"/>
      <c r="AB2029" s="198"/>
      <c r="AC2029" s="196"/>
      <c r="AD2029" s="199"/>
      <c r="AG2029" s="196"/>
      <c r="AH2029" s="196"/>
      <c r="AI2029" s="198"/>
      <c r="AL2029" s="196"/>
      <c r="AN2029" s="196"/>
      <c r="AO2029" s="198"/>
      <c r="AP2029" s="196"/>
      <c r="AQ2029" s="196"/>
      <c r="AR2029" s="196"/>
      <c r="AS2029" s="196"/>
      <c r="AT2029" s="196"/>
      <c r="AU2029" s="196"/>
      <c r="AV2029" s="198"/>
      <c r="AW2029" s="197"/>
      <c r="AY2029" s="196"/>
      <c r="BC2029" s="196"/>
      <c r="BD2029" s="196"/>
      <c r="BE2029" s="196"/>
      <c r="BF2029" s="196"/>
      <c r="BG2029" s="196"/>
      <c r="BH2029" s="196"/>
      <c r="BI2029" s="196"/>
      <c r="BJ2029" s="196"/>
      <c r="BK2029" s="196"/>
    </row>
    <row r="2030" spans="1:63" x14ac:dyDescent="0.25">
      <c r="A2030" s="198"/>
      <c r="B2030" s="193"/>
      <c r="C2030" s="196"/>
      <c r="D2030" s="196"/>
      <c r="E2030" s="196"/>
      <c r="I2030" s="197"/>
      <c r="Q2030" s="198"/>
      <c r="S2030" s="198"/>
      <c r="T2030" s="196"/>
      <c r="U2030" s="199"/>
      <c r="V2030" s="193"/>
      <c r="W2030" s="198"/>
      <c r="X2030" s="198"/>
      <c r="Y2030" s="196"/>
      <c r="Z2030" s="200"/>
      <c r="AA2030" s="196"/>
      <c r="AB2030" s="198"/>
      <c r="AC2030" s="196"/>
      <c r="AD2030" s="199"/>
      <c r="AG2030" s="196"/>
      <c r="AH2030" s="196"/>
      <c r="AI2030" s="198"/>
      <c r="AL2030" s="196"/>
      <c r="AN2030" s="196"/>
      <c r="AO2030" s="198"/>
      <c r="AP2030" s="196"/>
      <c r="AQ2030" s="196"/>
      <c r="AR2030" s="196"/>
      <c r="AS2030" s="196"/>
      <c r="AT2030" s="196"/>
      <c r="AU2030" s="196"/>
      <c r="AV2030" s="198"/>
      <c r="AW2030" s="197"/>
      <c r="AY2030" s="196"/>
      <c r="BC2030" s="196"/>
      <c r="BD2030" s="196"/>
      <c r="BE2030" s="196"/>
      <c r="BF2030" s="196"/>
      <c r="BG2030" s="196"/>
      <c r="BH2030" s="196"/>
      <c r="BI2030" s="196"/>
      <c r="BJ2030" s="196"/>
      <c r="BK2030" s="196"/>
    </row>
    <row r="2031" spans="1:63" x14ac:dyDescent="0.25">
      <c r="A2031" s="198"/>
      <c r="B2031" s="193"/>
      <c r="C2031" s="196"/>
      <c r="D2031" s="196"/>
      <c r="E2031" s="196"/>
      <c r="I2031" s="197"/>
      <c r="Q2031" s="198"/>
      <c r="S2031" s="198"/>
      <c r="T2031" s="196"/>
      <c r="U2031" s="199"/>
      <c r="V2031" s="193"/>
      <c r="W2031" s="198"/>
      <c r="X2031" s="198"/>
      <c r="Y2031" s="196"/>
      <c r="Z2031" s="200"/>
      <c r="AA2031" s="196"/>
      <c r="AB2031" s="198"/>
      <c r="AC2031" s="196"/>
      <c r="AD2031" s="199"/>
      <c r="AG2031" s="196"/>
      <c r="AH2031" s="196"/>
      <c r="AI2031" s="198"/>
      <c r="AL2031" s="196"/>
      <c r="AN2031" s="196"/>
      <c r="AO2031" s="198"/>
      <c r="AP2031" s="196"/>
      <c r="AQ2031" s="196"/>
      <c r="AR2031" s="196"/>
      <c r="AS2031" s="196"/>
      <c r="AT2031" s="196"/>
      <c r="AU2031" s="196"/>
      <c r="AV2031" s="198"/>
      <c r="AW2031" s="197"/>
      <c r="AY2031" s="196"/>
      <c r="BC2031" s="196"/>
      <c r="BD2031" s="196"/>
      <c r="BE2031" s="196"/>
      <c r="BF2031" s="196"/>
      <c r="BG2031" s="196"/>
      <c r="BH2031" s="196"/>
      <c r="BI2031" s="196"/>
      <c r="BJ2031" s="196"/>
      <c r="BK2031" s="196"/>
    </row>
    <row r="2032" spans="1:63" x14ac:dyDescent="0.25">
      <c r="A2032" s="198"/>
      <c r="B2032" s="193"/>
      <c r="C2032" s="196"/>
      <c r="D2032" s="196"/>
      <c r="E2032" s="196"/>
      <c r="I2032" s="197"/>
      <c r="Q2032" s="198"/>
      <c r="S2032" s="198"/>
      <c r="T2032" s="196"/>
      <c r="U2032" s="199"/>
      <c r="V2032" s="193"/>
      <c r="W2032" s="198"/>
      <c r="X2032" s="198"/>
      <c r="Y2032" s="196"/>
      <c r="Z2032" s="200"/>
      <c r="AA2032" s="196"/>
      <c r="AB2032" s="198"/>
      <c r="AC2032" s="196"/>
      <c r="AD2032" s="199"/>
      <c r="AG2032" s="196"/>
      <c r="AH2032" s="196"/>
      <c r="AI2032" s="198"/>
      <c r="AL2032" s="196"/>
      <c r="AN2032" s="196"/>
      <c r="AO2032" s="198"/>
      <c r="AP2032" s="196"/>
      <c r="AQ2032" s="196"/>
      <c r="AR2032" s="196"/>
      <c r="AS2032" s="196"/>
      <c r="AT2032" s="196"/>
      <c r="AU2032" s="196"/>
      <c r="AV2032" s="198"/>
      <c r="AW2032" s="197"/>
      <c r="AY2032" s="196"/>
      <c r="BC2032" s="196"/>
      <c r="BD2032" s="196"/>
      <c r="BE2032" s="196"/>
      <c r="BF2032" s="196"/>
      <c r="BG2032" s="196"/>
      <c r="BH2032" s="196"/>
      <c r="BI2032" s="196"/>
      <c r="BJ2032" s="196"/>
      <c r="BK2032" s="196"/>
    </row>
    <row r="2033" spans="1:63" x14ac:dyDescent="0.25">
      <c r="A2033" s="198"/>
      <c r="B2033" s="193"/>
      <c r="C2033" s="196"/>
      <c r="D2033" s="196"/>
      <c r="E2033" s="196"/>
      <c r="I2033" s="197"/>
      <c r="Q2033" s="198"/>
      <c r="S2033" s="198"/>
      <c r="T2033" s="196"/>
      <c r="U2033" s="199"/>
      <c r="V2033" s="193"/>
      <c r="W2033" s="198"/>
      <c r="X2033" s="198"/>
      <c r="Y2033" s="196"/>
      <c r="Z2033" s="200"/>
      <c r="AA2033" s="196"/>
      <c r="AB2033" s="198"/>
      <c r="AC2033" s="196"/>
      <c r="AD2033" s="199"/>
      <c r="AG2033" s="196"/>
      <c r="AH2033" s="196"/>
      <c r="AI2033" s="198"/>
      <c r="AL2033" s="196"/>
      <c r="AN2033" s="196"/>
      <c r="AO2033" s="198"/>
      <c r="AP2033" s="196"/>
      <c r="AQ2033" s="196"/>
      <c r="AR2033" s="196"/>
      <c r="AS2033" s="196"/>
      <c r="AT2033" s="196"/>
      <c r="AU2033" s="196"/>
      <c r="AV2033" s="198"/>
      <c r="AW2033" s="197"/>
      <c r="AY2033" s="196"/>
      <c r="BC2033" s="196"/>
      <c r="BD2033" s="196"/>
      <c r="BE2033" s="196"/>
      <c r="BF2033" s="196"/>
      <c r="BG2033" s="196"/>
      <c r="BH2033" s="196"/>
      <c r="BI2033" s="196"/>
      <c r="BJ2033" s="196"/>
      <c r="BK2033" s="196"/>
    </row>
    <row r="2034" spans="1:63" x14ac:dyDescent="0.25">
      <c r="A2034" s="198"/>
      <c r="B2034" s="193"/>
      <c r="C2034" s="196"/>
      <c r="D2034" s="196"/>
      <c r="E2034" s="196"/>
      <c r="I2034" s="197"/>
      <c r="Q2034" s="198"/>
      <c r="S2034" s="198"/>
      <c r="T2034" s="196"/>
      <c r="U2034" s="199"/>
      <c r="V2034" s="193"/>
      <c r="W2034" s="198"/>
      <c r="X2034" s="198"/>
      <c r="Y2034" s="196"/>
      <c r="Z2034" s="200"/>
      <c r="AA2034" s="196"/>
      <c r="AB2034" s="198"/>
      <c r="AC2034" s="196"/>
      <c r="AD2034" s="199"/>
      <c r="AG2034" s="196"/>
      <c r="AH2034" s="196"/>
      <c r="AI2034" s="198"/>
      <c r="AL2034" s="196"/>
      <c r="AN2034" s="196"/>
      <c r="AO2034" s="198"/>
      <c r="AP2034" s="196"/>
      <c r="AQ2034" s="196"/>
      <c r="AR2034" s="196"/>
      <c r="AS2034" s="196"/>
      <c r="AT2034" s="196"/>
      <c r="AU2034" s="196"/>
      <c r="AV2034" s="198"/>
      <c r="AW2034" s="197"/>
      <c r="AY2034" s="196"/>
      <c r="BC2034" s="196"/>
      <c r="BD2034" s="196"/>
      <c r="BE2034" s="196"/>
      <c r="BF2034" s="196"/>
      <c r="BG2034" s="196"/>
      <c r="BH2034" s="196"/>
      <c r="BI2034" s="196"/>
      <c r="BJ2034" s="196"/>
      <c r="BK2034" s="196"/>
    </row>
    <row r="2035" spans="1:63" x14ac:dyDescent="0.25">
      <c r="A2035" s="198"/>
      <c r="B2035" s="193"/>
      <c r="C2035" s="196"/>
      <c r="D2035" s="196"/>
      <c r="E2035" s="196"/>
      <c r="I2035" s="197"/>
      <c r="Q2035" s="198"/>
      <c r="S2035" s="198"/>
      <c r="T2035" s="196"/>
      <c r="U2035" s="199"/>
      <c r="V2035" s="193"/>
      <c r="W2035" s="198"/>
      <c r="X2035" s="198"/>
      <c r="Y2035" s="196"/>
      <c r="Z2035" s="200"/>
      <c r="AA2035" s="196"/>
      <c r="AB2035" s="198"/>
      <c r="AC2035" s="196"/>
      <c r="AD2035" s="199"/>
      <c r="AG2035" s="196"/>
      <c r="AH2035" s="196"/>
      <c r="AI2035" s="198"/>
      <c r="AL2035" s="196"/>
      <c r="AN2035" s="196"/>
      <c r="AO2035" s="198"/>
      <c r="AP2035" s="196"/>
      <c r="AQ2035" s="196"/>
      <c r="AR2035" s="196"/>
      <c r="AS2035" s="196"/>
      <c r="AT2035" s="196"/>
      <c r="AU2035" s="196"/>
      <c r="AV2035" s="198"/>
      <c r="AW2035" s="197"/>
      <c r="AY2035" s="196"/>
      <c r="BC2035" s="196"/>
      <c r="BD2035" s="196"/>
      <c r="BE2035" s="196"/>
      <c r="BF2035" s="196"/>
      <c r="BG2035" s="196"/>
      <c r="BH2035" s="196"/>
      <c r="BI2035" s="196"/>
      <c r="BJ2035" s="196"/>
      <c r="BK2035" s="196"/>
    </row>
    <row r="2036" spans="1:63" x14ac:dyDescent="0.25">
      <c r="A2036" s="198"/>
      <c r="B2036" s="193"/>
      <c r="C2036" s="196"/>
      <c r="D2036" s="196"/>
      <c r="E2036" s="196"/>
      <c r="I2036" s="197"/>
      <c r="Q2036" s="198"/>
      <c r="S2036" s="198"/>
      <c r="T2036" s="196"/>
      <c r="U2036" s="199"/>
      <c r="V2036" s="193"/>
      <c r="W2036" s="198"/>
      <c r="X2036" s="198"/>
      <c r="Y2036" s="196"/>
      <c r="Z2036" s="200"/>
      <c r="AA2036" s="196"/>
      <c r="AB2036" s="198"/>
      <c r="AC2036" s="196"/>
      <c r="AD2036" s="199"/>
      <c r="AG2036" s="196"/>
      <c r="AH2036" s="196"/>
      <c r="AI2036" s="198"/>
      <c r="AL2036" s="196"/>
      <c r="AN2036" s="196"/>
      <c r="AO2036" s="198"/>
      <c r="AP2036" s="196"/>
      <c r="AQ2036" s="196"/>
      <c r="AR2036" s="196"/>
      <c r="AS2036" s="196"/>
      <c r="AT2036" s="196"/>
      <c r="AU2036" s="196"/>
      <c r="AV2036" s="198"/>
      <c r="AW2036" s="197"/>
      <c r="AY2036" s="196"/>
      <c r="BC2036" s="196"/>
      <c r="BD2036" s="196"/>
      <c r="BE2036" s="196"/>
      <c r="BF2036" s="196"/>
      <c r="BG2036" s="196"/>
      <c r="BH2036" s="196"/>
      <c r="BI2036" s="196"/>
      <c r="BJ2036" s="196"/>
      <c r="BK2036" s="196"/>
    </row>
    <row r="2037" spans="1:63" x14ac:dyDescent="0.25">
      <c r="A2037" s="198"/>
      <c r="B2037" s="193"/>
      <c r="C2037" s="196"/>
      <c r="D2037" s="196"/>
      <c r="E2037" s="196"/>
      <c r="I2037" s="197"/>
      <c r="Q2037" s="198"/>
      <c r="S2037" s="198"/>
      <c r="T2037" s="196"/>
      <c r="U2037" s="199"/>
      <c r="V2037" s="193"/>
      <c r="W2037" s="198"/>
      <c r="X2037" s="198"/>
      <c r="Y2037" s="196"/>
      <c r="Z2037" s="200"/>
      <c r="AA2037" s="196"/>
      <c r="AB2037" s="198"/>
      <c r="AC2037" s="196"/>
      <c r="AD2037" s="199"/>
      <c r="AG2037" s="196"/>
      <c r="AH2037" s="196"/>
      <c r="AI2037" s="198"/>
      <c r="AL2037" s="196"/>
      <c r="AN2037" s="196"/>
      <c r="AO2037" s="198"/>
      <c r="AP2037" s="196"/>
      <c r="AQ2037" s="196"/>
      <c r="AR2037" s="196"/>
      <c r="AS2037" s="196"/>
      <c r="AT2037" s="196"/>
      <c r="AU2037" s="196"/>
      <c r="AV2037" s="198"/>
      <c r="AW2037" s="197"/>
      <c r="AY2037" s="196"/>
      <c r="BC2037" s="196"/>
      <c r="BD2037" s="196"/>
      <c r="BE2037" s="196"/>
      <c r="BF2037" s="196"/>
      <c r="BG2037" s="196"/>
      <c r="BH2037" s="196"/>
      <c r="BI2037" s="196"/>
      <c r="BJ2037" s="196"/>
      <c r="BK2037" s="196"/>
    </row>
    <row r="2038" spans="1:63" x14ac:dyDescent="0.25">
      <c r="A2038" s="198"/>
      <c r="B2038" s="193"/>
      <c r="C2038" s="196"/>
      <c r="D2038" s="196"/>
      <c r="E2038" s="196"/>
      <c r="I2038" s="197"/>
      <c r="Q2038" s="198"/>
      <c r="S2038" s="198"/>
      <c r="T2038" s="196"/>
      <c r="U2038" s="199"/>
      <c r="V2038" s="193"/>
      <c r="W2038" s="198"/>
      <c r="X2038" s="198"/>
      <c r="Y2038" s="196"/>
      <c r="Z2038" s="200"/>
      <c r="AA2038" s="196"/>
      <c r="AB2038" s="198"/>
      <c r="AC2038" s="196"/>
      <c r="AD2038" s="199"/>
      <c r="AG2038" s="196"/>
      <c r="AH2038" s="196"/>
      <c r="AI2038" s="198"/>
      <c r="AL2038" s="196"/>
      <c r="AN2038" s="196"/>
      <c r="AO2038" s="198"/>
      <c r="AP2038" s="196"/>
      <c r="AQ2038" s="196"/>
      <c r="AR2038" s="196"/>
      <c r="AS2038" s="196"/>
      <c r="AT2038" s="196"/>
      <c r="AU2038" s="196"/>
      <c r="AV2038" s="198"/>
      <c r="AW2038" s="197"/>
      <c r="AY2038" s="196"/>
      <c r="BC2038" s="196"/>
      <c r="BD2038" s="196"/>
      <c r="BE2038" s="196"/>
      <c r="BF2038" s="196"/>
      <c r="BG2038" s="196"/>
      <c r="BH2038" s="196"/>
      <c r="BI2038" s="196"/>
      <c r="BJ2038" s="196"/>
      <c r="BK2038" s="196"/>
    </row>
    <row r="2039" spans="1:63" x14ac:dyDescent="0.25">
      <c r="A2039" s="198"/>
      <c r="B2039" s="193"/>
      <c r="C2039" s="196"/>
      <c r="D2039" s="196"/>
      <c r="E2039" s="196"/>
      <c r="I2039" s="197"/>
      <c r="Q2039" s="198"/>
      <c r="S2039" s="198"/>
      <c r="T2039" s="196"/>
      <c r="U2039" s="199"/>
      <c r="V2039" s="193"/>
      <c r="W2039" s="198"/>
      <c r="X2039" s="198"/>
      <c r="Y2039" s="196"/>
      <c r="Z2039" s="200"/>
      <c r="AA2039" s="196"/>
      <c r="AB2039" s="198"/>
      <c r="AC2039" s="196"/>
      <c r="AD2039" s="199"/>
      <c r="AG2039" s="196"/>
      <c r="AH2039" s="196"/>
      <c r="AI2039" s="198"/>
      <c r="AL2039" s="196"/>
      <c r="AN2039" s="196"/>
      <c r="AO2039" s="198"/>
      <c r="AP2039" s="196"/>
      <c r="AQ2039" s="196"/>
      <c r="AR2039" s="196"/>
      <c r="AS2039" s="196"/>
      <c r="AT2039" s="196"/>
      <c r="AU2039" s="196"/>
      <c r="AV2039" s="198"/>
      <c r="AW2039" s="197"/>
      <c r="AY2039" s="196"/>
      <c r="BC2039" s="196"/>
      <c r="BD2039" s="196"/>
      <c r="BE2039" s="196"/>
      <c r="BF2039" s="196"/>
      <c r="BG2039" s="196"/>
      <c r="BH2039" s="196"/>
      <c r="BI2039" s="196"/>
      <c r="BJ2039" s="196"/>
      <c r="BK2039" s="196"/>
    </row>
    <row r="2040" spans="1:63" x14ac:dyDescent="0.25">
      <c r="A2040" s="198"/>
      <c r="B2040" s="193"/>
      <c r="C2040" s="196"/>
      <c r="D2040" s="196"/>
      <c r="E2040" s="196"/>
      <c r="I2040" s="197"/>
      <c r="Q2040" s="198"/>
      <c r="S2040" s="198"/>
      <c r="T2040" s="196"/>
      <c r="U2040" s="199"/>
      <c r="V2040" s="193"/>
      <c r="W2040" s="198"/>
      <c r="X2040" s="198"/>
      <c r="Y2040" s="196"/>
      <c r="Z2040" s="200"/>
      <c r="AA2040" s="196"/>
      <c r="AB2040" s="198"/>
      <c r="AC2040" s="196"/>
      <c r="AD2040" s="199"/>
      <c r="AG2040" s="196"/>
      <c r="AH2040" s="196"/>
      <c r="AI2040" s="198"/>
      <c r="AL2040" s="196"/>
      <c r="AN2040" s="196"/>
      <c r="AO2040" s="198"/>
      <c r="AP2040" s="196"/>
      <c r="AQ2040" s="196"/>
      <c r="AR2040" s="196"/>
      <c r="AS2040" s="196"/>
      <c r="AT2040" s="196"/>
      <c r="AU2040" s="196"/>
      <c r="AV2040" s="198"/>
      <c r="AW2040" s="197"/>
      <c r="AY2040" s="196"/>
      <c r="BC2040" s="196"/>
      <c r="BD2040" s="196"/>
      <c r="BE2040" s="196"/>
      <c r="BF2040" s="196"/>
      <c r="BG2040" s="196"/>
      <c r="BH2040" s="196"/>
      <c r="BI2040" s="196"/>
      <c r="BJ2040" s="196"/>
      <c r="BK2040" s="196"/>
    </row>
    <row r="2041" spans="1:63" x14ac:dyDescent="0.25">
      <c r="A2041" s="198"/>
      <c r="B2041" s="193"/>
      <c r="C2041" s="196"/>
      <c r="D2041" s="196"/>
      <c r="E2041" s="196"/>
      <c r="I2041" s="197"/>
      <c r="Q2041" s="198"/>
      <c r="S2041" s="198"/>
      <c r="T2041" s="196"/>
      <c r="U2041" s="199"/>
      <c r="V2041" s="193"/>
      <c r="W2041" s="198"/>
      <c r="X2041" s="198"/>
      <c r="Y2041" s="196"/>
      <c r="Z2041" s="200"/>
      <c r="AA2041" s="196"/>
      <c r="AB2041" s="198"/>
      <c r="AC2041" s="196"/>
      <c r="AD2041" s="199"/>
      <c r="AG2041" s="196"/>
      <c r="AH2041" s="196"/>
      <c r="AI2041" s="198"/>
      <c r="AL2041" s="196"/>
      <c r="AN2041" s="196"/>
      <c r="AO2041" s="198"/>
      <c r="AP2041" s="196"/>
      <c r="AQ2041" s="196"/>
      <c r="AR2041" s="196"/>
      <c r="AS2041" s="196"/>
      <c r="AT2041" s="196"/>
      <c r="AU2041" s="196"/>
      <c r="AV2041" s="198"/>
      <c r="AW2041" s="197"/>
      <c r="AY2041" s="196"/>
      <c r="BC2041" s="196"/>
      <c r="BD2041" s="196"/>
      <c r="BE2041" s="196"/>
      <c r="BF2041" s="196"/>
      <c r="BG2041" s="196"/>
      <c r="BH2041" s="196"/>
      <c r="BI2041" s="196"/>
      <c r="BJ2041" s="196"/>
      <c r="BK2041" s="196"/>
    </row>
    <row r="2042" spans="1:63" x14ac:dyDescent="0.25">
      <c r="A2042" s="198"/>
      <c r="B2042" s="193"/>
      <c r="C2042" s="196"/>
      <c r="D2042" s="196"/>
      <c r="E2042" s="196"/>
      <c r="I2042" s="197"/>
      <c r="Q2042" s="198"/>
      <c r="S2042" s="198"/>
      <c r="T2042" s="196"/>
      <c r="U2042" s="199"/>
      <c r="V2042" s="193"/>
      <c r="W2042" s="198"/>
      <c r="X2042" s="198"/>
      <c r="Y2042" s="196"/>
      <c r="Z2042" s="200"/>
      <c r="AA2042" s="196"/>
      <c r="AB2042" s="198"/>
      <c r="AC2042" s="196"/>
      <c r="AD2042" s="199"/>
      <c r="AG2042" s="196"/>
      <c r="AH2042" s="196"/>
      <c r="AI2042" s="198"/>
      <c r="AL2042" s="196"/>
      <c r="AN2042" s="196"/>
      <c r="AO2042" s="198"/>
      <c r="AP2042" s="196"/>
      <c r="AQ2042" s="196"/>
      <c r="AR2042" s="196"/>
      <c r="AS2042" s="196"/>
      <c r="AT2042" s="196"/>
      <c r="AU2042" s="196"/>
      <c r="AV2042" s="198"/>
      <c r="AW2042" s="197"/>
      <c r="AY2042" s="196"/>
      <c r="BC2042" s="196"/>
      <c r="BD2042" s="196"/>
      <c r="BE2042" s="196"/>
      <c r="BF2042" s="196"/>
      <c r="BG2042" s="196"/>
      <c r="BH2042" s="196"/>
      <c r="BI2042" s="196"/>
      <c r="BJ2042" s="196"/>
      <c r="BK2042" s="196"/>
    </row>
    <row r="2043" spans="1:63" x14ac:dyDescent="0.25">
      <c r="A2043" s="198"/>
      <c r="B2043" s="193"/>
      <c r="C2043" s="196"/>
      <c r="D2043" s="196"/>
      <c r="E2043" s="196"/>
      <c r="I2043" s="197"/>
      <c r="Q2043" s="198"/>
      <c r="S2043" s="198"/>
      <c r="T2043" s="196"/>
      <c r="U2043" s="199"/>
      <c r="V2043" s="193"/>
      <c r="W2043" s="198"/>
      <c r="X2043" s="198"/>
      <c r="Y2043" s="196"/>
      <c r="Z2043" s="200"/>
      <c r="AA2043" s="196"/>
      <c r="AB2043" s="198"/>
      <c r="AC2043" s="196"/>
      <c r="AD2043" s="199"/>
      <c r="AG2043" s="196"/>
      <c r="AH2043" s="196"/>
      <c r="AI2043" s="198"/>
      <c r="AL2043" s="196"/>
      <c r="AN2043" s="196"/>
      <c r="AO2043" s="198"/>
      <c r="AP2043" s="196"/>
      <c r="AQ2043" s="196"/>
      <c r="AR2043" s="196"/>
      <c r="AS2043" s="196"/>
      <c r="AT2043" s="196"/>
      <c r="AU2043" s="196"/>
      <c r="AV2043" s="198"/>
      <c r="AW2043" s="197"/>
      <c r="AY2043" s="196"/>
      <c r="BC2043" s="196"/>
      <c r="BD2043" s="196"/>
      <c r="BE2043" s="196"/>
      <c r="BF2043" s="196"/>
      <c r="BG2043" s="196"/>
      <c r="BH2043" s="196"/>
      <c r="BI2043" s="196"/>
      <c r="BJ2043" s="196"/>
      <c r="BK2043" s="196"/>
    </row>
    <row r="2044" spans="1:63" x14ac:dyDescent="0.25">
      <c r="A2044" s="198"/>
      <c r="B2044" s="193"/>
      <c r="C2044" s="196"/>
      <c r="D2044" s="196"/>
      <c r="E2044" s="196"/>
      <c r="I2044" s="197"/>
      <c r="Q2044" s="198"/>
      <c r="S2044" s="198"/>
      <c r="T2044" s="196"/>
      <c r="U2044" s="199"/>
      <c r="V2044" s="193"/>
      <c r="W2044" s="198"/>
      <c r="X2044" s="198"/>
      <c r="Y2044" s="196"/>
      <c r="Z2044" s="200"/>
      <c r="AA2044" s="196"/>
      <c r="AB2044" s="198"/>
      <c r="AC2044" s="196"/>
      <c r="AD2044" s="199"/>
      <c r="AG2044" s="196"/>
      <c r="AH2044" s="196"/>
      <c r="AI2044" s="198"/>
      <c r="AL2044" s="196"/>
      <c r="AN2044" s="196"/>
      <c r="AO2044" s="198"/>
      <c r="AP2044" s="196"/>
      <c r="AQ2044" s="196"/>
      <c r="AR2044" s="196"/>
      <c r="AS2044" s="196"/>
      <c r="AT2044" s="196"/>
      <c r="AU2044" s="196"/>
      <c r="AV2044" s="198"/>
      <c r="AW2044" s="197"/>
      <c r="AY2044" s="196"/>
      <c r="BC2044" s="196"/>
      <c r="BD2044" s="196"/>
      <c r="BE2044" s="196"/>
      <c r="BF2044" s="196"/>
      <c r="BG2044" s="196"/>
      <c r="BH2044" s="196"/>
      <c r="BI2044" s="196"/>
      <c r="BJ2044" s="196"/>
      <c r="BK2044" s="196"/>
    </row>
    <row r="2045" spans="1:63" x14ac:dyDescent="0.25">
      <c r="A2045" s="198"/>
      <c r="B2045" s="193"/>
      <c r="C2045" s="196"/>
      <c r="D2045" s="196"/>
      <c r="E2045" s="196"/>
      <c r="I2045" s="197"/>
      <c r="Q2045" s="198"/>
      <c r="S2045" s="198"/>
      <c r="T2045" s="196"/>
      <c r="U2045" s="199"/>
      <c r="V2045" s="193"/>
      <c r="W2045" s="198"/>
      <c r="X2045" s="198"/>
      <c r="Y2045" s="196"/>
      <c r="Z2045" s="200"/>
      <c r="AA2045" s="196"/>
      <c r="AB2045" s="198"/>
      <c r="AC2045" s="196"/>
      <c r="AD2045" s="199"/>
      <c r="AG2045" s="196"/>
      <c r="AH2045" s="196"/>
      <c r="AI2045" s="198"/>
      <c r="AL2045" s="196"/>
      <c r="AN2045" s="196"/>
      <c r="AO2045" s="198"/>
      <c r="AP2045" s="196"/>
      <c r="AQ2045" s="196"/>
      <c r="AR2045" s="196"/>
      <c r="AS2045" s="196"/>
      <c r="AT2045" s="196"/>
      <c r="AU2045" s="196"/>
      <c r="AV2045" s="198"/>
      <c r="AW2045" s="197"/>
      <c r="AY2045" s="196"/>
      <c r="BC2045" s="196"/>
      <c r="BD2045" s="196"/>
      <c r="BE2045" s="196"/>
      <c r="BF2045" s="196"/>
      <c r="BG2045" s="196"/>
      <c r="BH2045" s="196"/>
      <c r="BI2045" s="196"/>
      <c r="BJ2045" s="196"/>
      <c r="BK2045" s="196"/>
    </row>
    <row r="2046" spans="1:63" x14ac:dyDescent="0.25">
      <c r="A2046" s="198"/>
      <c r="B2046" s="193"/>
      <c r="C2046" s="196"/>
      <c r="D2046" s="196"/>
      <c r="E2046" s="196"/>
      <c r="I2046" s="197"/>
      <c r="Q2046" s="198"/>
      <c r="S2046" s="198"/>
      <c r="T2046" s="196"/>
      <c r="U2046" s="199"/>
      <c r="V2046" s="193"/>
      <c r="W2046" s="198"/>
      <c r="X2046" s="198"/>
      <c r="Y2046" s="196"/>
      <c r="Z2046" s="200"/>
      <c r="AA2046" s="196"/>
      <c r="AB2046" s="198"/>
      <c r="AC2046" s="196"/>
      <c r="AD2046" s="199"/>
      <c r="AG2046" s="196"/>
      <c r="AH2046" s="196"/>
      <c r="AI2046" s="198"/>
      <c r="AL2046" s="196"/>
      <c r="AN2046" s="196"/>
      <c r="AO2046" s="198"/>
      <c r="AP2046" s="196"/>
      <c r="AQ2046" s="196"/>
      <c r="AR2046" s="196"/>
      <c r="AS2046" s="196"/>
      <c r="AT2046" s="196"/>
      <c r="AU2046" s="196"/>
      <c r="AV2046" s="198"/>
      <c r="AW2046" s="197"/>
      <c r="AY2046" s="196"/>
      <c r="BC2046" s="196"/>
      <c r="BD2046" s="196"/>
      <c r="BE2046" s="196"/>
      <c r="BF2046" s="196"/>
      <c r="BG2046" s="196"/>
      <c r="BH2046" s="196"/>
      <c r="BI2046" s="196"/>
      <c r="BJ2046" s="196"/>
      <c r="BK2046" s="196"/>
    </row>
    <row r="2047" spans="1:63" x14ac:dyDescent="0.25">
      <c r="A2047" s="198"/>
      <c r="B2047" s="193"/>
      <c r="C2047" s="196"/>
      <c r="D2047" s="196"/>
      <c r="E2047" s="196"/>
      <c r="I2047" s="197"/>
      <c r="Q2047" s="198"/>
      <c r="S2047" s="198"/>
      <c r="T2047" s="196"/>
      <c r="U2047" s="199"/>
      <c r="V2047" s="193"/>
      <c r="W2047" s="198"/>
      <c r="X2047" s="198"/>
      <c r="Y2047" s="196"/>
      <c r="Z2047" s="200"/>
      <c r="AA2047" s="196"/>
      <c r="AB2047" s="198"/>
      <c r="AC2047" s="196"/>
      <c r="AD2047" s="199"/>
      <c r="AG2047" s="196"/>
      <c r="AH2047" s="196"/>
      <c r="AI2047" s="198"/>
      <c r="AL2047" s="196"/>
      <c r="AN2047" s="196"/>
      <c r="AO2047" s="198"/>
      <c r="AP2047" s="196"/>
      <c r="AQ2047" s="196"/>
      <c r="AR2047" s="196"/>
      <c r="AS2047" s="196"/>
      <c r="AT2047" s="196"/>
      <c r="AU2047" s="196"/>
      <c r="AV2047" s="198"/>
      <c r="AW2047" s="197"/>
      <c r="AY2047" s="196"/>
      <c r="BC2047" s="196"/>
      <c r="BD2047" s="196"/>
      <c r="BE2047" s="196"/>
      <c r="BF2047" s="196"/>
      <c r="BG2047" s="196"/>
      <c r="BH2047" s="196"/>
      <c r="BI2047" s="196"/>
      <c r="BJ2047" s="196"/>
      <c r="BK2047" s="196"/>
    </row>
    <row r="2048" spans="1:63" x14ac:dyDescent="0.25">
      <c r="A2048" s="198"/>
      <c r="B2048" s="193"/>
      <c r="C2048" s="196"/>
      <c r="D2048" s="196"/>
      <c r="E2048" s="196"/>
      <c r="I2048" s="197"/>
      <c r="Q2048" s="198"/>
      <c r="S2048" s="198"/>
      <c r="T2048" s="196"/>
      <c r="U2048" s="199"/>
      <c r="V2048" s="193"/>
      <c r="W2048" s="198"/>
      <c r="X2048" s="198"/>
      <c r="Y2048" s="196"/>
      <c r="Z2048" s="200"/>
      <c r="AA2048" s="196"/>
      <c r="AB2048" s="198"/>
      <c r="AC2048" s="196"/>
      <c r="AD2048" s="199"/>
      <c r="AG2048" s="196"/>
      <c r="AH2048" s="196"/>
      <c r="AI2048" s="198"/>
      <c r="AL2048" s="196"/>
      <c r="AN2048" s="196"/>
      <c r="AO2048" s="198"/>
      <c r="AP2048" s="196"/>
      <c r="AQ2048" s="196"/>
      <c r="AR2048" s="196"/>
      <c r="AS2048" s="196"/>
      <c r="AT2048" s="196"/>
      <c r="AU2048" s="196"/>
      <c r="AV2048" s="198"/>
      <c r="AW2048" s="197"/>
      <c r="AY2048" s="196"/>
      <c r="BC2048" s="196"/>
      <c r="BD2048" s="196"/>
      <c r="BE2048" s="196"/>
      <c r="BF2048" s="196"/>
      <c r="BG2048" s="196"/>
      <c r="BH2048" s="196"/>
      <c r="BI2048" s="196"/>
      <c r="BJ2048" s="196"/>
      <c r="BK2048" s="196"/>
    </row>
    <row r="2049" spans="1:63" x14ac:dyDescent="0.25">
      <c r="A2049" s="198"/>
      <c r="B2049" s="193"/>
      <c r="C2049" s="196"/>
      <c r="D2049" s="196"/>
      <c r="E2049" s="196"/>
      <c r="I2049" s="197"/>
      <c r="Q2049" s="198"/>
      <c r="S2049" s="198"/>
      <c r="T2049" s="196"/>
      <c r="U2049" s="199"/>
      <c r="V2049" s="193"/>
      <c r="W2049" s="198"/>
      <c r="X2049" s="198"/>
      <c r="Y2049" s="196"/>
      <c r="Z2049" s="200"/>
      <c r="AA2049" s="196"/>
      <c r="AB2049" s="198"/>
      <c r="AC2049" s="196"/>
      <c r="AD2049" s="199"/>
      <c r="AG2049" s="196"/>
      <c r="AH2049" s="196"/>
      <c r="AI2049" s="198"/>
      <c r="AL2049" s="196"/>
      <c r="AN2049" s="196"/>
      <c r="AO2049" s="198"/>
      <c r="AP2049" s="196"/>
      <c r="AQ2049" s="196"/>
      <c r="AR2049" s="196"/>
      <c r="AS2049" s="196"/>
      <c r="AT2049" s="196"/>
      <c r="AU2049" s="196"/>
      <c r="AV2049" s="198"/>
      <c r="AW2049" s="197"/>
      <c r="AY2049" s="196"/>
      <c r="BC2049" s="196"/>
      <c r="BD2049" s="196"/>
      <c r="BE2049" s="196"/>
      <c r="BF2049" s="196"/>
      <c r="BG2049" s="196"/>
      <c r="BH2049" s="196"/>
      <c r="BI2049" s="196"/>
      <c r="BJ2049" s="196"/>
      <c r="BK2049" s="196"/>
    </row>
    <row r="2050" spans="1:63" x14ac:dyDescent="0.25">
      <c r="A2050" s="198"/>
      <c r="B2050" s="193"/>
      <c r="C2050" s="196"/>
      <c r="D2050" s="196"/>
      <c r="E2050" s="196"/>
      <c r="I2050" s="197"/>
      <c r="Q2050" s="198"/>
      <c r="S2050" s="198"/>
      <c r="T2050" s="196"/>
      <c r="U2050" s="199"/>
      <c r="V2050" s="193"/>
      <c r="W2050" s="198"/>
      <c r="X2050" s="198"/>
      <c r="Y2050" s="196"/>
      <c r="Z2050" s="200"/>
      <c r="AA2050" s="196"/>
      <c r="AB2050" s="198"/>
      <c r="AC2050" s="196"/>
      <c r="AD2050" s="199"/>
      <c r="AG2050" s="196"/>
      <c r="AH2050" s="196"/>
      <c r="AI2050" s="198"/>
      <c r="AL2050" s="196"/>
      <c r="AN2050" s="196"/>
      <c r="AO2050" s="198"/>
      <c r="AP2050" s="196"/>
      <c r="AQ2050" s="196"/>
      <c r="AR2050" s="196"/>
      <c r="AS2050" s="196"/>
      <c r="AT2050" s="196"/>
      <c r="AU2050" s="196"/>
      <c r="AV2050" s="198"/>
      <c r="AW2050" s="197"/>
      <c r="AY2050" s="196"/>
      <c r="BC2050" s="196"/>
      <c r="BD2050" s="196"/>
      <c r="BE2050" s="196"/>
      <c r="BF2050" s="196"/>
      <c r="BG2050" s="196"/>
      <c r="BH2050" s="196"/>
      <c r="BI2050" s="196"/>
      <c r="BJ2050" s="196"/>
      <c r="BK2050" s="196"/>
    </row>
    <row r="2051" spans="1:63" x14ac:dyDescent="0.25">
      <c r="A2051" s="198"/>
      <c r="B2051" s="193"/>
      <c r="C2051" s="196"/>
      <c r="D2051" s="196"/>
      <c r="E2051" s="196"/>
      <c r="I2051" s="197"/>
      <c r="Q2051" s="198"/>
      <c r="S2051" s="198"/>
      <c r="T2051" s="196"/>
      <c r="U2051" s="199"/>
      <c r="V2051" s="193"/>
      <c r="W2051" s="198"/>
      <c r="X2051" s="198"/>
      <c r="Y2051" s="196"/>
      <c r="Z2051" s="200"/>
      <c r="AA2051" s="196"/>
      <c r="AB2051" s="198"/>
      <c r="AC2051" s="196"/>
      <c r="AD2051" s="199"/>
      <c r="AG2051" s="196"/>
      <c r="AH2051" s="196"/>
      <c r="AI2051" s="198"/>
      <c r="AL2051" s="196"/>
      <c r="AN2051" s="196"/>
      <c r="AO2051" s="198"/>
      <c r="AP2051" s="196"/>
      <c r="AQ2051" s="196"/>
      <c r="AR2051" s="196"/>
      <c r="AS2051" s="196"/>
      <c r="AT2051" s="196"/>
      <c r="AU2051" s="196"/>
      <c r="AV2051" s="198"/>
      <c r="AW2051" s="197"/>
      <c r="AY2051" s="196"/>
      <c r="BC2051" s="196"/>
      <c r="BD2051" s="196"/>
      <c r="BE2051" s="196"/>
      <c r="BF2051" s="196"/>
      <c r="BG2051" s="196"/>
      <c r="BH2051" s="196"/>
      <c r="BI2051" s="196"/>
      <c r="BJ2051" s="196"/>
      <c r="BK2051" s="196"/>
    </row>
    <row r="2052" spans="1:63" x14ac:dyDescent="0.25">
      <c r="A2052" s="198"/>
      <c r="B2052" s="193"/>
      <c r="C2052" s="196"/>
      <c r="D2052" s="196"/>
      <c r="E2052" s="196"/>
      <c r="I2052" s="197"/>
      <c r="Q2052" s="198"/>
      <c r="S2052" s="198"/>
      <c r="T2052" s="196"/>
      <c r="U2052" s="199"/>
      <c r="V2052" s="193"/>
      <c r="W2052" s="198"/>
      <c r="X2052" s="198"/>
      <c r="Y2052" s="196"/>
      <c r="Z2052" s="200"/>
      <c r="AA2052" s="196"/>
      <c r="AB2052" s="198"/>
      <c r="AC2052" s="196"/>
      <c r="AD2052" s="199"/>
      <c r="AG2052" s="196"/>
      <c r="AH2052" s="196"/>
      <c r="AI2052" s="198"/>
      <c r="AL2052" s="196"/>
      <c r="AN2052" s="196"/>
      <c r="AO2052" s="198"/>
      <c r="AP2052" s="196"/>
      <c r="AQ2052" s="196"/>
      <c r="AR2052" s="196"/>
      <c r="AS2052" s="196"/>
      <c r="AT2052" s="196"/>
      <c r="AU2052" s="196"/>
      <c r="AV2052" s="198"/>
      <c r="AW2052" s="197"/>
      <c r="AY2052" s="196"/>
      <c r="BC2052" s="196"/>
      <c r="BD2052" s="196"/>
      <c r="BE2052" s="196"/>
      <c r="BF2052" s="196"/>
      <c r="BG2052" s="196"/>
      <c r="BH2052" s="196"/>
      <c r="BI2052" s="196"/>
      <c r="BJ2052" s="196"/>
      <c r="BK2052" s="196"/>
    </row>
    <row r="2053" spans="1:63" x14ac:dyDescent="0.25">
      <c r="A2053" s="198"/>
      <c r="B2053" s="193"/>
      <c r="C2053" s="196"/>
      <c r="D2053" s="196"/>
      <c r="E2053" s="196"/>
      <c r="I2053" s="197"/>
      <c r="Q2053" s="198"/>
      <c r="S2053" s="198"/>
      <c r="T2053" s="196"/>
      <c r="U2053" s="199"/>
      <c r="V2053" s="193"/>
      <c r="W2053" s="198"/>
      <c r="X2053" s="198"/>
      <c r="Y2053" s="196"/>
      <c r="Z2053" s="200"/>
      <c r="AA2053" s="196"/>
      <c r="AB2053" s="198"/>
      <c r="AC2053" s="196"/>
      <c r="AD2053" s="199"/>
      <c r="AG2053" s="196"/>
      <c r="AH2053" s="196"/>
      <c r="AI2053" s="198"/>
      <c r="AL2053" s="196"/>
      <c r="AN2053" s="196"/>
      <c r="AO2053" s="198"/>
      <c r="AP2053" s="196"/>
      <c r="AQ2053" s="196"/>
      <c r="AR2053" s="196"/>
      <c r="AS2053" s="196"/>
      <c r="AT2053" s="196"/>
      <c r="AU2053" s="196"/>
      <c r="AV2053" s="198"/>
      <c r="AW2053" s="197"/>
      <c r="AY2053" s="196"/>
      <c r="BC2053" s="196"/>
      <c r="BD2053" s="196"/>
      <c r="BE2053" s="196"/>
      <c r="BF2053" s="196"/>
      <c r="BG2053" s="196"/>
      <c r="BH2053" s="196"/>
      <c r="BI2053" s="196"/>
      <c r="BJ2053" s="196"/>
      <c r="BK2053" s="196"/>
    </row>
    <row r="2054" spans="1:63" x14ac:dyDescent="0.25">
      <c r="A2054" s="198"/>
      <c r="B2054" s="193"/>
      <c r="C2054" s="196"/>
      <c r="D2054" s="196"/>
      <c r="E2054" s="196"/>
      <c r="I2054" s="197"/>
      <c r="Q2054" s="198"/>
      <c r="S2054" s="198"/>
      <c r="T2054" s="196"/>
      <c r="U2054" s="199"/>
      <c r="V2054" s="193"/>
      <c r="W2054" s="198"/>
      <c r="X2054" s="198"/>
      <c r="Y2054" s="196"/>
      <c r="Z2054" s="200"/>
      <c r="AA2054" s="196"/>
      <c r="AB2054" s="198"/>
      <c r="AC2054" s="196"/>
      <c r="AD2054" s="199"/>
      <c r="AG2054" s="196"/>
      <c r="AH2054" s="196"/>
      <c r="AI2054" s="198"/>
      <c r="AL2054" s="196"/>
      <c r="AN2054" s="196"/>
      <c r="AO2054" s="198"/>
      <c r="AP2054" s="196"/>
      <c r="AQ2054" s="196"/>
      <c r="AR2054" s="196"/>
      <c r="AS2054" s="196"/>
      <c r="AT2054" s="196"/>
      <c r="AU2054" s="196"/>
      <c r="AV2054" s="198"/>
      <c r="AW2054" s="197"/>
      <c r="AY2054" s="196"/>
      <c r="BC2054" s="196"/>
      <c r="BD2054" s="196"/>
      <c r="BE2054" s="196"/>
      <c r="BF2054" s="196"/>
      <c r="BG2054" s="196"/>
      <c r="BH2054" s="196"/>
      <c r="BI2054" s="196"/>
      <c r="BJ2054" s="196"/>
      <c r="BK2054" s="196"/>
    </row>
    <row r="2055" spans="1:63" x14ac:dyDescent="0.25">
      <c r="A2055" s="198"/>
      <c r="B2055" s="193"/>
      <c r="C2055" s="196"/>
      <c r="D2055" s="196"/>
      <c r="E2055" s="196"/>
      <c r="I2055" s="197"/>
      <c r="Q2055" s="198"/>
      <c r="S2055" s="198"/>
      <c r="T2055" s="196"/>
      <c r="U2055" s="199"/>
      <c r="V2055" s="193"/>
      <c r="W2055" s="198"/>
      <c r="X2055" s="198"/>
      <c r="Y2055" s="196"/>
      <c r="Z2055" s="200"/>
      <c r="AA2055" s="196"/>
      <c r="AB2055" s="198"/>
      <c r="AC2055" s="196"/>
      <c r="AD2055" s="199"/>
      <c r="AG2055" s="196"/>
      <c r="AH2055" s="196"/>
      <c r="AI2055" s="198"/>
      <c r="AL2055" s="196"/>
      <c r="AN2055" s="196"/>
      <c r="AO2055" s="198"/>
      <c r="AP2055" s="196"/>
      <c r="AQ2055" s="196"/>
      <c r="AR2055" s="196"/>
      <c r="AS2055" s="196"/>
      <c r="AT2055" s="196"/>
      <c r="AU2055" s="196"/>
      <c r="AV2055" s="198"/>
      <c r="AW2055" s="197"/>
      <c r="AY2055" s="196"/>
      <c r="BC2055" s="196"/>
      <c r="BD2055" s="196"/>
      <c r="BE2055" s="196"/>
      <c r="BF2055" s="196"/>
      <c r="BG2055" s="196"/>
      <c r="BH2055" s="196"/>
      <c r="BI2055" s="196"/>
      <c r="BJ2055" s="196"/>
      <c r="BK2055" s="196"/>
    </row>
    <row r="2056" spans="1:63" x14ac:dyDescent="0.25">
      <c r="A2056" s="198"/>
      <c r="B2056" s="193"/>
      <c r="C2056" s="196"/>
      <c r="D2056" s="196"/>
      <c r="E2056" s="196"/>
      <c r="I2056" s="197"/>
      <c r="Q2056" s="198"/>
      <c r="S2056" s="198"/>
      <c r="T2056" s="196"/>
      <c r="U2056" s="199"/>
      <c r="V2056" s="193"/>
      <c r="W2056" s="198"/>
      <c r="X2056" s="198"/>
      <c r="Y2056" s="196"/>
      <c r="Z2056" s="200"/>
      <c r="AA2056" s="196"/>
      <c r="AB2056" s="198"/>
      <c r="AC2056" s="196"/>
      <c r="AD2056" s="199"/>
      <c r="AG2056" s="196"/>
      <c r="AH2056" s="196"/>
      <c r="AI2056" s="198"/>
      <c r="AL2056" s="196"/>
      <c r="AN2056" s="196"/>
      <c r="AO2056" s="198"/>
      <c r="AP2056" s="196"/>
      <c r="AQ2056" s="196"/>
      <c r="AR2056" s="196"/>
      <c r="AS2056" s="196"/>
      <c r="AT2056" s="196"/>
      <c r="AU2056" s="196"/>
      <c r="AV2056" s="198"/>
      <c r="AW2056" s="197"/>
      <c r="AY2056" s="196"/>
      <c r="BC2056" s="196"/>
      <c r="BD2056" s="196"/>
      <c r="BE2056" s="196"/>
      <c r="BF2056" s="196"/>
      <c r="BG2056" s="196"/>
      <c r="BH2056" s="196"/>
      <c r="BI2056" s="196"/>
      <c r="BJ2056" s="196"/>
      <c r="BK2056" s="196"/>
    </row>
    <row r="2057" spans="1:63" x14ac:dyDescent="0.25">
      <c r="A2057" s="198"/>
      <c r="B2057" s="193"/>
      <c r="C2057" s="196"/>
      <c r="D2057" s="196"/>
      <c r="E2057" s="196"/>
      <c r="I2057" s="197"/>
      <c r="Q2057" s="198"/>
      <c r="S2057" s="198"/>
      <c r="T2057" s="196"/>
      <c r="U2057" s="199"/>
      <c r="V2057" s="193"/>
      <c r="W2057" s="198"/>
      <c r="X2057" s="198"/>
      <c r="Y2057" s="196"/>
      <c r="Z2057" s="200"/>
      <c r="AA2057" s="196"/>
      <c r="AB2057" s="198"/>
      <c r="AC2057" s="196"/>
      <c r="AD2057" s="199"/>
      <c r="AG2057" s="196"/>
      <c r="AH2057" s="196"/>
      <c r="AI2057" s="198"/>
      <c r="AL2057" s="196"/>
      <c r="AN2057" s="196"/>
      <c r="AO2057" s="198"/>
      <c r="AP2057" s="196"/>
      <c r="AQ2057" s="196"/>
      <c r="AR2057" s="196"/>
      <c r="AS2057" s="196"/>
      <c r="AT2057" s="196"/>
      <c r="AU2057" s="196"/>
      <c r="AV2057" s="198"/>
      <c r="AW2057" s="197"/>
      <c r="AY2057" s="196"/>
      <c r="BC2057" s="196"/>
      <c r="BD2057" s="196"/>
      <c r="BE2057" s="196"/>
      <c r="BF2057" s="196"/>
      <c r="BG2057" s="196"/>
      <c r="BH2057" s="196"/>
      <c r="BI2057" s="196"/>
      <c r="BJ2057" s="196"/>
      <c r="BK2057" s="196"/>
    </row>
    <row r="2058" spans="1:63" x14ac:dyDescent="0.25">
      <c r="A2058" s="198"/>
      <c r="B2058" s="193"/>
      <c r="C2058" s="196"/>
      <c r="D2058" s="196"/>
      <c r="E2058" s="196"/>
      <c r="I2058" s="197"/>
      <c r="Q2058" s="198"/>
      <c r="S2058" s="198"/>
      <c r="T2058" s="196"/>
      <c r="U2058" s="199"/>
      <c r="V2058" s="193"/>
      <c r="W2058" s="198"/>
      <c r="X2058" s="198"/>
      <c r="Y2058" s="196"/>
      <c r="Z2058" s="200"/>
      <c r="AA2058" s="196"/>
      <c r="AB2058" s="198"/>
      <c r="AC2058" s="196"/>
      <c r="AD2058" s="199"/>
      <c r="AG2058" s="196"/>
      <c r="AH2058" s="196"/>
      <c r="AI2058" s="198"/>
      <c r="AL2058" s="196"/>
      <c r="AN2058" s="196"/>
      <c r="AO2058" s="198"/>
      <c r="AP2058" s="196"/>
      <c r="AQ2058" s="196"/>
      <c r="AR2058" s="196"/>
      <c r="AS2058" s="196"/>
      <c r="AT2058" s="196"/>
      <c r="AU2058" s="196"/>
      <c r="AV2058" s="198"/>
      <c r="AW2058" s="197"/>
      <c r="AY2058" s="196"/>
      <c r="BC2058" s="196"/>
      <c r="BD2058" s="196"/>
      <c r="BE2058" s="196"/>
      <c r="BF2058" s="196"/>
      <c r="BG2058" s="196"/>
      <c r="BH2058" s="196"/>
      <c r="BI2058" s="196"/>
      <c r="BJ2058" s="196"/>
      <c r="BK2058" s="196"/>
    </row>
    <row r="2059" spans="1:63" x14ac:dyDescent="0.25">
      <c r="A2059" s="198"/>
      <c r="B2059" s="193"/>
      <c r="C2059" s="196"/>
      <c r="D2059" s="196"/>
      <c r="E2059" s="196"/>
      <c r="I2059" s="197"/>
      <c r="Q2059" s="198"/>
      <c r="S2059" s="198"/>
      <c r="T2059" s="196"/>
      <c r="U2059" s="199"/>
      <c r="V2059" s="193"/>
      <c r="W2059" s="198"/>
      <c r="X2059" s="198"/>
      <c r="Y2059" s="196"/>
      <c r="Z2059" s="200"/>
      <c r="AA2059" s="196"/>
      <c r="AB2059" s="198"/>
      <c r="AC2059" s="196"/>
      <c r="AD2059" s="199"/>
      <c r="AG2059" s="196"/>
      <c r="AH2059" s="196"/>
      <c r="AI2059" s="198"/>
      <c r="AL2059" s="196"/>
      <c r="AN2059" s="196"/>
      <c r="AO2059" s="198"/>
      <c r="AP2059" s="196"/>
      <c r="AQ2059" s="196"/>
      <c r="AR2059" s="196"/>
      <c r="AS2059" s="196"/>
      <c r="AT2059" s="196"/>
      <c r="AU2059" s="196"/>
      <c r="AV2059" s="198"/>
      <c r="AW2059" s="197"/>
      <c r="AY2059" s="196"/>
      <c r="BC2059" s="196"/>
      <c r="BD2059" s="196"/>
      <c r="BE2059" s="196"/>
      <c r="BF2059" s="196"/>
      <c r="BG2059" s="196"/>
      <c r="BH2059" s="196"/>
      <c r="BI2059" s="196"/>
      <c r="BJ2059" s="196"/>
      <c r="BK2059" s="196"/>
    </row>
    <row r="2060" spans="1:63" x14ac:dyDescent="0.25">
      <c r="A2060" s="198"/>
      <c r="B2060" s="193"/>
      <c r="C2060" s="196"/>
      <c r="D2060" s="196"/>
      <c r="E2060" s="196"/>
      <c r="I2060" s="197"/>
      <c r="Q2060" s="198"/>
      <c r="S2060" s="198"/>
      <c r="T2060" s="196"/>
      <c r="U2060" s="199"/>
      <c r="V2060" s="193"/>
      <c r="W2060" s="198"/>
      <c r="X2060" s="198"/>
      <c r="Y2060" s="196"/>
      <c r="Z2060" s="200"/>
      <c r="AA2060" s="196"/>
      <c r="AB2060" s="198"/>
      <c r="AC2060" s="196"/>
      <c r="AD2060" s="199"/>
      <c r="AG2060" s="196"/>
      <c r="AH2060" s="196"/>
      <c r="AI2060" s="198"/>
      <c r="AL2060" s="196"/>
      <c r="AN2060" s="196"/>
      <c r="AO2060" s="198"/>
      <c r="AP2060" s="196"/>
      <c r="AQ2060" s="196"/>
      <c r="AR2060" s="196"/>
      <c r="AS2060" s="196"/>
      <c r="AT2060" s="196"/>
      <c r="AU2060" s="196"/>
      <c r="AV2060" s="198"/>
      <c r="AW2060" s="197"/>
      <c r="AY2060" s="196"/>
      <c r="BC2060" s="196"/>
      <c r="BD2060" s="196"/>
      <c r="BE2060" s="196"/>
      <c r="BF2060" s="196"/>
      <c r="BG2060" s="196"/>
      <c r="BH2060" s="196"/>
      <c r="BI2060" s="196"/>
      <c r="BJ2060" s="196"/>
      <c r="BK2060" s="196"/>
    </row>
    <row r="2061" spans="1:63" x14ac:dyDescent="0.25">
      <c r="A2061" s="198"/>
      <c r="B2061" s="193"/>
      <c r="C2061" s="196"/>
      <c r="D2061" s="196"/>
      <c r="E2061" s="196"/>
      <c r="I2061" s="197"/>
      <c r="Q2061" s="198"/>
      <c r="S2061" s="198"/>
      <c r="T2061" s="196"/>
      <c r="U2061" s="199"/>
      <c r="V2061" s="193"/>
      <c r="W2061" s="198"/>
      <c r="X2061" s="198"/>
      <c r="Y2061" s="196"/>
      <c r="Z2061" s="200"/>
      <c r="AA2061" s="196"/>
      <c r="AB2061" s="198"/>
      <c r="AC2061" s="196"/>
      <c r="AD2061" s="199"/>
      <c r="AG2061" s="196"/>
      <c r="AH2061" s="196"/>
      <c r="AI2061" s="198"/>
      <c r="AL2061" s="196"/>
      <c r="AN2061" s="196"/>
      <c r="AO2061" s="198"/>
      <c r="AP2061" s="196"/>
      <c r="AQ2061" s="196"/>
      <c r="AR2061" s="196"/>
      <c r="AS2061" s="196"/>
      <c r="AT2061" s="196"/>
      <c r="AU2061" s="196"/>
      <c r="AV2061" s="198"/>
      <c r="AW2061" s="197"/>
      <c r="AY2061" s="196"/>
      <c r="BC2061" s="196"/>
      <c r="BD2061" s="196"/>
      <c r="BE2061" s="196"/>
      <c r="BF2061" s="196"/>
      <c r="BG2061" s="196"/>
      <c r="BH2061" s="196"/>
      <c r="BI2061" s="196"/>
      <c r="BJ2061" s="196"/>
      <c r="BK2061" s="196"/>
    </row>
    <row r="2062" spans="1:63" x14ac:dyDescent="0.25">
      <c r="A2062" s="198"/>
      <c r="B2062" s="193"/>
      <c r="C2062" s="196"/>
      <c r="D2062" s="196"/>
      <c r="E2062" s="196"/>
      <c r="I2062" s="197"/>
      <c r="Q2062" s="198"/>
      <c r="S2062" s="198"/>
      <c r="T2062" s="196"/>
      <c r="U2062" s="199"/>
      <c r="V2062" s="193"/>
      <c r="W2062" s="198"/>
      <c r="X2062" s="198"/>
      <c r="Y2062" s="196"/>
      <c r="Z2062" s="200"/>
      <c r="AA2062" s="196"/>
      <c r="AB2062" s="198"/>
      <c r="AC2062" s="196"/>
      <c r="AD2062" s="199"/>
      <c r="AG2062" s="196"/>
      <c r="AH2062" s="196"/>
      <c r="AI2062" s="198"/>
      <c r="AL2062" s="196"/>
      <c r="AN2062" s="196"/>
      <c r="AO2062" s="198"/>
      <c r="AP2062" s="196"/>
      <c r="AQ2062" s="196"/>
      <c r="AR2062" s="196"/>
      <c r="AS2062" s="196"/>
      <c r="AT2062" s="196"/>
      <c r="AU2062" s="196"/>
      <c r="AV2062" s="198"/>
      <c r="AW2062" s="197"/>
      <c r="AY2062" s="196"/>
      <c r="BC2062" s="196"/>
      <c r="BD2062" s="196"/>
      <c r="BE2062" s="196"/>
      <c r="BF2062" s="196"/>
      <c r="BG2062" s="196"/>
      <c r="BH2062" s="196"/>
      <c r="BI2062" s="196"/>
      <c r="BJ2062" s="196"/>
      <c r="BK2062" s="196"/>
    </row>
    <row r="2063" spans="1:63" x14ac:dyDescent="0.25">
      <c r="A2063" s="198"/>
      <c r="B2063" s="193"/>
      <c r="C2063" s="196"/>
      <c r="D2063" s="196"/>
      <c r="E2063" s="196"/>
      <c r="I2063" s="197"/>
      <c r="Q2063" s="198"/>
      <c r="S2063" s="198"/>
      <c r="T2063" s="196"/>
      <c r="U2063" s="199"/>
      <c r="V2063" s="193"/>
      <c r="W2063" s="198"/>
      <c r="X2063" s="198"/>
      <c r="Y2063" s="196"/>
      <c r="Z2063" s="200"/>
      <c r="AA2063" s="196"/>
      <c r="AB2063" s="198"/>
      <c r="AC2063" s="196"/>
      <c r="AD2063" s="199"/>
      <c r="AG2063" s="196"/>
      <c r="AH2063" s="196"/>
      <c r="AI2063" s="198"/>
      <c r="AL2063" s="196"/>
      <c r="AN2063" s="196"/>
      <c r="AO2063" s="198"/>
      <c r="AP2063" s="196"/>
      <c r="AQ2063" s="196"/>
      <c r="AR2063" s="196"/>
      <c r="AS2063" s="196"/>
      <c r="AT2063" s="196"/>
      <c r="AU2063" s="196"/>
      <c r="AV2063" s="198"/>
      <c r="AW2063" s="197"/>
      <c r="AY2063" s="196"/>
      <c r="BC2063" s="196"/>
      <c r="BD2063" s="196"/>
      <c r="BE2063" s="196"/>
      <c r="BF2063" s="196"/>
      <c r="BG2063" s="196"/>
      <c r="BH2063" s="196"/>
      <c r="BI2063" s="196"/>
      <c r="BJ2063" s="196"/>
      <c r="BK2063" s="196"/>
    </row>
    <row r="2064" spans="1:63" x14ac:dyDescent="0.25">
      <c r="A2064" s="198"/>
      <c r="B2064" s="193"/>
      <c r="C2064" s="196"/>
      <c r="D2064" s="196"/>
      <c r="E2064" s="196"/>
      <c r="I2064" s="197"/>
      <c r="Q2064" s="198"/>
      <c r="S2064" s="198"/>
      <c r="T2064" s="196"/>
      <c r="U2064" s="199"/>
      <c r="V2064" s="193"/>
      <c r="W2064" s="198"/>
      <c r="X2064" s="198"/>
      <c r="Y2064" s="196"/>
      <c r="Z2064" s="200"/>
      <c r="AA2064" s="196"/>
      <c r="AB2064" s="198"/>
      <c r="AC2064" s="196"/>
      <c r="AD2064" s="199"/>
      <c r="AG2064" s="196"/>
      <c r="AH2064" s="196"/>
      <c r="AI2064" s="198"/>
      <c r="AL2064" s="196"/>
      <c r="AN2064" s="196"/>
      <c r="AO2064" s="198"/>
      <c r="AP2064" s="196"/>
      <c r="AQ2064" s="196"/>
      <c r="AR2064" s="196"/>
      <c r="AS2064" s="196"/>
      <c r="AT2064" s="196"/>
      <c r="AU2064" s="196"/>
      <c r="AV2064" s="198"/>
      <c r="AW2064" s="197"/>
      <c r="AY2064" s="196"/>
      <c r="BC2064" s="196"/>
      <c r="BD2064" s="196"/>
      <c r="BE2064" s="196"/>
      <c r="BF2064" s="196"/>
      <c r="BG2064" s="196"/>
      <c r="BH2064" s="196"/>
      <c r="BI2064" s="196"/>
      <c r="BJ2064" s="196"/>
      <c r="BK2064" s="196"/>
    </row>
    <row r="2065" spans="1:63" x14ac:dyDescent="0.25">
      <c r="A2065" s="198"/>
      <c r="B2065" s="193"/>
      <c r="C2065" s="196"/>
      <c r="D2065" s="196"/>
      <c r="E2065" s="196"/>
      <c r="I2065" s="197"/>
      <c r="Q2065" s="198"/>
      <c r="S2065" s="198"/>
      <c r="T2065" s="196"/>
      <c r="U2065" s="199"/>
      <c r="V2065" s="193"/>
      <c r="W2065" s="198"/>
      <c r="X2065" s="198"/>
      <c r="Y2065" s="196"/>
      <c r="Z2065" s="200"/>
      <c r="AA2065" s="196"/>
      <c r="AB2065" s="198"/>
      <c r="AC2065" s="196"/>
      <c r="AD2065" s="199"/>
      <c r="AG2065" s="196"/>
      <c r="AH2065" s="196"/>
      <c r="AI2065" s="198"/>
      <c r="AL2065" s="196"/>
      <c r="AN2065" s="196"/>
      <c r="AO2065" s="198"/>
      <c r="AP2065" s="196"/>
      <c r="AQ2065" s="196"/>
      <c r="AR2065" s="196"/>
      <c r="AS2065" s="196"/>
      <c r="AT2065" s="196"/>
      <c r="AU2065" s="196"/>
      <c r="AV2065" s="198"/>
      <c r="AW2065" s="197"/>
      <c r="AY2065" s="196"/>
      <c r="BC2065" s="196"/>
      <c r="BD2065" s="196"/>
      <c r="BE2065" s="196"/>
      <c r="BF2065" s="196"/>
      <c r="BG2065" s="196"/>
      <c r="BH2065" s="196"/>
      <c r="BI2065" s="196"/>
      <c r="BJ2065" s="196"/>
      <c r="BK2065" s="196"/>
    </row>
    <row r="2066" spans="1:63" x14ac:dyDescent="0.25">
      <c r="A2066" s="198"/>
      <c r="B2066" s="193"/>
      <c r="C2066" s="196"/>
      <c r="D2066" s="196"/>
      <c r="E2066" s="196"/>
      <c r="I2066" s="197"/>
      <c r="Q2066" s="198"/>
      <c r="S2066" s="198"/>
      <c r="T2066" s="196"/>
      <c r="U2066" s="199"/>
      <c r="V2066" s="193"/>
      <c r="W2066" s="198"/>
      <c r="X2066" s="198"/>
      <c r="Y2066" s="196"/>
      <c r="Z2066" s="200"/>
      <c r="AA2066" s="196"/>
      <c r="AB2066" s="198"/>
      <c r="AC2066" s="196"/>
      <c r="AD2066" s="199"/>
      <c r="AG2066" s="196"/>
      <c r="AH2066" s="196"/>
      <c r="AI2066" s="198"/>
      <c r="AL2066" s="196"/>
      <c r="AN2066" s="196"/>
      <c r="AO2066" s="198"/>
      <c r="AP2066" s="196"/>
      <c r="AQ2066" s="196"/>
      <c r="AR2066" s="196"/>
      <c r="AS2066" s="196"/>
      <c r="AT2066" s="196"/>
      <c r="AU2066" s="196"/>
      <c r="AV2066" s="198"/>
      <c r="AW2066" s="197"/>
      <c r="AY2066" s="196"/>
      <c r="BC2066" s="196"/>
      <c r="BD2066" s="196"/>
      <c r="BE2066" s="196"/>
      <c r="BF2066" s="196"/>
      <c r="BG2066" s="196"/>
      <c r="BH2066" s="196"/>
      <c r="BI2066" s="196"/>
      <c r="BJ2066" s="196"/>
      <c r="BK2066" s="196"/>
    </row>
    <row r="2067" spans="1:63" x14ac:dyDescent="0.25">
      <c r="A2067" s="198"/>
      <c r="B2067" s="193"/>
      <c r="C2067" s="196"/>
      <c r="D2067" s="196"/>
      <c r="E2067" s="196"/>
      <c r="I2067" s="197"/>
      <c r="Q2067" s="198"/>
      <c r="S2067" s="198"/>
      <c r="T2067" s="196"/>
      <c r="U2067" s="199"/>
      <c r="V2067" s="193"/>
      <c r="W2067" s="198"/>
      <c r="X2067" s="198"/>
      <c r="Y2067" s="196"/>
      <c r="Z2067" s="200"/>
      <c r="AA2067" s="196"/>
      <c r="AB2067" s="198"/>
      <c r="AC2067" s="196"/>
      <c r="AD2067" s="199"/>
      <c r="AG2067" s="196"/>
      <c r="AH2067" s="196"/>
      <c r="AI2067" s="198"/>
      <c r="AL2067" s="196"/>
      <c r="AN2067" s="196"/>
      <c r="AO2067" s="198"/>
      <c r="AP2067" s="196"/>
      <c r="AQ2067" s="196"/>
      <c r="AR2067" s="196"/>
      <c r="AS2067" s="196"/>
      <c r="AT2067" s="196"/>
      <c r="AU2067" s="196"/>
      <c r="AV2067" s="198"/>
      <c r="AW2067" s="197"/>
      <c r="AY2067" s="196"/>
      <c r="BC2067" s="196"/>
      <c r="BD2067" s="196"/>
      <c r="BE2067" s="196"/>
      <c r="BF2067" s="196"/>
      <c r="BG2067" s="196"/>
      <c r="BH2067" s="196"/>
      <c r="BI2067" s="196"/>
      <c r="BJ2067" s="196"/>
      <c r="BK2067" s="196"/>
    </row>
    <row r="2068" spans="1:63" x14ac:dyDescent="0.25">
      <c r="A2068" s="198"/>
      <c r="B2068" s="193"/>
      <c r="C2068" s="196"/>
      <c r="D2068" s="196"/>
      <c r="E2068" s="196"/>
      <c r="I2068" s="197"/>
      <c r="Q2068" s="198"/>
      <c r="S2068" s="198"/>
      <c r="T2068" s="196"/>
      <c r="U2068" s="199"/>
      <c r="V2068" s="193"/>
      <c r="W2068" s="198"/>
      <c r="X2068" s="198"/>
      <c r="Y2068" s="196"/>
      <c r="Z2068" s="200"/>
      <c r="AA2068" s="196"/>
      <c r="AB2068" s="198"/>
      <c r="AC2068" s="196"/>
      <c r="AD2068" s="199"/>
      <c r="AG2068" s="196"/>
      <c r="AH2068" s="196"/>
      <c r="AI2068" s="198"/>
      <c r="AL2068" s="196"/>
      <c r="AN2068" s="196"/>
      <c r="AO2068" s="198"/>
      <c r="AP2068" s="196"/>
      <c r="AQ2068" s="196"/>
      <c r="AR2068" s="196"/>
      <c r="AS2068" s="196"/>
      <c r="AT2068" s="196"/>
      <c r="AU2068" s="196"/>
      <c r="AV2068" s="198"/>
      <c r="AW2068" s="197"/>
      <c r="AY2068" s="196"/>
      <c r="BC2068" s="196"/>
      <c r="BD2068" s="196"/>
      <c r="BE2068" s="196"/>
      <c r="BF2068" s="196"/>
      <c r="BG2068" s="196"/>
      <c r="BH2068" s="196"/>
      <c r="BI2068" s="196"/>
      <c r="BJ2068" s="196"/>
      <c r="BK2068" s="196"/>
    </row>
    <row r="2069" spans="1:63" x14ac:dyDescent="0.25">
      <c r="A2069" s="198"/>
      <c r="B2069" s="193"/>
      <c r="C2069" s="196"/>
      <c r="D2069" s="196"/>
      <c r="E2069" s="196"/>
      <c r="I2069" s="197"/>
      <c r="Q2069" s="198"/>
      <c r="S2069" s="198"/>
      <c r="T2069" s="196"/>
      <c r="U2069" s="199"/>
      <c r="V2069" s="193"/>
      <c r="W2069" s="198"/>
      <c r="X2069" s="198"/>
      <c r="Y2069" s="196"/>
      <c r="Z2069" s="200"/>
      <c r="AA2069" s="196"/>
      <c r="AB2069" s="198"/>
      <c r="AC2069" s="196"/>
      <c r="AD2069" s="199"/>
      <c r="AG2069" s="196"/>
      <c r="AH2069" s="196"/>
      <c r="AI2069" s="198"/>
      <c r="AL2069" s="196"/>
      <c r="AN2069" s="196"/>
      <c r="AO2069" s="198"/>
      <c r="AP2069" s="196"/>
      <c r="AQ2069" s="196"/>
      <c r="AR2069" s="196"/>
      <c r="AS2069" s="196"/>
      <c r="AT2069" s="196"/>
      <c r="AU2069" s="196"/>
      <c r="AV2069" s="198"/>
      <c r="AW2069" s="197"/>
      <c r="AY2069" s="196"/>
      <c r="BC2069" s="196"/>
      <c r="BD2069" s="196"/>
      <c r="BE2069" s="196"/>
      <c r="BF2069" s="196"/>
      <c r="BG2069" s="196"/>
      <c r="BH2069" s="196"/>
      <c r="BI2069" s="196"/>
      <c r="BJ2069" s="196"/>
      <c r="BK2069" s="196"/>
    </row>
    <row r="2070" spans="1:63" x14ac:dyDescent="0.25">
      <c r="A2070" s="198"/>
      <c r="B2070" s="193"/>
      <c r="C2070" s="196"/>
      <c r="D2070" s="196"/>
      <c r="E2070" s="196"/>
      <c r="I2070" s="197"/>
      <c r="Q2070" s="198"/>
      <c r="S2070" s="198"/>
      <c r="T2070" s="196"/>
      <c r="U2070" s="199"/>
      <c r="V2070" s="193"/>
      <c r="W2070" s="198"/>
      <c r="X2070" s="198"/>
      <c r="Y2070" s="196"/>
      <c r="Z2070" s="200"/>
      <c r="AA2070" s="196"/>
      <c r="AB2070" s="198"/>
      <c r="AC2070" s="196"/>
      <c r="AD2070" s="199"/>
      <c r="AG2070" s="196"/>
      <c r="AH2070" s="196"/>
      <c r="AI2070" s="198"/>
      <c r="AL2070" s="196"/>
      <c r="AN2070" s="196"/>
      <c r="AO2070" s="198"/>
      <c r="AP2070" s="196"/>
      <c r="AQ2070" s="196"/>
      <c r="AR2070" s="196"/>
      <c r="AS2070" s="196"/>
      <c r="AT2070" s="196"/>
      <c r="AU2070" s="196"/>
      <c r="AV2070" s="198"/>
      <c r="AW2070" s="197"/>
      <c r="AY2070" s="196"/>
      <c r="BC2070" s="196"/>
      <c r="BD2070" s="196"/>
      <c r="BE2070" s="196"/>
      <c r="BF2070" s="196"/>
      <c r="BG2070" s="196"/>
      <c r="BH2070" s="196"/>
      <c r="BI2070" s="196"/>
      <c r="BJ2070" s="196"/>
      <c r="BK2070" s="196"/>
    </row>
    <row r="2071" spans="1:63" x14ac:dyDescent="0.25">
      <c r="A2071" s="198"/>
      <c r="B2071" s="193"/>
      <c r="C2071" s="196"/>
      <c r="D2071" s="196"/>
      <c r="E2071" s="196"/>
      <c r="I2071" s="197"/>
      <c r="Q2071" s="198"/>
      <c r="S2071" s="198"/>
      <c r="T2071" s="196"/>
      <c r="U2071" s="199"/>
      <c r="V2071" s="193"/>
      <c r="W2071" s="198"/>
      <c r="X2071" s="198"/>
      <c r="Y2071" s="196"/>
      <c r="Z2071" s="200"/>
      <c r="AA2071" s="196"/>
      <c r="AB2071" s="198"/>
      <c r="AC2071" s="196"/>
      <c r="AD2071" s="199"/>
      <c r="AG2071" s="196"/>
      <c r="AH2071" s="196"/>
      <c r="AI2071" s="198"/>
      <c r="AL2071" s="196"/>
      <c r="AN2071" s="196"/>
      <c r="AO2071" s="198"/>
      <c r="AP2071" s="196"/>
      <c r="AQ2071" s="196"/>
      <c r="AR2071" s="196"/>
      <c r="AS2071" s="196"/>
      <c r="AT2071" s="196"/>
      <c r="AU2071" s="196"/>
      <c r="AV2071" s="198"/>
      <c r="AW2071" s="197"/>
      <c r="AY2071" s="196"/>
      <c r="BC2071" s="196"/>
      <c r="BD2071" s="196"/>
      <c r="BE2071" s="196"/>
      <c r="BF2071" s="196"/>
      <c r="BG2071" s="196"/>
      <c r="BH2071" s="196"/>
      <c r="BI2071" s="196"/>
      <c r="BJ2071" s="196"/>
      <c r="BK2071" s="196"/>
    </row>
    <row r="2072" spans="1:63" x14ac:dyDescent="0.25">
      <c r="A2072" s="198"/>
      <c r="B2072" s="193"/>
      <c r="C2072" s="196"/>
      <c r="D2072" s="196"/>
      <c r="E2072" s="196"/>
      <c r="I2072" s="197"/>
      <c r="Q2072" s="198"/>
      <c r="S2072" s="198"/>
      <c r="T2072" s="196"/>
      <c r="U2072" s="199"/>
      <c r="V2072" s="193"/>
      <c r="W2072" s="198"/>
      <c r="X2072" s="198"/>
      <c r="Y2072" s="196"/>
      <c r="Z2072" s="200"/>
      <c r="AA2072" s="196"/>
      <c r="AB2072" s="198"/>
      <c r="AC2072" s="196"/>
      <c r="AD2072" s="199"/>
      <c r="AG2072" s="196"/>
      <c r="AH2072" s="196"/>
      <c r="AI2072" s="198"/>
      <c r="AL2072" s="196"/>
      <c r="AN2072" s="196"/>
      <c r="AO2072" s="198"/>
      <c r="AP2072" s="196"/>
      <c r="AQ2072" s="196"/>
      <c r="AR2072" s="196"/>
      <c r="AS2072" s="196"/>
      <c r="AT2072" s="196"/>
      <c r="AU2072" s="196"/>
      <c r="AV2072" s="198"/>
      <c r="AW2072" s="197"/>
      <c r="AY2072" s="196"/>
      <c r="BC2072" s="196"/>
      <c r="BD2072" s="196"/>
      <c r="BE2072" s="196"/>
      <c r="BF2072" s="196"/>
      <c r="BG2072" s="196"/>
      <c r="BH2072" s="196"/>
      <c r="BI2072" s="196"/>
      <c r="BJ2072" s="196"/>
      <c r="BK2072" s="196"/>
    </row>
    <row r="2073" spans="1:63" x14ac:dyDescent="0.25">
      <c r="A2073" s="198"/>
      <c r="B2073" s="193"/>
      <c r="C2073" s="196"/>
      <c r="D2073" s="196"/>
      <c r="E2073" s="196"/>
      <c r="I2073" s="197"/>
      <c r="Q2073" s="198"/>
      <c r="S2073" s="198"/>
      <c r="T2073" s="196"/>
      <c r="U2073" s="199"/>
      <c r="V2073" s="193"/>
      <c r="W2073" s="198"/>
      <c r="X2073" s="198"/>
      <c r="Y2073" s="196"/>
      <c r="Z2073" s="200"/>
      <c r="AA2073" s="196"/>
      <c r="AB2073" s="198"/>
      <c r="AC2073" s="196"/>
      <c r="AD2073" s="199"/>
      <c r="AG2073" s="196"/>
      <c r="AH2073" s="196"/>
      <c r="AI2073" s="198"/>
      <c r="AL2073" s="196"/>
      <c r="AN2073" s="196"/>
      <c r="AO2073" s="198"/>
      <c r="AP2073" s="196"/>
      <c r="AQ2073" s="196"/>
      <c r="AR2073" s="196"/>
      <c r="AS2073" s="196"/>
      <c r="AT2073" s="196"/>
      <c r="AU2073" s="196"/>
      <c r="AV2073" s="198"/>
      <c r="AW2073" s="197"/>
      <c r="AY2073" s="196"/>
      <c r="BC2073" s="196"/>
      <c r="BD2073" s="196"/>
      <c r="BE2073" s="196"/>
      <c r="BF2073" s="196"/>
      <c r="BG2073" s="196"/>
      <c r="BH2073" s="196"/>
      <c r="BI2073" s="196"/>
      <c r="BJ2073" s="196"/>
      <c r="BK2073" s="196"/>
    </row>
    <row r="2074" spans="1:63" x14ac:dyDescent="0.25">
      <c r="A2074" s="198"/>
      <c r="B2074" s="193"/>
      <c r="C2074" s="196"/>
      <c r="D2074" s="196"/>
      <c r="E2074" s="196"/>
      <c r="I2074" s="197"/>
      <c r="Q2074" s="198"/>
      <c r="S2074" s="198"/>
      <c r="T2074" s="196"/>
      <c r="U2074" s="199"/>
      <c r="V2074" s="193"/>
      <c r="W2074" s="198"/>
      <c r="X2074" s="198"/>
      <c r="Y2074" s="196"/>
      <c r="Z2074" s="200"/>
      <c r="AA2074" s="196"/>
      <c r="AB2074" s="198"/>
      <c r="AC2074" s="196"/>
      <c r="AD2074" s="199"/>
      <c r="AG2074" s="196"/>
      <c r="AH2074" s="196"/>
      <c r="AI2074" s="198"/>
      <c r="AL2074" s="196"/>
      <c r="AN2074" s="196"/>
      <c r="AO2074" s="198"/>
      <c r="AP2074" s="196"/>
      <c r="AQ2074" s="196"/>
      <c r="AR2074" s="196"/>
      <c r="AS2074" s="196"/>
      <c r="AT2074" s="196"/>
      <c r="AU2074" s="196"/>
      <c r="AV2074" s="198"/>
      <c r="AW2074" s="197"/>
      <c r="AY2074" s="196"/>
      <c r="BC2074" s="196"/>
      <c r="BD2074" s="196"/>
      <c r="BE2074" s="196"/>
      <c r="BF2074" s="196"/>
      <c r="BG2074" s="196"/>
      <c r="BH2074" s="196"/>
      <c r="BI2074" s="196"/>
      <c r="BJ2074" s="196"/>
      <c r="BK2074" s="196"/>
    </row>
    <row r="2075" spans="1:63" x14ac:dyDescent="0.25">
      <c r="A2075" s="198"/>
      <c r="B2075" s="193"/>
      <c r="C2075" s="196"/>
      <c r="D2075" s="196"/>
      <c r="E2075" s="196"/>
      <c r="I2075" s="197"/>
      <c r="Q2075" s="198"/>
      <c r="S2075" s="198"/>
      <c r="T2075" s="196"/>
      <c r="U2075" s="199"/>
      <c r="V2075" s="193"/>
      <c r="W2075" s="198"/>
      <c r="X2075" s="198"/>
      <c r="Y2075" s="196"/>
      <c r="Z2075" s="200"/>
      <c r="AA2075" s="196"/>
      <c r="AB2075" s="198"/>
      <c r="AC2075" s="196"/>
      <c r="AD2075" s="199"/>
      <c r="AG2075" s="196"/>
      <c r="AH2075" s="196"/>
      <c r="AI2075" s="198"/>
      <c r="AL2075" s="196"/>
      <c r="AN2075" s="196"/>
      <c r="AO2075" s="198"/>
      <c r="AP2075" s="196"/>
      <c r="AQ2075" s="196"/>
      <c r="AR2075" s="196"/>
      <c r="AS2075" s="196"/>
      <c r="AT2075" s="196"/>
      <c r="AU2075" s="196"/>
      <c r="AV2075" s="198"/>
      <c r="AW2075" s="197"/>
      <c r="AY2075" s="196"/>
      <c r="BC2075" s="196"/>
      <c r="BD2075" s="196"/>
      <c r="BE2075" s="196"/>
      <c r="BF2075" s="196"/>
      <c r="BG2075" s="196"/>
      <c r="BH2075" s="196"/>
      <c r="BI2075" s="196"/>
      <c r="BJ2075" s="196"/>
      <c r="BK2075" s="196"/>
    </row>
    <row r="2076" spans="1:63" x14ac:dyDescent="0.25">
      <c r="A2076" s="198"/>
      <c r="B2076" s="193"/>
      <c r="C2076" s="196"/>
      <c r="D2076" s="196"/>
      <c r="E2076" s="196"/>
      <c r="I2076" s="197"/>
      <c r="Q2076" s="198"/>
      <c r="S2076" s="198"/>
      <c r="T2076" s="196"/>
      <c r="U2076" s="199"/>
      <c r="V2076" s="193"/>
      <c r="W2076" s="198"/>
      <c r="X2076" s="198"/>
      <c r="Y2076" s="196"/>
      <c r="Z2076" s="200"/>
      <c r="AA2076" s="196"/>
      <c r="AB2076" s="198"/>
      <c r="AC2076" s="196"/>
      <c r="AD2076" s="199"/>
      <c r="AG2076" s="196"/>
      <c r="AH2076" s="196"/>
      <c r="AI2076" s="198"/>
      <c r="AL2076" s="196"/>
      <c r="AN2076" s="196"/>
      <c r="AO2076" s="198"/>
      <c r="AP2076" s="196"/>
      <c r="AQ2076" s="196"/>
      <c r="AR2076" s="196"/>
      <c r="AS2076" s="196"/>
      <c r="AT2076" s="196"/>
      <c r="AU2076" s="196"/>
      <c r="AV2076" s="198"/>
      <c r="AW2076" s="197"/>
      <c r="AY2076" s="196"/>
      <c r="BC2076" s="196"/>
      <c r="BD2076" s="196"/>
      <c r="BE2076" s="196"/>
      <c r="BF2076" s="196"/>
      <c r="BG2076" s="196"/>
      <c r="BH2076" s="196"/>
      <c r="BI2076" s="196"/>
      <c r="BJ2076" s="196"/>
      <c r="BK2076" s="196"/>
    </row>
    <row r="2077" spans="1:63" x14ac:dyDescent="0.25">
      <c r="A2077" s="198"/>
      <c r="B2077" s="193"/>
      <c r="C2077" s="196"/>
      <c r="D2077" s="196"/>
      <c r="E2077" s="196"/>
      <c r="I2077" s="197"/>
      <c r="Q2077" s="198"/>
      <c r="S2077" s="198"/>
      <c r="T2077" s="196"/>
      <c r="U2077" s="199"/>
      <c r="V2077" s="193"/>
      <c r="W2077" s="198"/>
      <c r="X2077" s="198"/>
      <c r="Y2077" s="196"/>
      <c r="Z2077" s="200"/>
      <c r="AA2077" s="196"/>
      <c r="AB2077" s="198"/>
      <c r="AC2077" s="196"/>
      <c r="AD2077" s="199"/>
      <c r="AG2077" s="196"/>
      <c r="AH2077" s="196"/>
      <c r="AI2077" s="198"/>
      <c r="AL2077" s="196"/>
      <c r="AN2077" s="196"/>
      <c r="AO2077" s="198"/>
      <c r="AP2077" s="196"/>
      <c r="AQ2077" s="196"/>
      <c r="AR2077" s="196"/>
      <c r="AS2077" s="196"/>
      <c r="AT2077" s="196"/>
      <c r="AU2077" s="196"/>
      <c r="AV2077" s="198"/>
      <c r="AW2077" s="197"/>
      <c r="AY2077" s="196"/>
      <c r="BC2077" s="196"/>
      <c r="BD2077" s="196"/>
      <c r="BE2077" s="196"/>
      <c r="BF2077" s="196"/>
      <c r="BG2077" s="196"/>
      <c r="BH2077" s="196"/>
      <c r="BI2077" s="196"/>
      <c r="BJ2077" s="196"/>
      <c r="BK2077" s="196"/>
    </row>
    <row r="2078" spans="1:63" x14ac:dyDescent="0.25">
      <c r="A2078" s="198"/>
      <c r="B2078" s="193"/>
      <c r="C2078" s="196"/>
      <c r="D2078" s="196"/>
      <c r="E2078" s="196"/>
      <c r="I2078" s="197"/>
      <c r="Q2078" s="198"/>
      <c r="S2078" s="198"/>
      <c r="T2078" s="196"/>
      <c r="U2078" s="199"/>
      <c r="V2078" s="193"/>
      <c r="W2078" s="198"/>
      <c r="X2078" s="198"/>
      <c r="Y2078" s="196"/>
      <c r="Z2078" s="200"/>
      <c r="AA2078" s="196"/>
      <c r="AB2078" s="198"/>
      <c r="AC2078" s="196"/>
      <c r="AD2078" s="199"/>
      <c r="AG2078" s="196"/>
      <c r="AH2078" s="196"/>
      <c r="AI2078" s="198"/>
      <c r="AL2078" s="196"/>
      <c r="AN2078" s="196"/>
      <c r="AO2078" s="198"/>
      <c r="AP2078" s="196"/>
      <c r="AQ2078" s="196"/>
      <c r="AR2078" s="196"/>
      <c r="AS2078" s="196"/>
      <c r="AT2078" s="196"/>
      <c r="AU2078" s="196"/>
      <c r="AV2078" s="198"/>
      <c r="AW2078" s="197"/>
      <c r="AY2078" s="196"/>
      <c r="BC2078" s="196"/>
      <c r="BD2078" s="196"/>
      <c r="BE2078" s="196"/>
      <c r="BF2078" s="196"/>
      <c r="BG2078" s="196"/>
      <c r="BH2078" s="196"/>
      <c r="BI2078" s="196"/>
      <c r="BJ2078" s="196"/>
      <c r="BK2078" s="196"/>
    </row>
    <row r="2079" spans="1:63" x14ac:dyDescent="0.25">
      <c r="A2079" s="198"/>
      <c r="B2079" s="193"/>
      <c r="C2079" s="196"/>
      <c r="D2079" s="196"/>
      <c r="E2079" s="196"/>
      <c r="I2079" s="197"/>
      <c r="Q2079" s="198"/>
      <c r="S2079" s="198"/>
      <c r="T2079" s="196"/>
      <c r="U2079" s="199"/>
      <c r="V2079" s="193"/>
      <c r="W2079" s="198"/>
      <c r="X2079" s="198"/>
      <c r="Y2079" s="196"/>
      <c r="Z2079" s="200"/>
      <c r="AA2079" s="196"/>
      <c r="AB2079" s="198"/>
      <c r="AC2079" s="196"/>
      <c r="AD2079" s="199"/>
      <c r="AG2079" s="196"/>
      <c r="AH2079" s="196"/>
      <c r="AI2079" s="198"/>
      <c r="AL2079" s="196"/>
      <c r="AN2079" s="196"/>
      <c r="AO2079" s="198"/>
      <c r="AP2079" s="196"/>
      <c r="AQ2079" s="196"/>
      <c r="AR2079" s="196"/>
      <c r="AS2079" s="196"/>
      <c r="AT2079" s="196"/>
      <c r="AU2079" s="196"/>
      <c r="AV2079" s="198"/>
      <c r="AW2079" s="197"/>
      <c r="AY2079" s="196"/>
      <c r="BC2079" s="196"/>
      <c r="BD2079" s="196"/>
      <c r="BE2079" s="196"/>
      <c r="BF2079" s="196"/>
      <c r="BG2079" s="196"/>
      <c r="BH2079" s="196"/>
      <c r="BI2079" s="196"/>
      <c r="BJ2079" s="196"/>
      <c r="BK2079" s="196"/>
    </row>
    <row r="2080" spans="1:63" x14ac:dyDescent="0.25">
      <c r="A2080" s="198"/>
      <c r="B2080" s="193"/>
      <c r="C2080" s="196"/>
      <c r="D2080" s="196"/>
      <c r="E2080" s="196"/>
      <c r="I2080" s="197"/>
      <c r="Q2080" s="198"/>
      <c r="S2080" s="198"/>
      <c r="T2080" s="196"/>
      <c r="U2080" s="199"/>
      <c r="V2080" s="193"/>
      <c r="W2080" s="198"/>
      <c r="X2080" s="198"/>
      <c r="Y2080" s="196"/>
      <c r="Z2080" s="200"/>
      <c r="AA2080" s="196"/>
      <c r="AB2080" s="198"/>
      <c r="AC2080" s="196"/>
      <c r="AD2080" s="199"/>
      <c r="AG2080" s="196"/>
      <c r="AH2080" s="196"/>
      <c r="AI2080" s="198"/>
      <c r="AL2080" s="196"/>
      <c r="AN2080" s="196"/>
      <c r="AO2080" s="198"/>
      <c r="AP2080" s="196"/>
      <c r="AQ2080" s="196"/>
      <c r="AR2080" s="196"/>
      <c r="AS2080" s="196"/>
      <c r="AT2080" s="196"/>
      <c r="AU2080" s="196"/>
      <c r="AV2080" s="198"/>
      <c r="AW2080" s="197"/>
      <c r="AY2080" s="196"/>
      <c r="BC2080" s="196"/>
      <c r="BD2080" s="196"/>
      <c r="BE2080" s="196"/>
      <c r="BF2080" s="196"/>
      <c r="BG2080" s="196"/>
      <c r="BH2080" s="196"/>
      <c r="BI2080" s="196"/>
      <c r="BJ2080" s="196"/>
      <c r="BK2080" s="196"/>
    </row>
    <row r="2081" spans="1:63" x14ac:dyDescent="0.25">
      <c r="A2081" s="198"/>
      <c r="B2081" s="193"/>
      <c r="C2081" s="196"/>
      <c r="D2081" s="196"/>
      <c r="E2081" s="196"/>
      <c r="I2081" s="197"/>
      <c r="Q2081" s="198"/>
      <c r="S2081" s="198"/>
      <c r="T2081" s="196"/>
      <c r="U2081" s="199"/>
      <c r="V2081" s="193"/>
      <c r="W2081" s="198"/>
      <c r="X2081" s="198"/>
      <c r="Y2081" s="196"/>
      <c r="Z2081" s="200"/>
      <c r="AA2081" s="196"/>
      <c r="AB2081" s="198"/>
      <c r="AC2081" s="196"/>
      <c r="AD2081" s="199"/>
      <c r="AG2081" s="196"/>
      <c r="AH2081" s="196"/>
      <c r="AI2081" s="198"/>
      <c r="AL2081" s="196"/>
      <c r="AN2081" s="196"/>
      <c r="AO2081" s="198"/>
      <c r="AP2081" s="196"/>
      <c r="AQ2081" s="196"/>
      <c r="AR2081" s="196"/>
      <c r="AS2081" s="196"/>
      <c r="AT2081" s="196"/>
      <c r="AU2081" s="196"/>
      <c r="AV2081" s="198"/>
      <c r="AW2081" s="197"/>
      <c r="AY2081" s="196"/>
      <c r="BC2081" s="196"/>
      <c r="BD2081" s="196"/>
      <c r="BE2081" s="196"/>
      <c r="BF2081" s="196"/>
      <c r="BG2081" s="196"/>
      <c r="BH2081" s="196"/>
      <c r="BI2081" s="196"/>
      <c r="BJ2081" s="196"/>
      <c r="BK2081" s="196"/>
    </row>
    <row r="2082" spans="1:63" x14ac:dyDescent="0.25">
      <c r="A2082" s="198"/>
      <c r="B2082" s="193"/>
      <c r="C2082" s="196"/>
      <c r="D2082" s="196"/>
      <c r="E2082" s="196"/>
      <c r="I2082" s="197"/>
      <c r="Q2082" s="198"/>
      <c r="S2082" s="198"/>
      <c r="T2082" s="196"/>
      <c r="U2082" s="199"/>
      <c r="V2082" s="193"/>
      <c r="W2082" s="198"/>
      <c r="X2082" s="198"/>
      <c r="Y2082" s="196"/>
      <c r="Z2082" s="200"/>
      <c r="AA2082" s="196"/>
      <c r="AB2082" s="198"/>
      <c r="AC2082" s="196"/>
      <c r="AD2082" s="199"/>
      <c r="AG2082" s="196"/>
      <c r="AH2082" s="196"/>
      <c r="AI2082" s="198"/>
      <c r="AL2082" s="196"/>
      <c r="AN2082" s="196"/>
      <c r="AO2082" s="198"/>
      <c r="AP2082" s="196"/>
      <c r="AQ2082" s="196"/>
      <c r="AR2082" s="196"/>
      <c r="AS2082" s="196"/>
      <c r="AT2082" s="196"/>
      <c r="AU2082" s="196"/>
      <c r="AV2082" s="198"/>
      <c r="AW2082" s="197"/>
      <c r="AY2082" s="196"/>
      <c r="BC2082" s="196"/>
      <c r="BD2082" s="196"/>
      <c r="BE2082" s="196"/>
      <c r="BF2082" s="196"/>
      <c r="BG2082" s="196"/>
      <c r="BH2082" s="196"/>
      <c r="BI2082" s="196"/>
      <c r="BJ2082" s="196"/>
      <c r="BK2082" s="196"/>
    </row>
    <row r="2083" spans="1:63" x14ac:dyDescent="0.25">
      <c r="A2083" s="198"/>
      <c r="B2083" s="193"/>
      <c r="C2083" s="196"/>
      <c r="D2083" s="196"/>
      <c r="E2083" s="196"/>
      <c r="I2083" s="197"/>
      <c r="Q2083" s="198"/>
      <c r="S2083" s="198"/>
      <c r="T2083" s="196"/>
      <c r="U2083" s="199"/>
      <c r="V2083" s="193"/>
      <c r="W2083" s="198"/>
      <c r="X2083" s="198"/>
      <c r="Y2083" s="196"/>
      <c r="Z2083" s="200"/>
      <c r="AA2083" s="196"/>
      <c r="AB2083" s="198"/>
      <c r="AC2083" s="196"/>
      <c r="AD2083" s="199"/>
      <c r="AG2083" s="196"/>
      <c r="AH2083" s="196"/>
      <c r="AI2083" s="198"/>
      <c r="AL2083" s="196"/>
      <c r="AN2083" s="196"/>
      <c r="AO2083" s="198"/>
      <c r="AP2083" s="196"/>
      <c r="AQ2083" s="196"/>
      <c r="AR2083" s="196"/>
      <c r="AS2083" s="196"/>
      <c r="AT2083" s="196"/>
      <c r="AU2083" s="196"/>
      <c r="AV2083" s="198"/>
      <c r="AW2083" s="197"/>
      <c r="AY2083" s="196"/>
      <c r="BC2083" s="196"/>
      <c r="BD2083" s="196"/>
      <c r="BE2083" s="196"/>
      <c r="BF2083" s="196"/>
      <c r="BG2083" s="196"/>
      <c r="BH2083" s="196"/>
      <c r="BI2083" s="196"/>
      <c r="BJ2083" s="196"/>
      <c r="BK2083" s="196"/>
    </row>
    <row r="2084" spans="1:63" x14ac:dyDescent="0.25">
      <c r="A2084" s="198"/>
      <c r="B2084" s="193"/>
      <c r="C2084" s="196"/>
      <c r="D2084" s="196"/>
      <c r="E2084" s="196"/>
      <c r="I2084" s="197"/>
      <c r="Q2084" s="198"/>
      <c r="S2084" s="198"/>
      <c r="T2084" s="196"/>
      <c r="U2084" s="199"/>
      <c r="V2084" s="193"/>
      <c r="W2084" s="198"/>
      <c r="X2084" s="198"/>
      <c r="Y2084" s="196"/>
      <c r="Z2084" s="200"/>
      <c r="AA2084" s="196"/>
      <c r="AB2084" s="198"/>
      <c r="AC2084" s="196"/>
      <c r="AD2084" s="199"/>
      <c r="AG2084" s="196"/>
      <c r="AH2084" s="196"/>
      <c r="AI2084" s="198"/>
      <c r="AL2084" s="196"/>
      <c r="AN2084" s="196"/>
      <c r="AO2084" s="198"/>
      <c r="AP2084" s="196"/>
      <c r="AQ2084" s="196"/>
      <c r="AR2084" s="196"/>
      <c r="AS2084" s="196"/>
      <c r="AT2084" s="196"/>
      <c r="AU2084" s="196"/>
      <c r="AV2084" s="198"/>
      <c r="AW2084" s="197"/>
      <c r="AY2084" s="196"/>
      <c r="BC2084" s="196"/>
      <c r="BD2084" s="196"/>
      <c r="BE2084" s="196"/>
      <c r="BF2084" s="196"/>
      <c r="BG2084" s="196"/>
      <c r="BH2084" s="196"/>
      <c r="BI2084" s="196"/>
      <c r="BJ2084" s="196"/>
      <c r="BK2084" s="196"/>
    </row>
    <row r="2085" spans="1:63" x14ac:dyDescent="0.25">
      <c r="A2085" s="198"/>
      <c r="B2085" s="193"/>
      <c r="C2085" s="196"/>
      <c r="D2085" s="196"/>
      <c r="E2085" s="196"/>
      <c r="I2085" s="197"/>
      <c r="Q2085" s="198"/>
      <c r="S2085" s="198"/>
      <c r="T2085" s="196"/>
      <c r="U2085" s="199"/>
      <c r="V2085" s="193"/>
      <c r="W2085" s="198"/>
      <c r="X2085" s="198"/>
      <c r="Y2085" s="196"/>
      <c r="Z2085" s="200"/>
      <c r="AA2085" s="196"/>
      <c r="AB2085" s="198"/>
      <c r="AC2085" s="196"/>
      <c r="AD2085" s="199"/>
      <c r="AG2085" s="196"/>
      <c r="AH2085" s="196"/>
      <c r="AI2085" s="198"/>
      <c r="AL2085" s="196"/>
      <c r="AN2085" s="196"/>
      <c r="AO2085" s="198"/>
      <c r="AP2085" s="196"/>
      <c r="AQ2085" s="196"/>
      <c r="AR2085" s="196"/>
      <c r="AS2085" s="196"/>
      <c r="AT2085" s="196"/>
      <c r="AU2085" s="196"/>
      <c r="AV2085" s="198"/>
      <c r="AW2085" s="197"/>
      <c r="AY2085" s="196"/>
      <c r="BC2085" s="196"/>
      <c r="BD2085" s="196"/>
      <c r="BE2085" s="196"/>
      <c r="BF2085" s="196"/>
      <c r="BG2085" s="196"/>
      <c r="BH2085" s="196"/>
      <c r="BI2085" s="196"/>
      <c r="BJ2085" s="196"/>
      <c r="BK2085" s="196"/>
    </row>
    <row r="2086" spans="1:63" x14ac:dyDescent="0.25">
      <c r="A2086" s="198"/>
      <c r="B2086" s="193"/>
      <c r="C2086" s="196"/>
      <c r="D2086" s="196"/>
      <c r="E2086" s="196"/>
      <c r="I2086" s="197"/>
      <c r="Q2086" s="198"/>
      <c r="S2086" s="198"/>
      <c r="T2086" s="196"/>
      <c r="U2086" s="199"/>
      <c r="V2086" s="193"/>
      <c r="W2086" s="198"/>
      <c r="X2086" s="198"/>
      <c r="Y2086" s="196"/>
      <c r="Z2086" s="200"/>
      <c r="AA2086" s="196"/>
      <c r="AB2086" s="198"/>
      <c r="AC2086" s="196"/>
      <c r="AD2086" s="199"/>
      <c r="AG2086" s="196"/>
      <c r="AH2086" s="196"/>
      <c r="AI2086" s="198"/>
      <c r="AL2086" s="196"/>
      <c r="AN2086" s="196"/>
      <c r="AO2086" s="198"/>
      <c r="AP2086" s="196"/>
      <c r="AQ2086" s="196"/>
      <c r="AR2086" s="196"/>
      <c r="AS2086" s="196"/>
      <c r="AT2086" s="196"/>
      <c r="AU2086" s="196"/>
      <c r="AV2086" s="198"/>
      <c r="AW2086" s="197"/>
      <c r="AY2086" s="196"/>
      <c r="BC2086" s="196"/>
      <c r="BD2086" s="196"/>
      <c r="BE2086" s="196"/>
      <c r="BF2086" s="196"/>
      <c r="BG2086" s="196"/>
      <c r="BH2086" s="196"/>
      <c r="BI2086" s="196"/>
      <c r="BJ2086" s="196"/>
      <c r="BK2086" s="196"/>
    </row>
    <row r="2087" spans="1:63" x14ac:dyDescent="0.25">
      <c r="A2087" s="198"/>
      <c r="B2087" s="193"/>
      <c r="C2087" s="196"/>
      <c r="D2087" s="196"/>
      <c r="E2087" s="196"/>
      <c r="I2087" s="197"/>
      <c r="Q2087" s="198"/>
      <c r="S2087" s="198"/>
      <c r="T2087" s="196"/>
      <c r="U2087" s="199"/>
      <c r="V2087" s="193"/>
      <c r="W2087" s="198"/>
      <c r="X2087" s="198"/>
      <c r="Y2087" s="196"/>
      <c r="Z2087" s="200"/>
      <c r="AA2087" s="196"/>
      <c r="AB2087" s="198"/>
      <c r="AC2087" s="196"/>
      <c r="AD2087" s="199"/>
      <c r="AG2087" s="196"/>
      <c r="AH2087" s="196"/>
      <c r="AI2087" s="198"/>
      <c r="AL2087" s="196"/>
      <c r="AN2087" s="196"/>
      <c r="AO2087" s="198"/>
      <c r="AP2087" s="196"/>
      <c r="AQ2087" s="196"/>
      <c r="AR2087" s="196"/>
      <c r="AS2087" s="196"/>
      <c r="AT2087" s="196"/>
      <c r="AU2087" s="196"/>
      <c r="AV2087" s="198"/>
      <c r="AW2087" s="197"/>
      <c r="AY2087" s="196"/>
      <c r="BC2087" s="196"/>
      <c r="BD2087" s="196"/>
      <c r="BE2087" s="196"/>
      <c r="BF2087" s="196"/>
      <c r="BG2087" s="196"/>
      <c r="BH2087" s="196"/>
      <c r="BI2087" s="196"/>
      <c r="BJ2087" s="196"/>
      <c r="BK2087" s="196"/>
    </row>
    <row r="2088" spans="1:63" x14ac:dyDescent="0.25">
      <c r="A2088" s="198"/>
      <c r="B2088" s="193"/>
      <c r="C2088" s="196"/>
      <c r="D2088" s="196"/>
      <c r="E2088" s="196"/>
      <c r="I2088" s="197"/>
      <c r="Q2088" s="198"/>
      <c r="S2088" s="198"/>
      <c r="T2088" s="196"/>
      <c r="U2088" s="199"/>
      <c r="V2088" s="193"/>
      <c r="W2088" s="198"/>
      <c r="X2088" s="198"/>
      <c r="Y2088" s="196"/>
      <c r="Z2088" s="200"/>
      <c r="AA2088" s="196"/>
      <c r="AB2088" s="198"/>
      <c r="AC2088" s="196"/>
      <c r="AD2088" s="199"/>
      <c r="AG2088" s="196"/>
      <c r="AH2088" s="196"/>
      <c r="AI2088" s="198"/>
      <c r="AL2088" s="196"/>
      <c r="AN2088" s="196"/>
      <c r="AO2088" s="198"/>
      <c r="AP2088" s="196"/>
      <c r="AQ2088" s="196"/>
      <c r="AR2088" s="196"/>
      <c r="AS2088" s="196"/>
      <c r="AT2088" s="196"/>
      <c r="AU2088" s="196"/>
      <c r="AV2088" s="198"/>
      <c r="AW2088" s="197"/>
      <c r="AY2088" s="196"/>
      <c r="BC2088" s="196"/>
      <c r="BD2088" s="196"/>
      <c r="BE2088" s="196"/>
      <c r="BF2088" s="196"/>
      <c r="BG2088" s="196"/>
      <c r="BH2088" s="196"/>
      <c r="BI2088" s="196"/>
      <c r="BJ2088" s="196"/>
      <c r="BK2088" s="196"/>
    </row>
    <row r="2089" spans="1:63" x14ac:dyDescent="0.25">
      <c r="A2089" s="198"/>
      <c r="B2089" s="193"/>
      <c r="C2089" s="196"/>
      <c r="D2089" s="196"/>
      <c r="E2089" s="196"/>
      <c r="I2089" s="197"/>
      <c r="Q2089" s="198"/>
      <c r="S2089" s="198"/>
      <c r="T2089" s="196"/>
      <c r="U2089" s="199"/>
      <c r="V2089" s="193"/>
      <c r="W2089" s="198"/>
      <c r="X2089" s="198"/>
      <c r="Y2089" s="196"/>
      <c r="Z2089" s="200"/>
      <c r="AA2089" s="196"/>
      <c r="AB2089" s="198"/>
      <c r="AC2089" s="196"/>
      <c r="AD2089" s="199"/>
      <c r="AG2089" s="196"/>
      <c r="AH2089" s="196"/>
      <c r="AI2089" s="198"/>
      <c r="AL2089" s="196"/>
      <c r="AN2089" s="196"/>
      <c r="AO2089" s="198"/>
      <c r="AP2089" s="196"/>
      <c r="AQ2089" s="196"/>
      <c r="AR2089" s="196"/>
      <c r="AS2089" s="196"/>
      <c r="AT2089" s="196"/>
      <c r="AU2089" s="196"/>
      <c r="AV2089" s="198"/>
      <c r="AW2089" s="197"/>
      <c r="AY2089" s="196"/>
      <c r="BC2089" s="196"/>
      <c r="BD2089" s="196"/>
      <c r="BE2089" s="196"/>
      <c r="BF2089" s="196"/>
      <c r="BG2089" s="196"/>
      <c r="BH2089" s="196"/>
      <c r="BI2089" s="196"/>
      <c r="BJ2089" s="196"/>
      <c r="BK2089" s="196"/>
    </row>
    <row r="2090" spans="1:63" x14ac:dyDescent="0.25">
      <c r="A2090" s="198"/>
      <c r="B2090" s="193"/>
      <c r="C2090" s="196"/>
      <c r="D2090" s="196"/>
      <c r="E2090" s="196"/>
      <c r="I2090" s="197"/>
      <c r="Q2090" s="198"/>
      <c r="S2090" s="198"/>
      <c r="T2090" s="196"/>
      <c r="U2090" s="199"/>
      <c r="V2090" s="193"/>
      <c r="W2090" s="198"/>
      <c r="X2090" s="198"/>
      <c r="Y2090" s="196"/>
      <c r="Z2090" s="200"/>
      <c r="AA2090" s="196"/>
      <c r="AB2090" s="198"/>
      <c r="AC2090" s="196"/>
      <c r="AD2090" s="199"/>
      <c r="AG2090" s="196"/>
      <c r="AH2090" s="196"/>
      <c r="AI2090" s="198"/>
      <c r="AL2090" s="196"/>
      <c r="AN2090" s="196"/>
      <c r="AO2090" s="198"/>
      <c r="AP2090" s="196"/>
      <c r="AQ2090" s="196"/>
      <c r="AR2090" s="196"/>
      <c r="AS2090" s="196"/>
      <c r="AT2090" s="196"/>
      <c r="AU2090" s="196"/>
      <c r="AV2090" s="198"/>
      <c r="AW2090" s="197"/>
      <c r="AY2090" s="196"/>
      <c r="BC2090" s="196"/>
      <c r="BD2090" s="196"/>
      <c r="BE2090" s="196"/>
      <c r="BF2090" s="196"/>
      <c r="BG2090" s="196"/>
      <c r="BH2090" s="196"/>
      <c r="BI2090" s="196"/>
      <c r="BJ2090" s="196"/>
      <c r="BK2090" s="196"/>
    </row>
    <row r="2091" spans="1:63" x14ac:dyDescent="0.25">
      <c r="A2091" s="198"/>
      <c r="B2091" s="193"/>
      <c r="C2091" s="196"/>
      <c r="D2091" s="196"/>
      <c r="E2091" s="196"/>
      <c r="I2091" s="197"/>
      <c r="Q2091" s="198"/>
      <c r="S2091" s="198"/>
      <c r="T2091" s="196"/>
      <c r="U2091" s="199"/>
      <c r="V2091" s="193"/>
      <c r="W2091" s="198"/>
      <c r="X2091" s="198"/>
      <c r="Y2091" s="196"/>
      <c r="Z2091" s="200"/>
      <c r="AA2091" s="196"/>
      <c r="AB2091" s="198"/>
      <c r="AC2091" s="196"/>
      <c r="AD2091" s="199"/>
      <c r="AG2091" s="196"/>
      <c r="AH2091" s="196"/>
      <c r="AI2091" s="198"/>
      <c r="AL2091" s="196"/>
      <c r="AN2091" s="196"/>
      <c r="AO2091" s="198"/>
      <c r="AP2091" s="196"/>
      <c r="AQ2091" s="196"/>
      <c r="AR2091" s="196"/>
      <c r="AS2091" s="196"/>
      <c r="AT2091" s="196"/>
      <c r="AU2091" s="196"/>
      <c r="AV2091" s="198"/>
      <c r="AW2091" s="197"/>
      <c r="AY2091" s="196"/>
      <c r="BC2091" s="196"/>
      <c r="BD2091" s="196"/>
      <c r="BE2091" s="196"/>
      <c r="BF2091" s="196"/>
      <c r="BG2091" s="196"/>
      <c r="BH2091" s="196"/>
      <c r="BI2091" s="196"/>
      <c r="BJ2091" s="196"/>
      <c r="BK2091" s="196"/>
    </row>
    <row r="2092" spans="1:63" x14ac:dyDescent="0.25">
      <c r="A2092" s="198"/>
      <c r="B2092" s="193"/>
      <c r="C2092" s="196"/>
      <c r="D2092" s="196"/>
      <c r="E2092" s="196"/>
      <c r="I2092" s="197"/>
      <c r="Q2092" s="198"/>
      <c r="S2092" s="198"/>
      <c r="T2092" s="196"/>
      <c r="U2092" s="199"/>
      <c r="V2092" s="193"/>
      <c r="W2092" s="198"/>
      <c r="X2092" s="198"/>
      <c r="Y2092" s="196"/>
      <c r="Z2092" s="200"/>
      <c r="AA2092" s="196"/>
      <c r="AB2092" s="198"/>
      <c r="AC2092" s="196"/>
      <c r="AD2092" s="199"/>
      <c r="AG2092" s="196"/>
      <c r="AH2092" s="196"/>
      <c r="AI2092" s="198"/>
      <c r="AL2092" s="196"/>
      <c r="AN2092" s="196"/>
      <c r="AO2092" s="198"/>
      <c r="AP2092" s="196"/>
      <c r="AQ2092" s="196"/>
      <c r="AR2092" s="196"/>
      <c r="AS2092" s="196"/>
      <c r="AT2092" s="196"/>
      <c r="AU2092" s="196"/>
      <c r="AV2092" s="198"/>
      <c r="AW2092" s="197"/>
      <c r="AY2092" s="196"/>
      <c r="BC2092" s="196"/>
      <c r="BD2092" s="196"/>
      <c r="BE2092" s="196"/>
      <c r="BF2092" s="196"/>
      <c r="BG2092" s="196"/>
      <c r="BH2092" s="196"/>
      <c r="BI2092" s="196"/>
      <c r="BJ2092" s="196"/>
      <c r="BK2092" s="196"/>
    </row>
    <row r="2093" spans="1:63" x14ac:dyDescent="0.25">
      <c r="A2093" s="198"/>
      <c r="B2093" s="193"/>
      <c r="C2093" s="196"/>
      <c r="D2093" s="196"/>
      <c r="E2093" s="196"/>
      <c r="I2093" s="197"/>
      <c r="Q2093" s="198"/>
      <c r="S2093" s="198"/>
      <c r="T2093" s="196"/>
      <c r="U2093" s="199"/>
      <c r="V2093" s="193"/>
      <c r="W2093" s="198"/>
      <c r="X2093" s="198"/>
      <c r="Y2093" s="196"/>
      <c r="Z2093" s="200"/>
      <c r="AA2093" s="196"/>
      <c r="AB2093" s="198"/>
      <c r="AC2093" s="196"/>
      <c r="AD2093" s="199"/>
      <c r="AG2093" s="196"/>
      <c r="AH2093" s="196"/>
      <c r="AI2093" s="198"/>
      <c r="AL2093" s="196"/>
      <c r="AN2093" s="196"/>
      <c r="AO2093" s="198"/>
      <c r="AP2093" s="196"/>
      <c r="AQ2093" s="196"/>
      <c r="AR2093" s="196"/>
      <c r="AS2093" s="196"/>
      <c r="AT2093" s="196"/>
      <c r="AU2093" s="196"/>
      <c r="AV2093" s="198"/>
      <c r="AW2093" s="197"/>
      <c r="AY2093" s="196"/>
      <c r="BC2093" s="196"/>
      <c r="BD2093" s="196"/>
      <c r="BE2093" s="196"/>
      <c r="BF2093" s="196"/>
      <c r="BG2093" s="196"/>
      <c r="BH2093" s="196"/>
      <c r="BI2093" s="196"/>
      <c r="BJ2093" s="196"/>
      <c r="BK2093" s="196"/>
    </row>
    <row r="2094" spans="1:63" x14ac:dyDescent="0.25">
      <c r="A2094" s="198"/>
      <c r="B2094" s="193"/>
      <c r="C2094" s="196"/>
      <c r="D2094" s="196"/>
      <c r="E2094" s="196"/>
      <c r="I2094" s="197"/>
      <c r="Q2094" s="198"/>
      <c r="S2094" s="198"/>
      <c r="T2094" s="196"/>
      <c r="U2094" s="199"/>
      <c r="V2094" s="193"/>
      <c r="W2094" s="198"/>
      <c r="X2094" s="198"/>
      <c r="Y2094" s="196"/>
      <c r="Z2094" s="200"/>
      <c r="AA2094" s="196"/>
      <c r="AB2094" s="198"/>
      <c r="AC2094" s="196"/>
      <c r="AD2094" s="199"/>
      <c r="AG2094" s="196"/>
      <c r="AH2094" s="196"/>
      <c r="AI2094" s="198"/>
      <c r="AL2094" s="196"/>
      <c r="AN2094" s="196"/>
      <c r="AO2094" s="198"/>
      <c r="AP2094" s="196"/>
      <c r="AQ2094" s="196"/>
      <c r="AR2094" s="196"/>
      <c r="AS2094" s="196"/>
      <c r="AT2094" s="196"/>
      <c r="AU2094" s="196"/>
      <c r="AV2094" s="198"/>
      <c r="AW2094" s="197"/>
      <c r="AY2094" s="196"/>
      <c r="BC2094" s="196"/>
      <c r="BD2094" s="196"/>
      <c r="BE2094" s="196"/>
      <c r="BF2094" s="196"/>
      <c r="BG2094" s="196"/>
      <c r="BH2094" s="196"/>
      <c r="BI2094" s="196"/>
      <c r="BJ2094" s="196"/>
      <c r="BK2094" s="196"/>
    </row>
    <row r="2095" spans="1:63" x14ac:dyDescent="0.25">
      <c r="A2095" s="198"/>
      <c r="B2095" s="193"/>
      <c r="C2095" s="196"/>
      <c r="D2095" s="196"/>
      <c r="E2095" s="196"/>
      <c r="I2095" s="197"/>
      <c r="Q2095" s="198"/>
      <c r="S2095" s="198"/>
      <c r="T2095" s="196"/>
      <c r="U2095" s="199"/>
      <c r="V2095" s="193"/>
      <c r="W2095" s="198"/>
      <c r="X2095" s="198"/>
      <c r="Y2095" s="196"/>
      <c r="Z2095" s="200"/>
      <c r="AA2095" s="196"/>
      <c r="AB2095" s="198"/>
      <c r="AC2095" s="196"/>
      <c r="AD2095" s="199"/>
      <c r="AG2095" s="196"/>
      <c r="AH2095" s="196"/>
      <c r="AI2095" s="198"/>
      <c r="AL2095" s="196"/>
      <c r="AN2095" s="196"/>
      <c r="AO2095" s="198"/>
      <c r="AP2095" s="196"/>
      <c r="AQ2095" s="196"/>
      <c r="AR2095" s="196"/>
      <c r="AS2095" s="196"/>
      <c r="AT2095" s="196"/>
      <c r="AU2095" s="196"/>
      <c r="AV2095" s="198"/>
      <c r="AW2095" s="197"/>
      <c r="AY2095" s="196"/>
      <c r="BC2095" s="196"/>
      <c r="BD2095" s="196"/>
      <c r="BE2095" s="196"/>
      <c r="BF2095" s="196"/>
      <c r="BG2095" s="196"/>
      <c r="BH2095" s="196"/>
      <c r="BI2095" s="196"/>
      <c r="BJ2095" s="196"/>
      <c r="BK2095" s="196"/>
    </row>
    <row r="2096" spans="1:63" x14ac:dyDescent="0.25">
      <c r="A2096" s="198"/>
      <c r="B2096" s="193"/>
      <c r="C2096" s="196"/>
      <c r="D2096" s="196"/>
      <c r="E2096" s="196"/>
      <c r="I2096" s="197"/>
      <c r="Q2096" s="198"/>
      <c r="S2096" s="198"/>
      <c r="T2096" s="196"/>
      <c r="U2096" s="199"/>
      <c r="V2096" s="193"/>
      <c r="W2096" s="198"/>
      <c r="X2096" s="198"/>
      <c r="Y2096" s="196"/>
      <c r="Z2096" s="200"/>
      <c r="AA2096" s="196"/>
      <c r="AB2096" s="198"/>
      <c r="AC2096" s="196"/>
      <c r="AD2096" s="199"/>
      <c r="AG2096" s="196"/>
      <c r="AH2096" s="196"/>
      <c r="AI2096" s="198"/>
      <c r="AL2096" s="196"/>
      <c r="AN2096" s="196"/>
      <c r="AO2096" s="198"/>
      <c r="AP2096" s="196"/>
      <c r="AQ2096" s="196"/>
      <c r="AR2096" s="196"/>
      <c r="AS2096" s="196"/>
      <c r="AT2096" s="196"/>
      <c r="AU2096" s="196"/>
      <c r="AV2096" s="198"/>
      <c r="AW2096" s="197"/>
      <c r="AY2096" s="196"/>
      <c r="BC2096" s="196"/>
      <c r="BD2096" s="196"/>
      <c r="BE2096" s="196"/>
      <c r="BF2096" s="196"/>
      <c r="BG2096" s="196"/>
      <c r="BH2096" s="196"/>
      <c r="BI2096" s="196"/>
      <c r="BJ2096" s="196"/>
      <c r="BK2096" s="196"/>
    </row>
    <row r="2097" spans="1:63" x14ac:dyDescent="0.25">
      <c r="A2097" s="198"/>
      <c r="B2097" s="193"/>
      <c r="C2097" s="196"/>
      <c r="D2097" s="196"/>
      <c r="E2097" s="196"/>
      <c r="I2097" s="197"/>
      <c r="Q2097" s="198"/>
      <c r="S2097" s="198"/>
      <c r="T2097" s="196"/>
      <c r="U2097" s="199"/>
      <c r="V2097" s="193"/>
      <c r="W2097" s="198"/>
      <c r="X2097" s="198"/>
      <c r="Y2097" s="196"/>
      <c r="Z2097" s="200"/>
      <c r="AA2097" s="196"/>
      <c r="AB2097" s="198"/>
      <c r="AC2097" s="196"/>
      <c r="AD2097" s="199"/>
      <c r="AG2097" s="196"/>
      <c r="AH2097" s="196"/>
      <c r="AI2097" s="198"/>
      <c r="AL2097" s="196"/>
      <c r="AN2097" s="196"/>
      <c r="AO2097" s="198"/>
      <c r="AP2097" s="196"/>
      <c r="AQ2097" s="196"/>
      <c r="AR2097" s="196"/>
      <c r="AS2097" s="196"/>
      <c r="AT2097" s="196"/>
      <c r="AU2097" s="196"/>
      <c r="AV2097" s="198"/>
      <c r="AW2097" s="197"/>
      <c r="AY2097" s="196"/>
      <c r="BC2097" s="196"/>
      <c r="BD2097" s="196"/>
      <c r="BE2097" s="196"/>
      <c r="BF2097" s="196"/>
      <c r="BG2097" s="196"/>
      <c r="BH2097" s="196"/>
      <c r="BI2097" s="196"/>
      <c r="BJ2097" s="196"/>
      <c r="BK2097" s="196"/>
    </row>
    <row r="2098" spans="1:63" x14ac:dyDescent="0.25">
      <c r="A2098" s="198"/>
      <c r="B2098" s="193"/>
      <c r="C2098" s="196"/>
      <c r="D2098" s="196"/>
      <c r="E2098" s="196"/>
      <c r="I2098" s="197"/>
      <c r="Q2098" s="198"/>
      <c r="S2098" s="198"/>
      <c r="T2098" s="196"/>
      <c r="U2098" s="199"/>
      <c r="V2098" s="193"/>
      <c r="W2098" s="198"/>
      <c r="X2098" s="198"/>
      <c r="Y2098" s="196"/>
      <c r="Z2098" s="200"/>
      <c r="AA2098" s="196"/>
      <c r="AB2098" s="198"/>
      <c r="AC2098" s="196"/>
      <c r="AD2098" s="199"/>
      <c r="AG2098" s="196"/>
      <c r="AH2098" s="196"/>
      <c r="AI2098" s="198"/>
      <c r="AL2098" s="196"/>
      <c r="AN2098" s="196"/>
      <c r="AO2098" s="198"/>
      <c r="AP2098" s="196"/>
      <c r="AQ2098" s="196"/>
      <c r="AR2098" s="196"/>
      <c r="AS2098" s="196"/>
      <c r="AT2098" s="196"/>
      <c r="AU2098" s="196"/>
      <c r="AV2098" s="198"/>
      <c r="AW2098" s="197"/>
      <c r="AY2098" s="196"/>
      <c r="BC2098" s="196"/>
      <c r="BD2098" s="196"/>
      <c r="BE2098" s="196"/>
      <c r="BF2098" s="196"/>
      <c r="BG2098" s="196"/>
      <c r="BH2098" s="196"/>
      <c r="BI2098" s="196"/>
      <c r="BJ2098" s="196"/>
      <c r="BK2098" s="196"/>
    </row>
    <row r="2099" spans="1:63" x14ac:dyDescent="0.25">
      <c r="A2099" s="198"/>
      <c r="B2099" s="193"/>
      <c r="C2099" s="196"/>
      <c r="D2099" s="196"/>
      <c r="E2099" s="196"/>
      <c r="I2099" s="197"/>
      <c r="Q2099" s="198"/>
      <c r="S2099" s="198"/>
      <c r="T2099" s="196"/>
      <c r="U2099" s="199"/>
      <c r="V2099" s="193"/>
      <c r="W2099" s="198"/>
      <c r="X2099" s="198"/>
      <c r="Y2099" s="196"/>
      <c r="Z2099" s="200"/>
      <c r="AA2099" s="196"/>
      <c r="AB2099" s="198"/>
      <c r="AC2099" s="196"/>
      <c r="AD2099" s="199"/>
      <c r="AG2099" s="196"/>
      <c r="AH2099" s="196"/>
      <c r="AI2099" s="198"/>
      <c r="AL2099" s="196"/>
      <c r="AN2099" s="196"/>
      <c r="AO2099" s="198"/>
      <c r="AP2099" s="196"/>
      <c r="AQ2099" s="196"/>
      <c r="AR2099" s="196"/>
      <c r="AS2099" s="196"/>
      <c r="AT2099" s="196"/>
      <c r="AU2099" s="196"/>
      <c r="AV2099" s="198"/>
      <c r="AW2099" s="197"/>
      <c r="AY2099" s="196"/>
      <c r="BC2099" s="196"/>
      <c r="BD2099" s="196"/>
      <c r="BE2099" s="196"/>
      <c r="BF2099" s="196"/>
      <c r="BG2099" s="196"/>
      <c r="BH2099" s="196"/>
      <c r="BI2099" s="196"/>
      <c r="BJ2099" s="196"/>
      <c r="BK2099" s="196"/>
    </row>
    <row r="2100" spans="1:63" x14ac:dyDescent="0.25">
      <c r="A2100" s="198"/>
      <c r="B2100" s="193"/>
      <c r="C2100" s="196"/>
      <c r="D2100" s="196"/>
      <c r="E2100" s="196"/>
      <c r="I2100" s="197"/>
      <c r="Q2100" s="198"/>
      <c r="S2100" s="198"/>
      <c r="T2100" s="196"/>
      <c r="U2100" s="199"/>
      <c r="V2100" s="193"/>
      <c r="W2100" s="198"/>
      <c r="X2100" s="198"/>
      <c r="Y2100" s="196"/>
      <c r="Z2100" s="200"/>
      <c r="AA2100" s="196"/>
      <c r="AB2100" s="198"/>
      <c r="AC2100" s="196"/>
      <c r="AD2100" s="199"/>
      <c r="AG2100" s="196"/>
      <c r="AH2100" s="196"/>
      <c r="AI2100" s="198"/>
      <c r="AL2100" s="196"/>
      <c r="AN2100" s="196"/>
      <c r="AO2100" s="198"/>
      <c r="AP2100" s="196"/>
      <c r="AQ2100" s="196"/>
      <c r="AR2100" s="196"/>
      <c r="AS2100" s="196"/>
      <c r="AT2100" s="196"/>
      <c r="AU2100" s="196"/>
      <c r="AV2100" s="198"/>
      <c r="AW2100" s="197"/>
      <c r="AY2100" s="196"/>
      <c r="BC2100" s="196"/>
      <c r="BD2100" s="196"/>
      <c r="BE2100" s="196"/>
      <c r="BF2100" s="196"/>
      <c r="BG2100" s="196"/>
      <c r="BH2100" s="196"/>
      <c r="BI2100" s="196"/>
      <c r="BJ2100" s="196"/>
      <c r="BK2100" s="196"/>
    </row>
    <row r="2101" spans="1:63" x14ac:dyDescent="0.25">
      <c r="A2101" s="198"/>
      <c r="B2101" s="193"/>
      <c r="C2101" s="196"/>
      <c r="D2101" s="196"/>
      <c r="E2101" s="196"/>
      <c r="I2101" s="197"/>
      <c r="Q2101" s="198"/>
      <c r="S2101" s="198"/>
      <c r="T2101" s="196"/>
      <c r="U2101" s="199"/>
      <c r="V2101" s="193"/>
      <c r="W2101" s="198"/>
      <c r="X2101" s="198"/>
      <c r="Y2101" s="196"/>
      <c r="Z2101" s="200"/>
      <c r="AA2101" s="196"/>
      <c r="AB2101" s="198"/>
      <c r="AC2101" s="196"/>
      <c r="AD2101" s="199"/>
      <c r="AG2101" s="196"/>
      <c r="AH2101" s="196"/>
      <c r="AI2101" s="198"/>
      <c r="AL2101" s="196"/>
      <c r="AN2101" s="196"/>
      <c r="AO2101" s="198"/>
      <c r="AP2101" s="196"/>
      <c r="AQ2101" s="196"/>
      <c r="AR2101" s="196"/>
      <c r="AS2101" s="196"/>
      <c r="AT2101" s="196"/>
      <c r="AU2101" s="196"/>
      <c r="AV2101" s="198"/>
      <c r="AW2101" s="197"/>
      <c r="AY2101" s="196"/>
      <c r="BC2101" s="196"/>
      <c r="BD2101" s="196"/>
      <c r="BE2101" s="196"/>
      <c r="BF2101" s="196"/>
      <c r="BG2101" s="196"/>
      <c r="BH2101" s="196"/>
      <c r="BI2101" s="196"/>
      <c r="BJ2101" s="196"/>
      <c r="BK2101" s="196"/>
    </row>
    <row r="2102" spans="1:63" x14ac:dyDescent="0.25">
      <c r="A2102" s="198"/>
      <c r="B2102" s="193"/>
      <c r="C2102" s="196"/>
      <c r="D2102" s="196"/>
      <c r="E2102" s="196"/>
      <c r="I2102" s="197"/>
      <c r="Q2102" s="198"/>
      <c r="S2102" s="198"/>
      <c r="T2102" s="196"/>
      <c r="U2102" s="199"/>
      <c r="V2102" s="193"/>
      <c r="W2102" s="198"/>
      <c r="X2102" s="198"/>
      <c r="Y2102" s="196"/>
      <c r="Z2102" s="200"/>
      <c r="AA2102" s="196"/>
      <c r="AB2102" s="198"/>
      <c r="AC2102" s="196"/>
      <c r="AD2102" s="199"/>
      <c r="AG2102" s="196"/>
      <c r="AH2102" s="196"/>
      <c r="AI2102" s="198"/>
      <c r="AL2102" s="196"/>
      <c r="AN2102" s="196"/>
      <c r="AO2102" s="198"/>
      <c r="AP2102" s="196"/>
      <c r="AQ2102" s="196"/>
      <c r="AR2102" s="196"/>
      <c r="AS2102" s="196"/>
      <c r="AT2102" s="196"/>
      <c r="AU2102" s="196"/>
      <c r="AV2102" s="198"/>
      <c r="AW2102" s="197"/>
      <c r="AY2102" s="196"/>
      <c r="BC2102" s="196"/>
      <c r="BD2102" s="196"/>
      <c r="BE2102" s="196"/>
      <c r="BF2102" s="196"/>
      <c r="BG2102" s="196"/>
      <c r="BH2102" s="196"/>
      <c r="BI2102" s="196"/>
      <c r="BJ2102" s="196"/>
      <c r="BK2102" s="196"/>
    </row>
    <row r="2103" spans="1:63" x14ac:dyDescent="0.25">
      <c r="A2103" s="198"/>
      <c r="B2103" s="193"/>
      <c r="C2103" s="196"/>
      <c r="D2103" s="196"/>
      <c r="E2103" s="196"/>
      <c r="I2103" s="197"/>
      <c r="Q2103" s="198"/>
      <c r="S2103" s="198"/>
      <c r="T2103" s="196"/>
      <c r="U2103" s="199"/>
      <c r="V2103" s="193"/>
      <c r="W2103" s="198"/>
      <c r="X2103" s="198"/>
      <c r="Y2103" s="196"/>
      <c r="Z2103" s="200"/>
      <c r="AA2103" s="196"/>
      <c r="AB2103" s="198"/>
      <c r="AC2103" s="196"/>
      <c r="AD2103" s="199"/>
      <c r="AG2103" s="196"/>
      <c r="AH2103" s="196"/>
      <c r="AI2103" s="198"/>
      <c r="AL2103" s="196"/>
      <c r="AN2103" s="196"/>
      <c r="AO2103" s="198"/>
      <c r="AP2103" s="196"/>
      <c r="AQ2103" s="196"/>
      <c r="AR2103" s="196"/>
      <c r="AS2103" s="196"/>
      <c r="AT2103" s="196"/>
      <c r="AU2103" s="196"/>
      <c r="AV2103" s="198"/>
      <c r="AW2103" s="197"/>
      <c r="AY2103" s="196"/>
      <c r="BC2103" s="196"/>
      <c r="BD2103" s="196"/>
      <c r="BE2103" s="196"/>
      <c r="BF2103" s="196"/>
      <c r="BG2103" s="196"/>
      <c r="BH2103" s="196"/>
      <c r="BI2103" s="196"/>
      <c r="BJ2103" s="196"/>
      <c r="BK2103" s="196"/>
    </row>
    <row r="2104" spans="1:63" x14ac:dyDescent="0.25">
      <c r="A2104" s="198"/>
      <c r="B2104" s="193"/>
      <c r="C2104" s="196"/>
      <c r="D2104" s="196"/>
      <c r="E2104" s="196"/>
      <c r="I2104" s="197"/>
      <c r="Q2104" s="198"/>
      <c r="S2104" s="198"/>
      <c r="T2104" s="196"/>
      <c r="U2104" s="199"/>
      <c r="V2104" s="193"/>
      <c r="W2104" s="198"/>
      <c r="X2104" s="198"/>
      <c r="Y2104" s="196"/>
      <c r="Z2104" s="200"/>
      <c r="AA2104" s="196"/>
      <c r="AB2104" s="198"/>
      <c r="AC2104" s="196"/>
      <c r="AD2104" s="199"/>
      <c r="AG2104" s="196"/>
      <c r="AH2104" s="196"/>
      <c r="AI2104" s="198"/>
      <c r="AL2104" s="196"/>
      <c r="AN2104" s="196"/>
      <c r="AO2104" s="198"/>
      <c r="AP2104" s="196"/>
      <c r="AQ2104" s="196"/>
      <c r="AR2104" s="196"/>
      <c r="AS2104" s="196"/>
      <c r="AT2104" s="196"/>
      <c r="AU2104" s="196"/>
      <c r="AV2104" s="198"/>
      <c r="AW2104" s="197"/>
      <c r="AY2104" s="196"/>
      <c r="BC2104" s="196"/>
      <c r="BD2104" s="196"/>
      <c r="BE2104" s="196"/>
      <c r="BF2104" s="196"/>
      <c r="BG2104" s="196"/>
      <c r="BH2104" s="196"/>
      <c r="BI2104" s="196"/>
      <c r="BJ2104" s="196"/>
      <c r="BK2104" s="196"/>
    </row>
    <row r="2105" spans="1:63" x14ac:dyDescent="0.25">
      <c r="A2105" s="198"/>
      <c r="B2105" s="193"/>
      <c r="C2105" s="196"/>
      <c r="D2105" s="196"/>
      <c r="E2105" s="196"/>
      <c r="I2105" s="197"/>
      <c r="Q2105" s="198"/>
      <c r="S2105" s="198"/>
      <c r="T2105" s="196"/>
      <c r="U2105" s="199"/>
      <c r="V2105" s="193"/>
      <c r="W2105" s="198"/>
      <c r="X2105" s="198"/>
      <c r="Y2105" s="196"/>
      <c r="Z2105" s="200"/>
      <c r="AA2105" s="196"/>
      <c r="AB2105" s="198"/>
      <c r="AC2105" s="196"/>
      <c r="AD2105" s="199"/>
      <c r="AG2105" s="196"/>
      <c r="AH2105" s="196"/>
      <c r="AI2105" s="198"/>
      <c r="AL2105" s="196"/>
      <c r="AN2105" s="196"/>
      <c r="AO2105" s="198"/>
      <c r="AP2105" s="196"/>
      <c r="AQ2105" s="196"/>
      <c r="AR2105" s="196"/>
      <c r="AS2105" s="196"/>
      <c r="AT2105" s="196"/>
      <c r="AU2105" s="196"/>
      <c r="AV2105" s="198"/>
      <c r="AW2105" s="197"/>
      <c r="AY2105" s="196"/>
      <c r="BC2105" s="196"/>
      <c r="BD2105" s="196"/>
      <c r="BE2105" s="196"/>
      <c r="BF2105" s="196"/>
      <c r="BG2105" s="196"/>
      <c r="BH2105" s="196"/>
      <c r="BI2105" s="196"/>
      <c r="BJ2105" s="196"/>
      <c r="BK2105" s="196"/>
    </row>
    <row r="2106" spans="1:63" x14ac:dyDescent="0.25">
      <c r="A2106" s="198"/>
      <c r="B2106" s="193"/>
      <c r="C2106" s="196"/>
      <c r="D2106" s="196"/>
      <c r="E2106" s="196"/>
      <c r="I2106" s="197"/>
      <c r="Q2106" s="198"/>
      <c r="S2106" s="198"/>
      <c r="T2106" s="196"/>
      <c r="U2106" s="199"/>
      <c r="V2106" s="193"/>
      <c r="W2106" s="198"/>
      <c r="X2106" s="198"/>
      <c r="Y2106" s="196"/>
      <c r="Z2106" s="200"/>
      <c r="AA2106" s="196"/>
      <c r="AB2106" s="198"/>
      <c r="AC2106" s="196"/>
      <c r="AD2106" s="199"/>
      <c r="AG2106" s="196"/>
      <c r="AH2106" s="196"/>
      <c r="AI2106" s="198"/>
      <c r="AL2106" s="196"/>
      <c r="AN2106" s="196"/>
      <c r="AO2106" s="198"/>
      <c r="AP2106" s="196"/>
      <c r="AQ2106" s="196"/>
      <c r="AR2106" s="196"/>
      <c r="AS2106" s="196"/>
      <c r="AT2106" s="196"/>
      <c r="AU2106" s="196"/>
      <c r="AV2106" s="198"/>
      <c r="AW2106" s="197"/>
      <c r="AY2106" s="196"/>
      <c r="BC2106" s="196"/>
      <c r="BD2106" s="196"/>
      <c r="BE2106" s="196"/>
      <c r="BF2106" s="196"/>
      <c r="BG2106" s="196"/>
      <c r="BH2106" s="196"/>
      <c r="BI2106" s="196"/>
      <c r="BJ2106" s="196"/>
      <c r="BK2106" s="196"/>
    </row>
    <row r="2107" spans="1:63" x14ac:dyDescent="0.25">
      <c r="A2107" s="198"/>
      <c r="B2107" s="193"/>
      <c r="C2107" s="196"/>
      <c r="D2107" s="196"/>
      <c r="E2107" s="196"/>
      <c r="I2107" s="197"/>
      <c r="Q2107" s="198"/>
      <c r="S2107" s="198"/>
      <c r="T2107" s="196"/>
      <c r="U2107" s="199"/>
      <c r="V2107" s="193"/>
      <c r="W2107" s="198"/>
      <c r="X2107" s="198"/>
      <c r="Y2107" s="196"/>
      <c r="Z2107" s="200"/>
      <c r="AA2107" s="196"/>
      <c r="AB2107" s="198"/>
      <c r="AC2107" s="196"/>
      <c r="AD2107" s="199"/>
      <c r="AG2107" s="196"/>
      <c r="AH2107" s="196"/>
      <c r="AI2107" s="198"/>
      <c r="AL2107" s="196"/>
      <c r="AN2107" s="196"/>
      <c r="AO2107" s="198"/>
      <c r="AP2107" s="196"/>
      <c r="AQ2107" s="196"/>
      <c r="AR2107" s="196"/>
      <c r="AS2107" s="196"/>
      <c r="AT2107" s="196"/>
      <c r="AU2107" s="196"/>
      <c r="AV2107" s="198"/>
      <c r="AW2107" s="197"/>
      <c r="AY2107" s="196"/>
      <c r="BC2107" s="196"/>
      <c r="BD2107" s="196"/>
      <c r="BE2107" s="196"/>
      <c r="BF2107" s="196"/>
      <c r="BG2107" s="196"/>
      <c r="BH2107" s="196"/>
      <c r="BI2107" s="196"/>
      <c r="BJ2107" s="196"/>
      <c r="BK2107" s="196"/>
    </row>
    <row r="2108" spans="1:63" x14ac:dyDescent="0.25">
      <c r="A2108" s="198"/>
      <c r="B2108" s="193"/>
      <c r="C2108" s="196"/>
      <c r="D2108" s="196"/>
      <c r="E2108" s="196"/>
      <c r="I2108" s="197"/>
      <c r="Q2108" s="198"/>
      <c r="S2108" s="198"/>
      <c r="T2108" s="196"/>
      <c r="U2108" s="199"/>
      <c r="V2108" s="193"/>
      <c r="W2108" s="198"/>
      <c r="X2108" s="198"/>
      <c r="Y2108" s="196"/>
      <c r="Z2108" s="200"/>
      <c r="AA2108" s="196"/>
      <c r="AB2108" s="198"/>
      <c r="AC2108" s="196"/>
      <c r="AD2108" s="199"/>
      <c r="AG2108" s="196"/>
      <c r="AH2108" s="196"/>
      <c r="AI2108" s="198"/>
      <c r="AL2108" s="196"/>
      <c r="AN2108" s="196"/>
      <c r="AO2108" s="198"/>
      <c r="AP2108" s="196"/>
      <c r="AQ2108" s="196"/>
      <c r="AR2108" s="196"/>
      <c r="AS2108" s="196"/>
      <c r="AT2108" s="196"/>
      <c r="AU2108" s="196"/>
      <c r="AV2108" s="198"/>
      <c r="AW2108" s="197"/>
      <c r="AY2108" s="196"/>
      <c r="BC2108" s="196"/>
      <c r="BD2108" s="196"/>
      <c r="BE2108" s="196"/>
      <c r="BF2108" s="196"/>
      <c r="BG2108" s="196"/>
      <c r="BH2108" s="196"/>
      <c r="BI2108" s="196"/>
      <c r="BJ2108" s="196"/>
      <c r="BK2108" s="196"/>
    </row>
    <row r="2109" spans="1:63" x14ac:dyDescent="0.25">
      <c r="A2109" s="198"/>
      <c r="B2109" s="193"/>
      <c r="C2109" s="196"/>
      <c r="D2109" s="196"/>
      <c r="E2109" s="196"/>
      <c r="I2109" s="197"/>
      <c r="Q2109" s="198"/>
      <c r="S2109" s="198"/>
      <c r="T2109" s="196"/>
      <c r="U2109" s="199"/>
      <c r="V2109" s="193"/>
      <c r="W2109" s="198"/>
      <c r="X2109" s="198"/>
      <c r="Y2109" s="196"/>
      <c r="Z2109" s="200"/>
      <c r="AA2109" s="196"/>
      <c r="AB2109" s="198"/>
      <c r="AC2109" s="196"/>
      <c r="AD2109" s="199"/>
      <c r="AG2109" s="196"/>
      <c r="AH2109" s="196"/>
      <c r="AI2109" s="198"/>
      <c r="AL2109" s="196"/>
      <c r="AN2109" s="196"/>
      <c r="AO2109" s="198"/>
      <c r="AP2109" s="196"/>
      <c r="AQ2109" s="196"/>
      <c r="AR2109" s="196"/>
      <c r="AS2109" s="196"/>
      <c r="AT2109" s="196"/>
      <c r="AU2109" s="196"/>
      <c r="AV2109" s="198"/>
      <c r="AW2109" s="197"/>
      <c r="AY2109" s="196"/>
      <c r="BC2109" s="196"/>
      <c r="BD2109" s="196"/>
      <c r="BE2109" s="196"/>
      <c r="BF2109" s="196"/>
      <c r="BG2109" s="196"/>
      <c r="BH2109" s="196"/>
      <c r="BI2109" s="196"/>
      <c r="BJ2109" s="196"/>
      <c r="BK2109" s="196"/>
    </row>
    <row r="2110" spans="1:63" x14ac:dyDescent="0.25">
      <c r="A2110" s="198"/>
      <c r="B2110" s="193"/>
      <c r="C2110" s="196"/>
      <c r="D2110" s="196"/>
      <c r="E2110" s="196"/>
      <c r="I2110" s="197"/>
      <c r="Q2110" s="198"/>
      <c r="S2110" s="198"/>
      <c r="T2110" s="196"/>
      <c r="U2110" s="199"/>
      <c r="V2110" s="193"/>
      <c r="W2110" s="198"/>
      <c r="X2110" s="198"/>
      <c r="Y2110" s="196"/>
      <c r="Z2110" s="200"/>
      <c r="AA2110" s="196"/>
      <c r="AB2110" s="198"/>
      <c r="AC2110" s="196"/>
      <c r="AD2110" s="199"/>
      <c r="AG2110" s="196"/>
      <c r="AH2110" s="196"/>
      <c r="AI2110" s="198"/>
      <c r="AL2110" s="196"/>
      <c r="AN2110" s="196"/>
      <c r="AO2110" s="198"/>
      <c r="AP2110" s="196"/>
      <c r="AQ2110" s="196"/>
      <c r="AR2110" s="196"/>
      <c r="AS2110" s="196"/>
      <c r="AT2110" s="196"/>
      <c r="AU2110" s="196"/>
      <c r="AV2110" s="198"/>
      <c r="AW2110" s="197"/>
      <c r="AY2110" s="196"/>
      <c r="BC2110" s="196"/>
      <c r="BD2110" s="196"/>
      <c r="BE2110" s="196"/>
      <c r="BF2110" s="196"/>
      <c r="BG2110" s="196"/>
      <c r="BH2110" s="196"/>
      <c r="BI2110" s="196"/>
      <c r="BJ2110" s="196"/>
      <c r="BK2110" s="196"/>
    </row>
    <row r="2111" spans="1:63" x14ac:dyDescent="0.25">
      <c r="A2111" s="198"/>
      <c r="B2111" s="193"/>
      <c r="C2111" s="196"/>
      <c r="D2111" s="196"/>
      <c r="E2111" s="196"/>
      <c r="I2111" s="197"/>
      <c r="Q2111" s="198"/>
      <c r="S2111" s="198"/>
      <c r="T2111" s="196"/>
      <c r="U2111" s="199"/>
      <c r="V2111" s="193"/>
      <c r="W2111" s="198"/>
      <c r="X2111" s="198"/>
      <c r="Y2111" s="196"/>
      <c r="Z2111" s="200"/>
      <c r="AA2111" s="196"/>
      <c r="AB2111" s="198"/>
      <c r="AC2111" s="196"/>
      <c r="AD2111" s="199"/>
      <c r="AG2111" s="196"/>
      <c r="AH2111" s="196"/>
      <c r="AI2111" s="198"/>
      <c r="AL2111" s="196"/>
      <c r="AN2111" s="196"/>
      <c r="AO2111" s="198"/>
      <c r="AP2111" s="196"/>
      <c r="AQ2111" s="196"/>
      <c r="AR2111" s="196"/>
      <c r="AS2111" s="196"/>
      <c r="AT2111" s="196"/>
      <c r="AU2111" s="196"/>
      <c r="AV2111" s="198"/>
      <c r="AW2111" s="197"/>
      <c r="AY2111" s="196"/>
      <c r="BC2111" s="196"/>
      <c r="BD2111" s="196"/>
      <c r="BE2111" s="196"/>
      <c r="BF2111" s="196"/>
      <c r="BG2111" s="196"/>
      <c r="BH2111" s="196"/>
      <c r="BI2111" s="196"/>
      <c r="BJ2111" s="196"/>
      <c r="BK2111" s="196"/>
    </row>
    <row r="2112" spans="1:63" x14ac:dyDescent="0.25">
      <c r="A2112" s="198"/>
      <c r="B2112" s="193"/>
      <c r="C2112" s="196"/>
      <c r="D2112" s="196"/>
      <c r="E2112" s="196"/>
      <c r="I2112" s="197"/>
      <c r="Q2112" s="198"/>
      <c r="S2112" s="198"/>
      <c r="T2112" s="196"/>
      <c r="U2112" s="199"/>
      <c r="V2112" s="193"/>
      <c r="W2112" s="198"/>
      <c r="X2112" s="198"/>
      <c r="Y2112" s="196"/>
      <c r="Z2112" s="200"/>
      <c r="AA2112" s="196"/>
      <c r="AB2112" s="198"/>
      <c r="AC2112" s="196"/>
      <c r="AD2112" s="199"/>
      <c r="AG2112" s="196"/>
      <c r="AH2112" s="196"/>
      <c r="AI2112" s="198"/>
      <c r="AL2112" s="196"/>
      <c r="AN2112" s="196"/>
      <c r="AO2112" s="198"/>
      <c r="AP2112" s="196"/>
      <c r="AQ2112" s="196"/>
      <c r="AR2112" s="196"/>
      <c r="AS2112" s="196"/>
      <c r="AT2112" s="196"/>
      <c r="AU2112" s="196"/>
      <c r="AV2112" s="198"/>
      <c r="AW2112" s="197"/>
      <c r="AY2112" s="196"/>
      <c r="BC2112" s="196"/>
      <c r="BD2112" s="196"/>
      <c r="BE2112" s="196"/>
      <c r="BF2112" s="196"/>
      <c r="BG2112" s="196"/>
      <c r="BH2112" s="196"/>
      <c r="BI2112" s="196"/>
      <c r="BJ2112" s="196"/>
      <c r="BK2112" s="196"/>
    </row>
    <row r="2113" spans="1:63" x14ac:dyDescent="0.25">
      <c r="A2113" s="198"/>
      <c r="B2113" s="193"/>
      <c r="C2113" s="196"/>
      <c r="D2113" s="196"/>
      <c r="E2113" s="196"/>
      <c r="I2113" s="197"/>
      <c r="Q2113" s="198"/>
      <c r="S2113" s="198"/>
      <c r="T2113" s="196"/>
      <c r="U2113" s="199"/>
      <c r="V2113" s="193"/>
      <c r="W2113" s="198"/>
      <c r="X2113" s="198"/>
      <c r="Y2113" s="196"/>
      <c r="Z2113" s="200"/>
      <c r="AA2113" s="196"/>
      <c r="AB2113" s="198"/>
      <c r="AC2113" s="196"/>
      <c r="AD2113" s="199"/>
      <c r="AG2113" s="196"/>
      <c r="AH2113" s="196"/>
      <c r="AI2113" s="198"/>
      <c r="AL2113" s="196"/>
      <c r="AN2113" s="196"/>
      <c r="AO2113" s="198"/>
      <c r="AP2113" s="196"/>
      <c r="AQ2113" s="196"/>
      <c r="AR2113" s="196"/>
      <c r="AS2113" s="196"/>
      <c r="AT2113" s="196"/>
      <c r="AU2113" s="196"/>
      <c r="AV2113" s="198"/>
      <c r="AW2113" s="197"/>
      <c r="AY2113" s="196"/>
      <c r="BC2113" s="196"/>
      <c r="BD2113" s="196"/>
      <c r="BE2113" s="196"/>
      <c r="BF2113" s="196"/>
      <c r="BG2113" s="196"/>
      <c r="BH2113" s="196"/>
      <c r="BI2113" s="196"/>
      <c r="BJ2113" s="196"/>
      <c r="BK2113" s="196"/>
    </row>
    <row r="2114" spans="1:63" x14ac:dyDescent="0.25">
      <c r="A2114" s="198"/>
      <c r="B2114" s="193"/>
      <c r="C2114" s="196"/>
      <c r="D2114" s="196"/>
      <c r="E2114" s="196"/>
      <c r="I2114" s="197"/>
      <c r="Q2114" s="198"/>
      <c r="S2114" s="198"/>
      <c r="T2114" s="196"/>
      <c r="U2114" s="199"/>
      <c r="V2114" s="193"/>
      <c r="W2114" s="198"/>
      <c r="X2114" s="198"/>
      <c r="Y2114" s="196"/>
      <c r="Z2114" s="200"/>
      <c r="AA2114" s="196"/>
      <c r="AB2114" s="198"/>
      <c r="AC2114" s="196"/>
      <c r="AD2114" s="199"/>
      <c r="AG2114" s="196"/>
      <c r="AH2114" s="196"/>
      <c r="AI2114" s="198"/>
      <c r="AL2114" s="196"/>
      <c r="AN2114" s="196"/>
      <c r="AO2114" s="198"/>
      <c r="AP2114" s="196"/>
      <c r="AQ2114" s="196"/>
      <c r="AR2114" s="196"/>
      <c r="AS2114" s="196"/>
      <c r="AT2114" s="196"/>
      <c r="AU2114" s="196"/>
      <c r="AV2114" s="198"/>
      <c r="AW2114" s="197"/>
      <c r="AY2114" s="196"/>
      <c r="BC2114" s="196"/>
      <c r="BD2114" s="196"/>
      <c r="BE2114" s="196"/>
      <c r="BF2114" s="196"/>
      <c r="BG2114" s="196"/>
      <c r="BH2114" s="196"/>
      <c r="BI2114" s="196"/>
      <c r="BJ2114" s="196"/>
      <c r="BK2114" s="196"/>
    </row>
    <row r="2115" spans="1:63" x14ac:dyDescent="0.25">
      <c r="A2115" s="198"/>
      <c r="B2115" s="193"/>
      <c r="C2115" s="196"/>
      <c r="D2115" s="196"/>
      <c r="E2115" s="196"/>
      <c r="I2115" s="197"/>
      <c r="Q2115" s="198"/>
      <c r="S2115" s="198"/>
      <c r="T2115" s="196"/>
      <c r="U2115" s="199"/>
      <c r="V2115" s="193"/>
      <c r="W2115" s="198"/>
      <c r="X2115" s="198"/>
      <c r="Y2115" s="196"/>
      <c r="Z2115" s="200"/>
      <c r="AA2115" s="196"/>
      <c r="AB2115" s="198"/>
      <c r="AC2115" s="196"/>
      <c r="AD2115" s="199"/>
      <c r="AG2115" s="196"/>
      <c r="AH2115" s="196"/>
      <c r="AI2115" s="198"/>
      <c r="AL2115" s="196"/>
      <c r="AN2115" s="196"/>
      <c r="AO2115" s="198"/>
      <c r="AP2115" s="196"/>
      <c r="AQ2115" s="196"/>
      <c r="AR2115" s="196"/>
      <c r="AS2115" s="196"/>
      <c r="AT2115" s="196"/>
      <c r="AU2115" s="196"/>
      <c r="AV2115" s="198"/>
      <c r="AW2115" s="197"/>
      <c r="AY2115" s="196"/>
      <c r="BC2115" s="196"/>
      <c r="BD2115" s="196"/>
      <c r="BE2115" s="196"/>
      <c r="BF2115" s="196"/>
      <c r="BG2115" s="196"/>
      <c r="BH2115" s="196"/>
      <c r="BI2115" s="196"/>
      <c r="BJ2115" s="196"/>
      <c r="BK2115" s="196"/>
    </row>
    <row r="2116" spans="1:63" x14ac:dyDescent="0.25">
      <c r="A2116" s="198"/>
      <c r="B2116" s="193"/>
      <c r="C2116" s="196"/>
      <c r="D2116" s="196"/>
      <c r="E2116" s="196"/>
      <c r="I2116" s="197"/>
      <c r="Q2116" s="198"/>
      <c r="S2116" s="198"/>
      <c r="T2116" s="196"/>
      <c r="U2116" s="199"/>
      <c r="V2116" s="193"/>
      <c r="W2116" s="198"/>
      <c r="X2116" s="198"/>
      <c r="Y2116" s="196"/>
      <c r="Z2116" s="200"/>
      <c r="AA2116" s="196"/>
      <c r="AB2116" s="198"/>
      <c r="AC2116" s="196"/>
      <c r="AD2116" s="199"/>
      <c r="AG2116" s="196"/>
      <c r="AH2116" s="196"/>
      <c r="AI2116" s="198"/>
      <c r="AL2116" s="196"/>
      <c r="AN2116" s="196"/>
      <c r="AO2116" s="198"/>
      <c r="AP2116" s="196"/>
      <c r="AQ2116" s="196"/>
      <c r="AR2116" s="196"/>
      <c r="AS2116" s="196"/>
      <c r="AT2116" s="196"/>
      <c r="AU2116" s="196"/>
      <c r="AV2116" s="198"/>
      <c r="AW2116" s="197"/>
      <c r="AY2116" s="196"/>
      <c r="BC2116" s="196"/>
      <c r="BD2116" s="196"/>
      <c r="BE2116" s="196"/>
      <c r="BF2116" s="196"/>
      <c r="BG2116" s="196"/>
      <c r="BH2116" s="196"/>
      <c r="BI2116" s="196"/>
      <c r="BJ2116" s="196"/>
      <c r="BK2116" s="196"/>
    </row>
    <row r="2117" spans="1:63" x14ac:dyDescent="0.25">
      <c r="A2117" s="198"/>
      <c r="B2117" s="193"/>
      <c r="C2117" s="196"/>
      <c r="D2117" s="196"/>
      <c r="E2117" s="196"/>
      <c r="I2117" s="197"/>
      <c r="Q2117" s="198"/>
      <c r="S2117" s="198"/>
      <c r="T2117" s="196"/>
      <c r="U2117" s="199"/>
      <c r="V2117" s="193"/>
      <c r="W2117" s="198"/>
      <c r="X2117" s="198"/>
      <c r="Y2117" s="196"/>
      <c r="Z2117" s="200"/>
      <c r="AA2117" s="196"/>
      <c r="AB2117" s="198"/>
      <c r="AC2117" s="196"/>
      <c r="AD2117" s="199"/>
      <c r="AG2117" s="196"/>
      <c r="AH2117" s="196"/>
      <c r="AI2117" s="198"/>
      <c r="AL2117" s="196"/>
      <c r="AN2117" s="196"/>
      <c r="AO2117" s="198"/>
      <c r="AP2117" s="196"/>
      <c r="AQ2117" s="196"/>
      <c r="AR2117" s="196"/>
      <c r="AS2117" s="196"/>
      <c r="AT2117" s="196"/>
      <c r="AU2117" s="196"/>
      <c r="AV2117" s="198"/>
      <c r="AW2117" s="197"/>
      <c r="AY2117" s="196"/>
      <c r="BC2117" s="196"/>
      <c r="BD2117" s="196"/>
      <c r="BE2117" s="196"/>
      <c r="BF2117" s="196"/>
      <c r="BG2117" s="196"/>
      <c r="BH2117" s="196"/>
      <c r="BI2117" s="196"/>
      <c r="BJ2117" s="196"/>
      <c r="BK2117" s="196"/>
    </row>
    <row r="2118" spans="1:63" x14ac:dyDescent="0.25">
      <c r="A2118" s="198"/>
      <c r="B2118" s="193"/>
      <c r="C2118" s="196"/>
      <c r="D2118" s="196"/>
      <c r="E2118" s="196"/>
      <c r="I2118" s="197"/>
      <c r="Q2118" s="198"/>
      <c r="S2118" s="198"/>
      <c r="T2118" s="196"/>
      <c r="U2118" s="199"/>
      <c r="V2118" s="193"/>
      <c r="W2118" s="198"/>
      <c r="X2118" s="198"/>
      <c r="Y2118" s="196"/>
      <c r="Z2118" s="200"/>
      <c r="AA2118" s="196"/>
      <c r="AB2118" s="198"/>
      <c r="AC2118" s="196"/>
      <c r="AD2118" s="199"/>
      <c r="AG2118" s="196"/>
      <c r="AH2118" s="196"/>
      <c r="AI2118" s="198"/>
      <c r="AL2118" s="196"/>
      <c r="AN2118" s="196"/>
      <c r="AO2118" s="198"/>
      <c r="AP2118" s="196"/>
      <c r="AQ2118" s="196"/>
      <c r="AR2118" s="196"/>
      <c r="AS2118" s="196"/>
      <c r="AT2118" s="196"/>
      <c r="AU2118" s="196"/>
      <c r="AV2118" s="198"/>
      <c r="AW2118" s="197"/>
      <c r="AY2118" s="196"/>
      <c r="BC2118" s="196"/>
      <c r="BD2118" s="196"/>
      <c r="BE2118" s="196"/>
      <c r="BF2118" s="196"/>
      <c r="BG2118" s="196"/>
      <c r="BH2118" s="196"/>
      <c r="BI2118" s="196"/>
      <c r="BJ2118" s="196"/>
      <c r="BK2118" s="196"/>
    </row>
    <row r="2119" spans="1:63" x14ac:dyDescent="0.25">
      <c r="A2119" s="198"/>
      <c r="B2119" s="193"/>
      <c r="C2119" s="196"/>
      <c r="D2119" s="196"/>
      <c r="E2119" s="196"/>
      <c r="I2119" s="197"/>
      <c r="Q2119" s="198"/>
      <c r="S2119" s="198"/>
      <c r="T2119" s="196"/>
      <c r="U2119" s="199"/>
      <c r="V2119" s="193"/>
      <c r="W2119" s="198"/>
      <c r="X2119" s="198"/>
      <c r="Y2119" s="196"/>
      <c r="Z2119" s="200"/>
      <c r="AA2119" s="196"/>
      <c r="AB2119" s="198"/>
      <c r="AC2119" s="196"/>
      <c r="AD2119" s="199"/>
      <c r="AG2119" s="196"/>
      <c r="AH2119" s="196"/>
      <c r="AI2119" s="198"/>
      <c r="AL2119" s="196"/>
      <c r="AN2119" s="196"/>
      <c r="AO2119" s="198"/>
      <c r="AP2119" s="196"/>
      <c r="AQ2119" s="196"/>
      <c r="AR2119" s="196"/>
      <c r="AS2119" s="196"/>
      <c r="AT2119" s="196"/>
      <c r="AU2119" s="196"/>
      <c r="AV2119" s="198"/>
      <c r="AW2119" s="197"/>
      <c r="AY2119" s="196"/>
      <c r="BC2119" s="196"/>
      <c r="BD2119" s="196"/>
      <c r="BE2119" s="196"/>
      <c r="BF2119" s="196"/>
      <c r="BG2119" s="196"/>
      <c r="BH2119" s="196"/>
      <c r="BI2119" s="196"/>
      <c r="BJ2119" s="196"/>
      <c r="BK2119" s="196"/>
    </row>
    <row r="2120" spans="1:63" x14ac:dyDescent="0.25">
      <c r="A2120" s="198"/>
      <c r="B2120" s="193"/>
      <c r="C2120" s="196"/>
      <c r="D2120" s="196"/>
      <c r="E2120" s="196"/>
      <c r="I2120" s="197"/>
      <c r="Q2120" s="198"/>
      <c r="S2120" s="198"/>
      <c r="T2120" s="196"/>
      <c r="U2120" s="199"/>
      <c r="V2120" s="193"/>
      <c r="W2120" s="198"/>
      <c r="X2120" s="198"/>
      <c r="Y2120" s="196"/>
      <c r="Z2120" s="200"/>
      <c r="AA2120" s="196"/>
      <c r="AB2120" s="198"/>
      <c r="AC2120" s="196"/>
      <c r="AD2120" s="199"/>
      <c r="AG2120" s="196"/>
      <c r="AH2120" s="196"/>
      <c r="AI2120" s="198"/>
      <c r="AL2120" s="196"/>
      <c r="AN2120" s="196"/>
      <c r="AO2120" s="198"/>
      <c r="AP2120" s="196"/>
      <c r="AQ2120" s="196"/>
      <c r="AR2120" s="196"/>
      <c r="AS2120" s="196"/>
      <c r="AT2120" s="196"/>
      <c r="AU2120" s="196"/>
      <c r="AV2120" s="198"/>
      <c r="AW2120" s="197"/>
      <c r="AY2120" s="196"/>
      <c r="BC2120" s="196"/>
      <c r="BD2120" s="196"/>
      <c r="BE2120" s="196"/>
      <c r="BF2120" s="196"/>
      <c r="BG2120" s="196"/>
      <c r="BH2120" s="196"/>
      <c r="BI2120" s="196"/>
      <c r="BJ2120" s="196"/>
      <c r="BK2120" s="196"/>
    </row>
    <row r="2121" spans="1:63" x14ac:dyDescent="0.25">
      <c r="A2121" s="198"/>
      <c r="B2121" s="193"/>
      <c r="C2121" s="196"/>
      <c r="D2121" s="196"/>
      <c r="E2121" s="196"/>
      <c r="I2121" s="197"/>
      <c r="Q2121" s="198"/>
      <c r="S2121" s="198"/>
      <c r="T2121" s="196"/>
      <c r="U2121" s="199"/>
      <c r="V2121" s="193"/>
      <c r="W2121" s="198"/>
      <c r="X2121" s="198"/>
      <c r="Y2121" s="196"/>
      <c r="Z2121" s="200"/>
      <c r="AA2121" s="196"/>
      <c r="AB2121" s="198"/>
      <c r="AC2121" s="196"/>
      <c r="AD2121" s="199"/>
      <c r="AG2121" s="196"/>
      <c r="AH2121" s="196"/>
      <c r="AI2121" s="198"/>
      <c r="AL2121" s="196"/>
      <c r="AN2121" s="196"/>
      <c r="AO2121" s="198"/>
      <c r="AP2121" s="196"/>
      <c r="AQ2121" s="196"/>
      <c r="AR2121" s="196"/>
      <c r="AS2121" s="196"/>
      <c r="AT2121" s="196"/>
      <c r="AU2121" s="196"/>
      <c r="AV2121" s="198"/>
      <c r="AW2121" s="197"/>
      <c r="AY2121" s="196"/>
      <c r="BC2121" s="196"/>
      <c r="BD2121" s="196"/>
      <c r="BE2121" s="196"/>
      <c r="BF2121" s="196"/>
      <c r="BG2121" s="196"/>
      <c r="BH2121" s="196"/>
      <c r="BI2121" s="196"/>
      <c r="BJ2121" s="196"/>
      <c r="BK2121" s="196"/>
    </row>
    <row r="2122" spans="1:63" x14ac:dyDescent="0.25">
      <c r="A2122" s="198"/>
      <c r="B2122" s="193"/>
      <c r="C2122" s="196"/>
      <c r="D2122" s="196"/>
      <c r="E2122" s="196"/>
      <c r="I2122" s="197"/>
      <c r="Q2122" s="198"/>
      <c r="S2122" s="198"/>
      <c r="T2122" s="196"/>
      <c r="U2122" s="199"/>
      <c r="V2122" s="193"/>
      <c r="W2122" s="198"/>
      <c r="X2122" s="198"/>
      <c r="Y2122" s="196"/>
      <c r="Z2122" s="200"/>
      <c r="AA2122" s="196"/>
      <c r="AB2122" s="198"/>
      <c r="AC2122" s="196"/>
      <c r="AD2122" s="199"/>
      <c r="AG2122" s="196"/>
      <c r="AH2122" s="196"/>
      <c r="AI2122" s="198"/>
      <c r="AL2122" s="196"/>
      <c r="AN2122" s="196"/>
      <c r="AO2122" s="198"/>
      <c r="AP2122" s="196"/>
      <c r="AQ2122" s="196"/>
      <c r="AR2122" s="196"/>
      <c r="AS2122" s="196"/>
      <c r="AT2122" s="196"/>
      <c r="AU2122" s="196"/>
      <c r="AV2122" s="198"/>
      <c r="AW2122" s="197"/>
      <c r="AY2122" s="196"/>
      <c r="BC2122" s="196"/>
      <c r="BD2122" s="196"/>
      <c r="BE2122" s="196"/>
      <c r="BF2122" s="196"/>
      <c r="BG2122" s="196"/>
      <c r="BH2122" s="196"/>
      <c r="BI2122" s="196"/>
      <c r="BJ2122" s="196"/>
      <c r="BK2122" s="196"/>
    </row>
    <row r="2123" spans="1:63" x14ac:dyDescent="0.25">
      <c r="A2123" s="198"/>
      <c r="B2123" s="193"/>
      <c r="C2123" s="196"/>
      <c r="D2123" s="196"/>
      <c r="E2123" s="196"/>
      <c r="I2123" s="197"/>
      <c r="Q2123" s="198"/>
      <c r="S2123" s="198"/>
      <c r="T2123" s="196"/>
      <c r="U2123" s="199"/>
      <c r="V2123" s="193"/>
      <c r="W2123" s="198"/>
      <c r="X2123" s="198"/>
      <c r="Y2123" s="196"/>
      <c r="Z2123" s="200"/>
      <c r="AA2123" s="196"/>
      <c r="AB2123" s="198"/>
      <c r="AC2123" s="196"/>
      <c r="AD2123" s="199"/>
      <c r="AG2123" s="196"/>
      <c r="AH2123" s="196"/>
      <c r="AI2123" s="198"/>
      <c r="AL2123" s="196"/>
      <c r="AN2123" s="196"/>
      <c r="AO2123" s="198"/>
      <c r="AP2123" s="196"/>
      <c r="AQ2123" s="196"/>
      <c r="AR2123" s="196"/>
      <c r="AS2123" s="196"/>
      <c r="AT2123" s="196"/>
      <c r="AU2123" s="196"/>
      <c r="AV2123" s="198"/>
      <c r="AW2123" s="197"/>
      <c r="AY2123" s="196"/>
      <c r="BC2123" s="196"/>
      <c r="BD2123" s="196"/>
      <c r="BE2123" s="196"/>
      <c r="BF2123" s="196"/>
      <c r="BG2123" s="196"/>
      <c r="BH2123" s="196"/>
      <c r="BI2123" s="196"/>
      <c r="BJ2123" s="196"/>
      <c r="BK2123" s="196"/>
    </row>
    <row r="2124" spans="1:63" x14ac:dyDescent="0.25">
      <c r="A2124" s="198"/>
      <c r="B2124" s="193"/>
      <c r="C2124" s="196"/>
      <c r="D2124" s="196"/>
      <c r="E2124" s="196"/>
      <c r="I2124" s="197"/>
      <c r="Q2124" s="198"/>
      <c r="S2124" s="198"/>
      <c r="T2124" s="196"/>
      <c r="U2124" s="199"/>
      <c r="V2124" s="193"/>
      <c r="W2124" s="198"/>
      <c r="X2124" s="198"/>
      <c r="Y2124" s="196"/>
      <c r="Z2124" s="200"/>
      <c r="AA2124" s="196"/>
      <c r="AB2124" s="198"/>
      <c r="AC2124" s="196"/>
      <c r="AD2124" s="199"/>
      <c r="AG2124" s="196"/>
      <c r="AH2124" s="196"/>
      <c r="AI2124" s="198"/>
      <c r="AL2124" s="196"/>
      <c r="AN2124" s="196"/>
      <c r="AO2124" s="198"/>
      <c r="AP2124" s="196"/>
      <c r="AQ2124" s="196"/>
      <c r="AR2124" s="196"/>
      <c r="AS2124" s="196"/>
      <c r="AT2124" s="196"/>
      <c r="AU2124" s="196"/>
      <c r="AV2124" s="198"/>
      <c r="AW2124" s="197"/>
      <c r="AY2124" s="196"/>
      <c r="BC2124" s="196"/>
      <c r="BD2124" s="196"/>
      <c r="BE2124" s="196"/>
      <c r="BF2124" s="196"/>
      <c r="BG2124" s="196"/>
      <c r="BH2124" s="196"/>
      <c r="BI2124" s="196"/>
      <c r="BJ2124" s="196"/>
      <c r="BK2124" s="196"/>
    </row>
    <row r="2125" spans="1:63" x14ac:dyDescent="0.25">
      <c r="A2125" s="198"/>
      <c r="B2125" s="193"/>
      <c r="C2125" s="196"/>
      <c r="D2125" s="196"/>
      <c r="E2125" s="196"/>
      <c r="I2125" s="197"/>
      <c r="Q2125" s="198"/>
      <c r="S2125" s="198"/>
      <c r="T2125" s="196"/>
      <c r="U2125" s="199"/>
      <c r="V2125" s="193"/>
      <c r="W2125" s="198"/>
      <c r="X2125" s="198"/>
      <c r="Y2125" s="196"/>
      <c r="Z2125" s="200"/>
      <c r="AA2125" s="196"/>
      <c r="AB2125" s="198"/>
      <c r="AC2125" s="196"/>
      <c r="AD2125" s="199"/>
      <c r="AG2125" s="196"/>
      <c r="AH2125" s="196"/>
      <c r="AI2125" s="198"/>
      <c r="AL2125" s="196"/>
      <c r="AN2125" s="196"/>
      <c r="AO2125" s="198"/>
      <c r="AP2125" s="196"/>
      <c r="AQ2125" s="196"/>
      <c r="AR2125" s="196"/>
      <c r="AS2125" s="196"/>
      <c r="AT2125" s="196"/>
      <c r="AU2125" s="196"/>
      <c r="AV2125" s="198"/>
      <c r="AW2125" s="197"/>
      <c r="AY2125" s="196"/>
      <c r="BC2125" s="196"/>
      <c r="BD2125" s="196"/>
      <c r="BE2125" s="196"/>
      <c r="BF2125" s="196"/>
      <c r="BG2125" s="196"/>
      <c r="BH2125" s="196"/>
      <c r="BI2125" s="196"/>
      <c r="BJ2125" s="196"/>
      <c r="BK2125" s="196"/>
    </row>
    <row r="2126" spans="1:63" x14ac:dyDescent="0.25">
      <c r="A2126" s="198"/>
      <c r="B2126" s="193"/>
      <c r="C2126" s="196"/>
      <c r="D2126" s="196"/>
      <c r="E2126" s="196"/>
      <c r="I2126" s="197"/>
      <c r="Q2126" s="198"/>
      <c r="S2126" s="198"/>
      <c r="T2126" s="196"/>
      <c r="U2126" s="199"/>
      <c r="V2126" s="193"/>
      <c r="W2126" s="198"/>
      <c r="X2126" s="198"/>
      <c r="Y2126" s="196"/>
      <c r="Z2126" s="200"/>
      <c r="AA2126" s="196"/>
      <c r="AB2126" s="198"/>
      <c r="AC2126" s="196"/>
      <c r="AD2126" s="199"/>
      <c r="AG2126" s="196"/>
      <c r="AH2126" s="196"/>
      <c r="AI2126" s="198"/>
      <c r="AL2126" s="196"/>
      <c r="AN2126" s="196"/>
      <c r="AO2126" s="198"/>
      <c r="AP2126" s="196"/>
      <c r="AQ2126" s="196"/>
      <c r="AR2126" s="196"/>
      <c r="AS2126" s="196"/>
      <c r="AT2126" s="196"/>
      <c r="AU2126" s="196"/>
      <c r="AV2126" s="198"/>
      <c r="AW2126" s="197"/>
      <c r="AY2126" s="196"/>
      <c r="BC2126" s="196"/>
      <c r="BD2126" s="196"/>
      <c r="BE2126" s="196"/>
      <c r="BF2126" s="196"/>
      <c r="BG2126" s="196"/>
      <c r="BH2126" s="196"/>
      <c r="BI2126" s="196"/>
      <c r="BJ2126" s="196"/>
      <c r="BK2126" s="196"/>
    </row>
    <row r="2127" spans="1:63" x14ac:dyDescent="0.25">
      <c r="A2127" s="198"/>
      <c r="B2127" s="193"/>
      <c r="C2127" s="196"/>
      <c r="D2127" s="196"/>
      <c r="E2127" s="196"/>
      <c r="I2127" s="197"/>
      <c r="Q2127" s="198"/>
      <c r="S2127" s="198"/>
      <c r="T2127" s="196"/>
      <c r="U2127" s="199"/>
      <c r="V2127" s="193"/>
      <c r="W2127" s="198"/>
      <c r="X2127" s="198"/>
      <c r="Y2127" s="196"/>
      <c r="Z2127" s="200"/>
      <c r="AA2127" s="196"/>
      <c r="AB2127" s="198"/>
      <c r="AC2127" s="196"/>
      <c r="AD2127" s="199"/>
      <c r="AG2127" s="196"/>
      <c r="AH2127" s="196"/>
      <c r="AI2127" s="198"/>
      <c r="AL2127" s="196"/>
      <c r="AN2127" s="196"/>
      <c r="AO2127" s="198"/>
      <c r="AP2127" s="196"/>
      <c r="AQ2127" s="196"/>
      <c r="AR2127" s="196"/>
      <c r="AS2127" s="196"/>
      <c r="AT2127" s="196"/>
      <c r="AU2127" s="196"/>
      <c r="AV2127" s="198"/>
      <c r="AW2127" s="197"/>
      <c r="AY2127" s="196"/>
      <c r="BC2127" s="196"/>
      <c r="BD2127" s="196"/>
      <c r="BE2127" s="196"/>
      <c r="BF2127" s="196"/>
      <c r="BG2127" s="196"/>
      <c r="BH2127" s="196"/>
      <c r="BI2127" s="196"/>
      <c r="BJ2127" s="196"/>
      <c r="BK2127" s="196"/>
    </row>
    <row r="2128" spans="1:63" x14ac:dyDescent="0.25">
      <c r="A2128" s="198"/>
      <c r="B2128" s="193"/>
      <c r="C2128" s="196"/>
      <c r="D2128" s="196"/>
      <c r="E2128" s="196"/>
      <c r="I2128" s="197"/>
      <c r="Q2128" s="198"/>
      <c r="S2128" s="198"/>
      <c r="T2128" s="196"/>
      <c r="U2128" s="199"/>
      <c r="V2128" s="193"/>
      <c r="W2128" s="198"/>
      <c r="X2128" s="198"/>
      <c r="Y2128" s="196"/>
      <c r="Z2128" s="200"/>
      <c r="AA2128" s="196"/>
      <c r="AB2128" s="198"/>
      <c r="AC2128" s="196"/>
      <c r="AD2128" s="199"/>
      <c r="AG2128" s="196"/>
      <c r="AH2128" s="196"/>
      <c r="AI2128" s="198"/>
      <c r="AL2128" s="196"/>
      <c r="AN2128" s="196"/>
      <c r="AO2128" s="198"/>
      <c r="AP2128" s="196"/>
      <c r="AQ2128" s="196"/>
      <c r="AR2128" s="196"/>
      <c r="AS2128" s="196"/>
      <c r="AT2128" s="196"/>
      <c r="AU2128" s="196"/>
      <c r="AV2128" s="198"/>
      <c r="AW2128" s="197"/>
      <c r="AY2128" s="196"/>
      <c r="BC2128" s="196"/>
      <c r="BD2128" s="196"/>
      <c r="BE2128" s="196"/>
      <c r="BF2128" s="196"/>
      <c r="BG2128" s="196"/>
      <c r="BH2128" s="196"/>
      <c r="BI2128" s="196"/>
      <c r="BJ2128" s="196"/>
      <c r="BK2128" s="196"/>
    </row>
    <row r="2129" spans="1:63" x14ac:dyDescent="0.25">
      <c r="A2129" s="198"/>
      <c r="B2129" s="193"/>
      <c r="C2129" s="196"/>
      <c r="D2129" s="196"/>
      <c r="E2129" s="196"/>
      <c r="I2129" s="197"/>
      <c r="Q2129" s="198"/>
      <c r="S2129" s="198"/>
      <c r="T2129" s="196"/>
      <c r="U2129" s="199"/>
      <c r="V2129" s="193"/>
      <c r="W2129" s="198"/>
      <c r="X2129" s="198"/>
      <c r="Y2129" s="196"/>
      <c r="Z2129" s="200"/>
      <c r="AA2129" s="196"/>
      <c r="AB2129" s="198"/>
      <c r="AC2129" s="196"/>
      <c r="AD2129" s="199"/>
      <c r="AG2129" s="196"/>
      <c r="AH2129" s="196"/>
      <c r="AI2129" s="198"/>
      <c r="AL2129" s="196"/>
      <c r="AN2129" s="196"/>
      <c r="AO2129" s="198"/>
      <c r="AP2129" s="196"/>
      <c r="AQ2129" s="196"/>
      <c r="AR2129" s="196"/>
      <c r="AS2129" s="196"/>
      <c r="AT2129" s="196"/>
      <c r="AU2129" s="196"/>
      <c r="AV2129" s="198"/>
      <c r="AW2129" s="197"/>
      <c r="AY2129" s="196"/>
      <c r="BC2129" s="196"/>
      <c r="BD2129" s="196"/>
      <c r="BE2129" s="196"/>
      <c r="BF2129" s="196"/>
      <c r="BG2129" s="196"/>
      <c r="BH2129" s="196"/>
      <c r="BI2129" s="196"/>
      <c r="BJ2129" s="196"/>
      <c r="BK2129" s="196"/>
    </row>
    <row r="2130" spans="1:63" x14ac:dyDescent="0.25">
      <c r="A2130" s="198"/>
      <c r="B2130" s="193"/>
      <c r="C2130" s="196"/>
      <c r="D2130" s="196"/>
      <c r="E2130" s="196"/>
      <c r="I2130" s="197"/>
      <c r="Q2130" s="198"/>
      <c r="S2130" s="198"/>
      <c r="T2130" s="196"/>
      <c r="U2130" s="199"/>
      <c r="V2130" s="193"/>
      <c r="W2130" s="198"/>
      <c r="X2130" s="198"/>
      <c r="Y2130" s="196"/>
      <c r="Z2130" s="200"/>
      <c r="AA2130" s="196"/>
      <c r="AB2130" s="198"/>
      <c r="AC2130" s="196"/>
      <c r="AD2130" s="199"/>
      <c r="AG2130" s="196"/>
      <c r="AH2130" s="196"/>
      <c r="AI2130" s="198"/>
      <c r="AL2130" s="196"/>
      <c r="AN2130" s="196"/>
      <c r="AO2130" s="198"/>
      <c r="AP2130" s="196"/>
      <c r="AQ2130" s="196"/>
      <c r="AR2130" s="196"/>
      <c r="AS2130" s="196"/>
      <c r="AT2130" s="196"/>
      <c r="AU2130" s="196"/>
      <c r="AV2130" s="198"/>
      <c r="AW2130" s="197"/>
      <c r="AY2130" s="196"/>
      <c r="BC2130" s="196"/>
      <c r="BD2130" s="196"/>
      <c r="BE2130" s="196"/>
      <c r="BF2130" s="196"/>
      <c r="BG2130" s="196"/>
      <c r="BH2130" s="196"/>
      <c r="BI2130" s="196"/>
      <c r="BJ2130" s="196"/>
      <c r="BK2130" s="196"/>
    </row>
    <row r="2131" spans="1:63" x14ac:dyDescent="0.25">
      <c r="A2131" s="198"/>
      <c r="B2131" s="193"/>
      <c r="C2131" s="196"/>
      <c r="D2131" s="196"/>
      <c r="E2131" s="196"/>
      <c r="I2131" s="197"/>
      <c r="Q2131" s="198"/>
      <c r="S2131" s="198"/>
      <c r="T2131" s="196"/>
      <c r="U2131" s="199"/>
      <c r="V2131" s="193"/>
      <c r="W2131" s="198"/>
      <c r="X2131" s="198"/>
      <c r="Y2131" s="196"/>
      <c r="Z2131" s="200"/>
      <c r="AA2131" s="196"/>
      <c r="AB2131" s="198"/>
      <c r="AC2131" s="196"/>
      <c r="AD2131" s="199"/>
      <c r="AG2131" s="196"/>
      <c r="AH2131" s="196"/>
      <c r="AI2131" s="198"/>
      <c r="AL2131" s="196"/>
      <c r="AN2131" s="196"/>
      <c r="AO2131" s="198"/>
      <c r="AP2131" s="196"/>
      <c r="AQ2131" s="196"/>
      <c r="AR2131" s="196"/>
      <c r="AS2131" s="196"/>
      <c r="AT2131" s="196"/>
      <c r="AU2131" s="196"/>
      <c r="AV2131" s="198"/>
      <c r="AW2131" s="197"/>
      <c r="AY2131" s="196"/>
      <c r="BC2131" s="196"/>
      <c r="BD2131" s="196"/>
      <c r="BE2131" s="196"/>
      <c r="BF2131" s="196"/>
      <c r="BG2131" s="196"/>
      <c r="BH2131" s="196"/>
      <c r="BI2131" s="196"/>
      <c r="BJ2131" s="196"/>
      <c r="BK2131" s="196"/>
    </row>
    <row r="2132" spans="1:63" x14ac:dyDescent="0.25">
      <c r="A2132" s="198"/>
      <c r="B2132" s="193"/>
      <c r="C2132" s="196"/>
      <c r="D2132" s="196"/>
      <c r="E2132" s="196"/>
      <c r="I2132" s="197"/>
      <c r="Q2132" s="198"/>
      <c r="S2132" s="198"/>
      <c r="T2132" s="196"/>
      <c r="U2132" s="199"/>
      <c r="V2132" s="193"/>
      <c r="W2132" s="198"/>
      <c r="X2132" s="198"/>
      <c r="Y2132" s="196"/>
      <c r="Z2132" s="200"/>
      <c r="AA2132" s="196"/>
      <c r="AB2132" s="198"/>
      <c r="AC2132" s="196"/>
      <c r="AD2132" s="199"/>
      <c r="AG2132" s="196"/>
      <c r="AH2132" s="196"/>
      <c r="AI2132" s="198"/>
      <c r="AL2132" s="196"/>
      <c r="AN2132" s="196"/>
      <c r="AO2132" s="198"/>
      <c r="AP2132" s="196"/>
      <c r="AQ2132" s="196"/>
      <c r="AR2132" s="196"/>
      <c r="AS2132" s="196"/>
      <c r="AT2132" s="196"/>
      <c r="AU2132" s="196"/>
      <c r="AV2132" s="198"/>
      <c r="AW2132" s="197"/>
      <c r="AY2132" s="196"/>
      <c r="BC2132" s="196"/>
      <c r="BD2132" s="196"/>
      <c r="BE2132" s="196"/>
      <c r="BF2132" s="196"/>
      <c r="BG2132" s="196"/>
      <c r="BH2132" s="196"/>
      <c r="BI2132" s="196"/>
      <c r="BJ2132" s="196"/>
      <c r="BK2132" s="196"/>
    </row>
    <row r="2133" spans="1:63" x14ac:dyDescent="0.25">
      <c r="A2133" s="198"/>
      <c r="B2133" s="193"/>
      <c r="C2133" s="196"/>
      <c r="D2133" s="196"/>
      <c r="E2133" s="196"/>
      <c r="I2133" s="197"/>
      <c r="Q2133" s="198"/>
      <c r="S2133" s="198"/>
      <c r="T2133" s="196"/>
      <c r="U2133" s="199"/>
      <c r="V2133" s="193"/>
      <c r="W2133" s="198"/>
      <c r="X2133" s="198"/>
      <c r="Y2133" s="196"/>
      <c r="Z2133" s="200"/>
      <c r="AA2133" s="196"/>
      <c r="AB2133" s="198"/>
      <c r="AC2133" s="196"/>
      <c r="AD2133" s="199"/>
      <c r="AG2133" s="196"/>
      <c r="AH2133" s="196"/>
      <c r="AI2133" s="198"/>
      <c r="AL2133" s="196"/>
      <c r="AN2133" s="196"/>
      <c r="AO2133" s="198"/>
      <c r="AP2133" s="196"/>
      <c r="AQ2133" s="196"/>
      <c r="AR2133" s="196"/>
      <c r="AS2133" s="196"/>
      <c r="AT2133" s="196"/>
      <c r="AU2133" s="196"/>
      <c r="AV2133" s="198"/>
      <c r="AW2133" s="197"/>
      <c r="AY2133" s="196"/>
      <c r="BC2133" s="196"/>
      <c r="BD2133" s="196"/>
      <c r="BE2133" s="196"/>
      <c r="BF2133" s="196"/>
      <c r="BG2133" s="196"/>
      <c r="BH2133" s="196"/>
      <c r="BI2133" s="196"/>
      <c r="BJ2133" s="196"/>
      <c r="BK2133" s="196"/>
    </row>
    <row r="2134" spans="1:63" x14ac:dyDescent="0.25">
      <c r="A2134" s="198"/>
      <c r="B2134" s="193"/>
      <c r="C2134" s="196"/>
      <c r="D2134" s="196"/>
      <c r="E2134" s="196"/>
      <c r="I2134" s="197"/>
      <c r="Q2134" s="198"/>
      <c r="S2134" s="198"/>
      <c r="T2134" s="196"/>
      <c r="U2134" s="199"/>
      <c r="V2134" s="193"/>
      <c r="W2134" s="198"/>
      <c r="X2134" s="198"/>
      <c r="Y2134" s="196"/>
      <c r="Z2134" s="200"/>
      <c r="AA2134" s="196"/>
      <c r="AB2134" s="198"/>
      <c r="AC2134" s="196"/>
      <c r="AD2134" s="199"/>
      <c r="AG2134" s="196"/>
      <c r="AH2134" s="196"/>
      <c r="AI2134" s="198"/>
      <c r="AL2134" s="196"/>
      <c r="AN2134" s="196"/>
      <c r="AO2134" s="198"/>
      <c r="AP2134" s="196"/>
      <c r="AQ2134" s="196"/>
      <c r="AR2134" s="196"/>
      <c r="AS2134" s="196"/>
      <c r="AT2134" s="196"/>
      <c r="AU2134" s="196"/>
      <c r="AV2134" s="198"/>
      <c r="AW2134" s="197"/>
      <c r="AY2134" s="196"/>
      <c r="BC2134" s="196"/>
      <c r="BD2134" s="196"/>
      <c r="BE2134" s="196"/>
      <c r="BF2134" s="196"/>
      <c r="BG2134" s="196"/>
      <c r="BH2134" s="196"/>
      <c r="BI2134" s="196"/>
      <c r="BJ2134" s="196"/>
      <c r="BK2134" s="196"/>
    </row>
    <row r="2135" spans="1:63" x14ac:dyDescent="0.25">
      <c r="A2135" s="198"/>
      <c r="B2135" s="193"/>
      <c r="C2135" s="196"/>
      <c r="D2135" s="196"/>
      <c r="E2135" s="196"/>
      <c r="I2135" s="197"/>
      <c r="Q2135" s="198"/>
      <c r="S2135" s="198"/>
      <c r="T2135" s="196"/>
      <c r="U2135" s="199"/>
      <c r="V2135" s="193"/>
      <c r="W2135" s="198"/>
      <c r="X2135" s="198"/>
      <c r="Y2135" s="196"/>
      <c r="Z2135" s="200"/>
      <c r="AA2135" s="196"/>
      <c r="AB2135" s="198"/>
      <c r="AC2135" s="196"/>
      <c r="AD2135" s="199"/>
      <c r="AG2135" s="196"/>
      <c r="AH2135" s="196"/>
      <c r="AI2135" s="198"/>
      <c r="AL2135" s="196"/>
      <c r="AN2135" s="196"/>
      <c r="AO2135" s="198"/>
      <c r="AP2135" s="196"/>
      <c r="AQ2135" s="196"/>
      <c r="AR2135" s="196"/>
      <c r="AS2135" s="196"/>
      <c r="AT2135" s="196"/>
      <c r="AU2135" s="196"/>
      <c r="AV2135" s="198"/>
      <c r="AW2135" s="197"/>
      <c r="AY2135" s="196"/>
      <c r="BC2135" s="196"/>
      <c r="BD2135" s="196"/>
      <c r="BE2135" s="196"/>
      <c r="BF2135" s="196"/>
      <c r="BG2135" s="196"/>
      <c r="BH2135" s="196"/>
      <c r="BI2135" s="196"/>
      <c r="BJ2135" s="196"/>
      <c r="BK2135" s="196"/>
    </row>
    <row r="2136" spans="1:63" x14ac:dyDescent="0.25">
      <c r="A2136" s="198"/>
      <c r="B2136" s="193"/>
      <c r="C2136" s="196"/>
      <c r="D2136" s="196"/>
      <c r="E2136" s="196"/>
      <c r="I2136" s="197"/>
      <c r="Q2136" s="198"/>
      <c r="S2136" s="198"/>
      <c r="T2136" s="196"/>
      <c r="U2136" s="199"/>
      <c r="V2136" s="193"/>
      <c r="W2136" s="198"/>
      <c r="X2136" s="198"/>
      <c r="Y2136" s="196"/>
      <c r="Z2136" s="200"/>
      <c r="AA2136" s="196"/>
      <c r="AB2136" s="198"/>
      <c r="AC2136" s="196"/>
      <c r="AD2136" s="199"/>
      <c r="AG2136" s="196"/>
      <c r="AH2136" s="196"/>
      <c r="AI2136" s="198"/>
      <c r="AL2136" s="196"/>
      <c r="AN2136" s="196"/>
      <c r="AO2136" s="198"/>
      <c r="AP2136" s="196"/>
      <c r="AQ2136" s="196"/>
      <c r="AR2136" s="196"/>
      <c r="AS2136" s="196"/>
      <c r="AT2136" s="196"/>
      <c r="AU2136" s="196"/>
      <c r="AV2136" s="198"/>
      <c r="AW2136" s="197"/>
      <c r="AY2136" s="196"/>
      <c r="BC2136" s="196"/>
      <c r="BD2136" s="196"/>
      <c r="BE2136" s="196"/>
      <c r="BF2136" s="196"/>
      <c r="BG2136" s="196"/>
      <c r="BH2136" s="196"/>
      <c r="BI2136" s="196"/>
      <c r="BJ2136" s="196"/>
      <c r="BK2136" s="196"/>
    </row>
    <row r="2137" spans="1:63" x14ac:dyDescent="0.25">
      <c r="A2137" s="198"/>
      <c r="B2137" s="193"/>
      <c r="C2137" s="196"/>
      <c r="D2137" s="196"/>
      <c r="E2137" s="196"/>
      <c r="I2137" s="197"/>
      <c r="Q2137" s="198"/>
      <c r="S2137" s="198"/>
      <c r="T2137" s="196"/>
      <c r="U2137" s="199"/>
      <c r="V2137" s="193"/>
      <c r="W2137" s="198"/>
      <c r="X2137" s="198"/>
      <c r="Y2137" s="196"/>
      <c r="Z2137" s="200"/>
      <c r="AA2137" s="196"/>
      <c r="AB2137" s="198"/>
      <c r="AC2137" s="196"/>
      <c r="AD2137" s="199"/>
      <c r="AG2137" s="196"/>
      <c r="AH2137" s="196"/>
      <c r="AI2137" s="198"/>
      <c r="AL2137" s="196"/>
      <c r="AN2137" s="196"/>
      <c r="AO2137" s="198"/>
      <c r="AP2137" s="196"/>
      <c r="AQ2137" s="196"/>
      <c r="AR2137" s="196"/>
      <c r="AS2137" s="196"/>
      <c r="AT2137" s="196"/>
      <c r="AU2137" s="196"/>
      <c r="AV2137" s="198"/>
      <c r="AW2137" s="197"/>
      <c r="AY2137" s="196"/>
      <c r="BC2137" s="196"/>
      <c r="BD2137" s="196"/>
      <c r="BE2137" s="196"/>
      <c r="BF2137" s="196"/>
      <c r="BG2137" s="196"/>
      <c r="BH2137" s="196"/>
      <c r="BI2137" s="196"/>
      <c r="BJ2137" s="196"/>
      <c r="BK2137" s="196"/>
    </row>
    <row r="2138" spans="1:63" x14ac:dyDescent="0.25">
      <c r="A2138" s="198"/>
      <c r="B2138" s="193"/>
      <c r="C2138" s="196"/>
      <c r="D2138" s="196"/>
      <c r="E2138" s="196"/>
      <c r="I2138" s="197"/>
      <c r="Q2138" s="198"/>
      <c r="S2138" s="198"/>
      <c r="T2138" s="196"/>
      <c r="U2138" s="199"/>
      <c r="V2138" s="193"/>
      <c r="W2138" s="198"/>
      <c r="X2138" s="198"/>
      <c r="Y2138" s="196"/>
      <c r="Z2138" s="200"/>
      <c r="AA2138" s="196"/>
      <c r="AB2138" s="198"/>
      <c r="AC2138" s="196"/>
      <c r="AD2138" s="199"/>
      <c r="AG2138" s="196"/>
      <c r="AH2138" s="196"/>
      <c r="AI2138" s="198"/>
      <c r="AL2138" s="196"/>
      <c r="AN2138" s="196"/>
      <c r="AO2138" s="198"/>
      <c r="AP2138" s="196"/>
      <c r="AQ2138" s="196"/>
      <c r="AR2138" s="196"/>
      <c r="AS2138" s="196"/>
      <c r="AT2138" s="196"/>
      <c r="AU2138" s="196"/>
      <c r="AV2138" s="198"/>
      <c r="AW2138" s="197"/>
      <c r="AY2138" s="196"/>
      <c r="BC2138" s="196"/>
      <c r="BD2138" s="196"/>
      <c r="BE2138" s="196"/>
      <c r="BF2138" s="196"/>
      <c r="BG2138" s="196"/>
      <c r="BH2138" s="196"/>
      <c r="BI2138" s="196"/>
      <c r="BJ2138" s="196"/>
      <c r="BK2138" s="196"/>
    </row>
    <row r="2139" spans="1:63" x14ac:dyDescent="0.25">
      <c r="A2139" s="198"/>
      <c r="B2139" s="193"/>
      <c r="C2139" s="196"/>
      <c r="D2139" s="196"/>
      <c r="E2139" s="196"/>
      <c r="I2139" s="197"/>
      <c r="Q2139" s="198"/>
      <c r="S2139" s="198"/>
      <c r="T2139" s="196"/>
      <c r="U2139" s="199"/>
      <c r="V2139" s="193"/>
      <c r="W2139" s="198"/>
      <c r="X2139" s="198"/>
      <c r="Y2139" s="196"/>
      <c r="Z2139" s="200"/>
      <c r="AA2139" s="196"/>
      <c r="AB2139" s="198"/>
      <c r="AC2139" s="196"/>
      <c r="AD2139" s="199"/>
      <c r="AG2139" s="196"/>
      <c r="AH2139" s="196"/>
      <c r="AI2139" s="198"/>
      <c r="AL2139" s="196"/>
      <c r="AN2139" s="196"/>
      <c r="AO2139" s="198"/>
      <c r="AP2139" s="196"/>
      <c r="AQ2139" s="196"/>
      <c r="AR2139" s="196"/>
      <c r="AS2139" s="196"/>
      <c r="AT2139" s="196"/>
      <c r="AU2139" s="196"/>
      <c r="AV2139" s="198"/>
      <c r="AW2139" s="197"/>
      <c r="AY2139" s="196"/>
      <c r="BC2139" s="196"/>
      <c r="BD2139" s="196"/>
      <c r="BE2139" s="196"/>
      <c r="BF2139" s="196"/>
      <c r="BG2139" s="196"/>
      <c r="BH2139" s="196"/>
      <c r="BI2139" s="196"/>
      <c r="BJ2139" s="196"/>
      <c r="BK2139" s="196"/>
    </row>
    <row r="2140" spans="1:63" x14ac:dyDescent="0.25">
      <c r="A2140" s="198"/>
      <c r="B2140" s="193"/>
      <c r="C2140" s="196"/>
      <c r="D2140" s="196"/>
      <c r="E2140" s="196"/>
      <c r="I2140" s="197"/>
      <c r="Q2140" s="198"/>
      <c r="S2140" s="198"/>
      <c r="T2140" s="196"/>
      <c r="U2140" s="199"/>
      <c r="V2140" s="193"/>
      <c r="W2140" s="198"/>
      <c r="X2140" s="198"/>
      <c r="Y2140" s="196"/>
      <c r="Z2140" s="200"/>
      <c r="AA2140" s="196"/>
      <c r="AB2140" s="198"/>
      <c r="AC2140" s="196"/>
      <c r="AD2140" s="199"/>
      <c r="AG2140" s="196"/>
      <c r="AH2140" s="196"/>
      <c r="AI2140" s="198"/>
      <c r="AL2140" s="196"/>
      <c r="AN2140" s="196"/>
      <c r="AO2140" s="198"/>
      <c r="AP2140" s="196"/>
      <c r="AQ2140" s="196"/>
      <c r="AR2140" s="196"/>
      <c r="AS2140" s="196"/>
      <c r="AT2140" s="196"/>
      <c r="AU2140" s="196"/>
      <c r="AV2140" s="198"/>
      <c r="AW2140" s="197"/>
      <c r="AY2140" s="196"/>
      <c r="BC2140" s="196"/>
      <c r="BD2140" s="196"/>
      <c r="BE2140" s="196"/>
      <c r="BF2140" s="196"/>
      <c r="BG2140" s="196"/>
      <c r="BH2140" s="196"/>
      <c r="BI2140" s="196"/>
      <c r="BJ2140" s="196"/>
      <c r="BK2140" s="196"/>
    </row>
    <row r="2141" spans="1:63" x14ac:dyDescent="0.25">
      <c r="A2141" s="198"/>
      <c r="B2141" s="193"/>
      <c r="C2141" s="196"/>
      <c r="D2141" s="196"/>
      <c r="E2141" s="196"/>
      <c r="I2141" s="197"/>
      <c r="Q2141" s="198"/>
      <c r="S2141" s="198"/>
      <c r="T2141" s="196"/>
      <c r="U2141" s="199"/>
      <c r="V2141" s="193"/>
      <c r="W2141" s="198"/>
      <c r="X2141" s="198"/>
      <c r="Y2141" s="196"/>
      <c r="Z2141" s="200"/>
      <c r="AA2141" s="196"/>
      <c r="AB2141" s="198"/>
      <c r="AC2141" s="196"/>
      <c r="AD2141" s="199"/>
      <c r="AG2141" s="196"/>
      <c r="AH2141" s="196"/>
      <c r="AI2141" s="198"/>
      <c r="AL2141" s="196"/>
      <c r="AN2141" s="196"/>
      <c r="AO2141" s="198"/>
      <c r="AP2141" s="196"/>
      <c r="AQ2141" s="196"/>
      <c r="AR2141" s="196"/>
      <c r="AS2141" s="196"/>
      <c r="AT2141" s="196"/>
      <c r="AU2141" s="196"/>
      <c r="AV2141" s="198"/>
      <c r="AW2141" s="197"/>
      <c r="AY2141" s="196"/>
      <c r="BC2141" s="196"/>
      <c r="BD2141" s="196"/>
      <c r="BE2141" s="196"/>
      <c r="BF2141" s="196"/>
      <c r="BG2141" s="196"/>
      <c r="BH2141" s="196"/>
      <c r="BI2141" s="196"/>
      <c r="BJ2141" s="196"/>
      <c r="BK2141" s="196"/>
    </row>
    <row r="2142" spans="1:63" x14ac:dyDescent="0.25">
      <c r="A2142" s="198"/>
      <c r="B2142" s="193"/>
      <c r="C2142" s="196"/>
      <c r="D2142" s="196"/>
      <c r="E2142" s="196"/>
      <c r="I2142" s="197"/>
      <c r="Q2142" s="198"/>
      <c r="S2142" s="198"/>
      <c r="T2142" s="196"/>
      <c r="U2142" s="199"/>
      <c r="V2142" s="193"/>
      <c r="W2142" s="198"/>
      <c r="X2142" s="198"/>
      <c r="Y2142" s="196"/>
      <c r="Z2142" s="200"/>
      <c r="AA2142" s="196"/>
      <c r="AB2142" s="198"/>
      <c r="AC2142" s="196"/>
      <c r="AD2142" s="199"/>
      <c r="AG2142" s="196"/>
      <c r="AH2142" s="196"/>
      <c r="AI2142" s="198"/>
      <c r="AL2142" s="196"/>
      <c r="AN2142" s="196"/>
      <c r="AO2142" s="198"/>
      <c r="AP2142" s="196"/>
      <c r="AQ2142" s="196"/>
      <c r="AR2142" s="196"/>
      <c r="AS2142" s="196"/>
      <c r="AT2142" s="196"/>
      <c r="AU2142" s="196"/>
      <c r="AV2142" s="198"/>
      <c r="AW2142" s="197"/>
      <c r="AY2142" s="196"/>
      <c r="BC2142" s="196"/>
      <c r="BD2142" s="196"/>
      <c r="BE2142" s="196"/>
      <c r="BF2142" s="196"/>
      <c r="BG2142" s="196"/>
      <c r="BH2142" s="196"/>
      <c r="BI2142" s="196"/>
      <c r="BJ2142" s="196"/>
      <c r="BK2142" s="196"/>
    </row>
    <row r="2143" spans="1:63" x14ac:dyDescent="0.25">
      <c r="A2143" s="198"/>
      <c r="B2143" s="193"/>
      <c r="C2143" s="196"/>
      <c r="D2143" s="196"/>
      <c r="E2143" s="196"/>
      <c r="I2143" s="197"/>
      <c r="Q2143" s="198"/>
      <c r="S2143" s="198"/>
      <c r="T2143" s="196"/>
      <c r="U2143" s="199"/>
      <c r="V2143" s="193"/>
      <c r="W2143" s="198"/>
      <c r="X2143" s="198"/>
      <c r="Y2143" s="196"/>
      <c r="Z2143" s="200"/>
      <c r="AA2143" s="196"/>
      <c r="AB2143" s="198"/>
      <c r="AC2143" s="196"/>
      <c r="AD2143" s="199"/>
      <c r="AG2143" s="196"/>
      <c r="AH2143" s="196"/>
      <c r="AI2143" s="198"/>
      <c r="AL2143" s="196"/>
      <c r="AN2143" s="196"/>
      <c r="AO2143" s="198"/>
      <c r="AP2143" s="196"/>
      <c r="AQ2143" s="196"/>
      <c r="AR2143" s="196"/>
      <c r="AS2143" s="196"/>
      <c r="AT2143" s="196"/>
      <c r="AU2143" s="196"/>
      <c r="AV2143" s="198"/>
      <c r="AW2143" s="197"/>
      <c r="AY2143" s="196"/>
      <c r="BC2143" s="196"/>
      <c r="BD2143" s="196"/>
      <c r="BE2143" s="196"/>
      <c r="BF2143" s="196"/>
      <c r="BG2143" s="196"/>
      <c r="BH2143" s="196"/>
      <c r="BI2143" s="196"/>
      <c r="BJ2143" s="196"/>
      <c r="BK2143" s="196"/>
    </row>
    <row r="2144" spans="1:63" x14ac:dyDescent="0.25">
      <c r="A2144" s="198"/>
      <c r="B2144" s="193"/>
      <c r="C2144" s="196"/>
      <c r="D2144" s="196"/>
      <c r="E2144" s="196"/>
      <c r="I2144" s="197"/>
      <c r="Q2144" s="198"/>
      <c r="S2144" s="198"/>
      <c r="T2144" s="196"/>
      <c r="U2144" s="199"/>
      <c r="V2144" s="193"/>
      <c r="W2144" s="198"/>
      <c r="X2144" s="198"/>
      <c r="Y2144" s="196"/>
      <c r="Z2144" s="200"/>
      <c r="AA2144" s="196"/>
      <c r="AB2144" s="198"/>
      <c r="AC2144" s="196"/>
      <c r="AD2144" s="199"/>
      <c r="AG2144" s="196"/>
      <c r="AH2144" s="196"/>
      <c r="AI2144" s="198"/>
      <c r="AL2144" s="196"/>
      <c r="AN2144" s="196"/>
      <c r="AO2144" s="198"/>
      <c r="AP2144" s="196"/>
      <c r="AQ2144" s="196"/>
      <c r="AR2144" s="196"/>
      <c r="AS2144" s="196"/>
      <c r="AT2144" s="196"/>
      <c r="AU2144" s="196"/>
      <c r="AV2144" s="198"/>
      <c r="AW2144" s="197"/>
      <c r="AY2144" s="196"/>
      <c r="BC2144" s="196"/>
      <c r="BD2144" s="196"/>
      <c r="BE2144" s="196"/>
      <c r="BF2144" s="196"/>
      <c r="BG2144" s="196"/>
      <c r="BH2144" s="196"/>
      <c r="BI2144" s="196"/>
      <c r="BJ2144" s="196"/>
      <c r="BK2144" s="196"/>
    </row>
    <row r="2145" spans="1:63" x14ac:dyDescent="0.25">
      <c r="A2145" s="198"/>
      <c r="B2145" s="193"/>
      <c r="C2145" s="196"/>
      <c r="D2145" s="196"/>
      <c r="E2145" s="196"/>
      <c r="I2145" s="197"/>
      <c r="Q2145" s="198"/>
      <c r="S2145" s="198"/>
      <c r="T2145" s="196"/>
      <c r="U2145" s="199"/>
      <c r="V2145" s="193"/>
      <c r="W2145" s="198"/>
      <c r="X2145" s="198"/>
      <c r="Y2145" s="196"/>
      <c r="Z2145" s="200"/>
      <c r="AA2145" s="196"/>
      <c r="AB2145" s="198"/>
      <c r="AC2145" s="196"/>
      <c r="AD2145" s="199"/>
      <c r="AG2145" s="196"/>
      <c r="AH2145" s="196"/>
      <c r="AI2145" s="198"/>
      <c r="AL2145" s="196"/>
      <c r="AN2145" s="196"/>
      <c r="AO2145" s="198"/>
      <c r="AP2145" s="196"/>
      <c r="AQ2145" s="196"/>
      <c r="AR2145" s="196"/>
      <c r="AS2145" s="196"/>
      <c r="AT2145" s="196"/>
      <c r="AU2145" s="196"/>
      <c r="AV2145" s="198"/>
      <c r="AW2145" s="197"/>
      <c r="AY2145" s="196"/>
      <c r="BC2145" s="196"/>
      <c r="BD2145" s="196"/>
      <c r="BE2145" s="196"/>
      <c r="BF2145" s="196"/>
      <c r="BG2145" s="196"/>
      <c r="BH2145" s="196"/>
      <c r="BI2145" s="196"/>
      <c r="BJ2145" s="196"/>
      <c r="BK2145" s="196"/>
    </row>
    <row r="2146" spans="1:63" x14ac:dyDescent="0.25">
      <c r="A2146" s="198"/>
      <c r="B2146" s="193"/>
      <c r="C2146" s="196"/>
      <c r="D2146" s="196"/>
      <c r="E2146" s="196"/>
      <c r="I2146" s="197"/>
      <c r="Q2146" s="198"/>
      <c r="S2146" s="198"/>
      <c r="T2146" s="196"/>
      <c r="U2146" s="199"/>
      <c r="V2146" s="193"/>
      <c r="W2146" s="198"/>
      <c r="X2146" s="198"/>
      <c r="Y2146" s="196"/>
      <c r="Z2146" s="200"/>
      <c r="AA2146" s="196"/>
      <c r="AB2146" s="198"/>
      <c r="AC2146" s="196"/>
      <c r="AD2146" s="199"/>
      <c r="AG2146" s="196"/>
      <c r="AH2146" s="196"/>
      <c r="AI2146" s="198"/>
      <c r="AL2146" s="196"/>
      <c r="AN2146" s="196"/>
      <c r="AO2146" s="198"/>
      <c r="AP2146" s="196"/>
      <c r="AQ2146" s="196"/>
      <c r="AR2146" s="196"/>
      <c r="AS2146" s="196"/>
      <c r="AT2146" s="196"/>
      <c r="AU2146" s="196"/>
      <c r="AV2146" s="198"/>
      <c r="AW2146" s="197"/>
      <c r="AY2146" s="196"/>
      <c r="BC2146" s="196"/>
      <c r="BD2146" s="196"/>
      <c r="BE2146" s="196"/>
      <c r="BF2146" s="196"/>
      <c r="BG2146" s="196"/>
      <c r="BH2146" s="196"/>
      <c r="BI2146" s="196"/>
      <c r="BJ2146" s="196"/>
      <c r="BK2146" s="196"/>
    </row>
    <row r="2147" spans="1:63" x14ac:dyDescent="0.25">
      <c r="A2147" s="198"/>
      <c r="B2147" s="193"/>
      <c r="C2147" s="196"/>
      <c r="D2147" s="196"/>
      <c r="E2147" s="196"/>
      <c r="I2147" s="197"/>
      <c r="Q2147" s="198"/>
      <c r="S2147" s="198"/>
      <c r="T2147" s="196"/>
      <c r="U2147" s="199"/>
      <c r="V2147" s="193"/>
      <c r="W2147" s="198"/>
      <c r="X2147" s="198"/>
      <c r="Y2147" s="196"/>
      <c r="Z2147" s="200"/>
      <c r="AA2147" s="196"/>
      <c r="AB2147" s="198"/>
      <c r="AC2147" s="196"/>
      <c r="AD2147" s="199"/>
      <c r="AG2147" s="196"/>
      <c r="AH2147" s="196"/>
      <c r="AI2147" s="198"/>
      <c r="AL2147" s="196"/>
      <c r="AN2147" s="196"/>
      <c r="AO2147" s="198"/>
      <c r="AP2147" s="196"/>
      <c r="AQ2147" s="196"/>
      <c r="AR2147" s="196"/>
      <c r="AS2147" s="196"/>
      <c r="AT2147" s="196"/>
      <c r="AU2147" s="196"/>
      <c r="AV2147" s="198"/>
      <c r="AW2147" s="197"/>
      <c r="AY2147" s="196"/>
      <c r="BC2147" s="196"/>
      <c r="BD2147" s="196"/>
      <c r="BE2147" s="196"/>
      <c r="BF2147" s="196"/>
      <c r="BG2147" s="196"/>
      <c r="BH2147" s="196"/>
      <c r="BI2147" s="196"/>
      <c r="BJ2147" s="196"/>
      <c r="BK2147" s="196"/>
    </row>
    <row r="2148" spans="1:63" x14ac:dyDescent="0.25">
      <c r="A2148" s="198"/>
      <c r="B2148" s="193"/>
      <c r="C2148" s="196"/>
      <c r="D2148" s="196"/>
      <c r="E2148" s="196"/>
      <c r="I2148" s="197"/>
      <c r="Q2148" s="198"/>
      <c r="S2148" s="198"/>
      <c r="T2148" s="196"/>
      <c r="U2148" s="199"/>
      <c r="V2148" s="193"/>
      <c r="W2148" s="198"/>
      <c r="X2148" s="198"/>
      <c r="Y2148" s="196"/>
      <c r="Z2148" s="200"/>
      <c r="AA2148" s="196"/>
      <c r="AB2148" s="198"/>
      <c r="AC2148" s="196"/>
      <c r="AD2148" s="199"/>
      <c r="AG2148" s="196"/>
      <c r="AH2148" s="196"/>
      <c r="AI2148" s="198"/>
      <c r="AL2148" s="196"/>
      <c r="AN2148" s="196"/>
      <c r="AO2148" s="198"/>
      <c r="AP2148" s="196"/>
      <c r="AQ2148" s="196"/>
      <c r="AR2148" s="196"/>
      <c r="AS2148" s="196"/>
      <c r="AT2148" s="196"/>
      <c r="AU2148" s="196"/>
      <c r="AV2148" s="198"/>
      <c r="AW2148" s="197"/>
      <c r="AY2148" s="196"/>
      <c r="BC2148" s="196"/>
      <c r="BD2148" s="196"/>
      <c r="BE2148" s="196"/>
      <c r="BF2148" s="196"/>
      <c r="BG2148" s="196"/>
      <c r="BH2148" s="196"/>
      <c r="BI2148" s="196"/>
      <c r="BJ2148" s="196"/>
      <c r="BK2148" s="196"/>
    </row>
    <row r="2149" spans="1:63" x14ac:dyDescent="0.25">
      <c r="A2149" s="198"/>
      <c r="B2149" s="193"/>
      <c r="C2149" s="196"/>
      <c r="D2149" s="196"/>
      <c r="E2149" s="196"/>
      <c r="I2149" s="197"/>
      <c r="Q2149" s="198"/>
      <c r="S2149" s="198"/>
      <c r="T2149" s="196"/>
      <c r="U2149" s="199"/>
      <c r="V2149" s="193"/>
      <c r="W2149" s="198"/>
      <c r="X2149" s="198"/>
      <c r="Y2149" s="196"/>
      <c r="Z2149" s="200"/>
      <c r="AA2149" s="196"/>
      <c r="AB2149" s="198"/>
      <c r="AC2149" s="196"/>
      <c r="AD2149" s="199"/>
      <c r="AG2149" s="196"/>
      <c r="AH2149" s="196"/>
      <c r="AI2149" s="198"/>
      <c r="AL2149" s="196"/>
      <c r="AN2149" s="196"/>
      <c r="AO2149" s="198"/>
      <c r="AP2149" s="196"/>
      <c r="AQ2149" s="196"/>
      <c r="AR2149" s="196"/>
      <c r="AS2149" s="196"/>
      <c r="AT2149" s="196"/>
      <c r="AU2149" s="196"/>
      <c r="AV2149" s="198"/>
      <c r="AW2149" s="197"/>
      <c r="AY2149" s="196"/>
      <c r="BC2149" s="196"/>
      <c r="BD2149" s="196"/>
      <c r="BE2149" s="196"/>
      <c r="BF2149" s="196"/>
      <c r="BG2149" s="196"/>
      <c r="BH2149" s="196"/>
      <c r="BI2149" s="196"/>
      <c r="BJ2149" s="196"/>
      <c r="BK2149" s="196"/>
    </row>
    <row r="2150" spans="1:63" x14ac:dyDescent="0.25">
      <c r="A2150" s="198"/>
      <c r="B2150" s="193"/>
      <c r="C2150" s="196"/>
      <c r="D2150" s="196"/>
      <c r="E2150" s="196"/>
      <c r="I2150" s="197"/>
      <c r="Q2150" s="198"/>
      <c r="S2150" s="198"/>
      <c r="T2150" s="196"/>
      <c r="U2150" s="199"/>
      <c r="V2150" s="193"/>
      <c r="W2150" s="198"/>
      <c r="X2150" s="198"/>
      <c r="Y2150" s="196"/>
      <c r="Z2150" s="200"/>
      <c r="AA2150" s="196"/>
      <c r="AB2150" s="198"/>
      <c r="AC2150" s="196"/>
      <c r="AD2150" s="199"/>
      <c r="AG2150" s="196"/>
      <c r="AH2150" s="196"/>
      <c r="AI2150" s="198"/>
      <c r="AL2150" s="196"/>
      <c r="AN2150" s="196"/>
      <c r="AO2150" s="198"/>
      <c r="AP2150" s="196"/>
      <c r="AQ2150" s="196"/>
      <c r="AR2150" s="196"/>
      <c r="AS2150" s="196"/>
      <c r="AT2150" s="196"/>
      <c r="AU2150" s="196"/>
      <c r="AV2150" s="198"/>
      <c r="AW2150" s="197"/>
      <c r="AY2150" s="196"/>
      <c r="BC2150" s="196"/>
      <c r="BD2150" s="196"/>
      <c r="BE2150" s="196"/>
      <c r="BF2150" s="196"/>
      <c r="BG2150" s="196"/>
      <c r="BH2150" s="196"/>
      <c r="BI2150" s="196"/>
      <c r="BJ2150" s="196"/>
      <c r="BK2150" s="196"/>
    </row>
    <row r="2151" spans="1:63" x14ac:dyDescent="0.25">
      <c r="A2151" s="198"/>
      <c r="B2151" s="193"/>
      <c r="C2151" s="196"/>
      <c r="D2151" s="196"/>
      <c r="E2151" s="196"/>
      <c r="I2151" s="197"/>
      <c r="Q2151" s="198"/>
      <c r="S2151" s="198"/>
      <c r="T2151" s="196"/>
      <c r="U2151" s="199"/>
      <c r="V2151" s="193"/>
      <c r="W2151" s="198"/>
      <c r="X2151" s="198"/>
      <c r="Y2151" s="196"/>
      <c r="Z2151" s="200"/>
      <c r="AA2151" s="196"/>
      <c r="AB2151" s="198"/>
      <c r="AC2151" s="196"/>
      <c r="AD2151" s="199"/>
      <c r="AG2151" s="196"/>
      <c r="AH2151" s="196"/>
      <c r="AI2151" s="198"/>
      <c r="AL2151" s="196"/>
      <c r="AN2151" s="196"/>
      <c r="AO2151" s="198"/>
      <c r="AP2151" s="196"/>
      <c r="AQ2151" s="196"/>
      <c r="AR2151" s="196"/>
      <c r="AS2151" s="196"/>
      <c r="AT2151" s="196"/>
      <c r="AU2151" s="196"/>
      <c r="AV2151" s="198"/>
      <c r="AW2151" s="197"/>
      <c r="AY2151" s="196"/>
      <c r="BC2151" s="196"/>
      <c r="BD2151" s="196"/>
      <c r="BE2151" s="196"/>
      <c r="BF2151" s="196"/>
      <c r="BG2151" s="196"/>
      <c r="BH2151" s="196"/>
      <c r="BI2151" s="196"/>
      <c r="BJ2151" s="196"/>
      <c r="BK2151" s="196"/>
    </row>
    <row r="2152" spans="1:63" x14ac:dyDescent="0.25">
      <c r="A2152" s="198"/>
      <c r="B2152" s="193"/>
      <c r="C2152" s="196"/>
      <c r="D2152" s="196"/>
      <c r="E2152" s="196"/>
      <c r="I2152" s="197"/>
      <c r="Q2152" s="198"/>
      <c r="S2152" s="198"/>
      <c r="T2152" s="196"/>
      <c r="U2152" s="199"/>
      <c r="V2152" s="193"/>
      <c r="W2152" s="198"/>
      <c r="X2152" s="198"/>
      <c r="Y2152" s="196"/>
      <c r="Z2152" s="200"/>
      <c r="AA2152" s="196"/>
      <c r="AB2152" s="198"/>
      <c r="AC2152" s="196"/>
      <c r="AD2152" s="199"/>
      <c r="AG2152" s="196"/>
      <c r="AH2152" s="196"/>
      <c r="AI2152" s="198"/>
      <c r="AL2152" s="196"/>
      <c r="AN2152" s="196"/>
      <c r="AO2152" s="198"/>
      <c r="AP2152" s="196"/>
      <c r="AQ2152" s="196"/>
      <c r="AR2152" s="196"/>
      <c r="AS2152" s="196"/>
      <c r="AT2152" s="196"/>
      <c r="AU2152" s="196"/>
      <c r="AV2152" s="198"/>
      <c r="AW2152" s="197"/>
      <c r="AY2152" s="196"/>
      <c r="BC2152" s="196"/>
      <c r="BD2152" s="196"/>
      <c r="BE2152" s="196"/>
      <c r="BF2152" s="196"/>
      <c r="BG2152" s="196"/>
      <c r="BH2152" s="196"/>
      <c r="BI2152" s="196"/>
      <c r="BJ2152" s="196"/>
      <c r="BK2152" s="196"/>
    </row>
    <row r="2153" spans="1:63" x14ac:dyDescent="0.25">
      <c r="A2153" s="198"/>
      <c r="B2153" s="193"/>
      <c r="C2153" s="196"/>
      <c r="D2153" s="196"/>
      <c r="E2153" s="196"/>
      <c r="I2153" s="197"/>
      <c r="Q2153" s="198"/>
      <c r="S2153" s="198"/>
      <c r="T2153" s="196"/>
      <c r="U2153" s="199"/>
      <c r="V2153" s="193"/>
      <c r="W2153" s="198"/>
      <c r="X2153" s="198"/>
      <c r="Y2153" s="196"/>
      <c r="Z2153" s="200"/>
      <c r="AA2153" s="196"/>
      <c r="AB2153" s="198"/>
      <c r="AC2153" s="196"/>
      <c r="AD2153" s="199"/>
      <c r="AG2153" s="196"/>
      <c r="AH2153" s="196"/>
      <c r="AI2153" s="198"/>
      <c r="AL2153" s="196"/>
      <c r="AN2153" s="196"/>
      <c r="AO2153" s="198"/>
      <c r="AP2153" s="196"/>
      <c r="AQ2153" s="196"/>
      <c r="AR2153" s="196"/>
      <c r="AS2153" s="196"/>
      <c r="AT2153" s="196"/>
      <c r="AU2153" s="196"/>
      <c r="AV2153" s="198"/>
      <c r="AW2153" s="197"/>
      <c r="AY2153" s="196"/>
      <c r="BC2153" s="196"/>
      <c r="BD2153" s="196"/>
      <c r="BE2153" s="196"/>
      <c r="BF2153" s="196"/>
      <c r="BG2153" s="196"/>
      <c r="BH2153" s="196"/>
      <c r="BI2153" s="196"/>
      <c r="BJ2153" s="196"/>
      <c r="BK2153" s="196"/>
    </row>
    <row r="2154" spans="1:63" x14ac:dyDescent="0.25">
      <c r="A2154" s="198"/>
      <c r="B2154" s="193"/>
      <c r="C2154" s="196"/>
      <c r="D2154" s="196"/>
      <c r="E2154" s="196"/>
      <c r="I2154" s="197"/>
      <c r="Q2154" s="198"/>
      <c r="S2154" s="198"/>
      <c r="T2154" s="196"/>
      <c r="U2154" s="199"/>
      <c r="V2154" s="193"/>
      <c r="W2154" s="198"/>
      <c r="X2154" s="198"/>
      <c r="Y2154" s="196"/>
      <c r="Z2154" s="200"/>
      <c r="AA2154" s="196"/>
      <c r="AB2154" s="198"/>
      <c r="AC2154" s="196"/>
      <c r="AD2154" s="199"/>
      <c r="AG2154" s="196"/>
      <c r="AH2154" s="196"/>
      <c r="AI2154" s="198"/>
      <c r="AL2154" s="196"/>
      <c r="AN2154" s="196"/>
      <c r="AO2154" s="198"/>
      <c r="AP2154" s="196"/>
      <c r="AQ2154" s="196"/>
      <c r="AR2154" s="196"/>
      <c r="AS2154" s="196"/>
      <c r="AT2154" s="196"/>
      <c r="AU2154" s="196"/>
      <c r="AV2154" s="198"/>
      <c r="AW2154" s="197"/>
      <c r="AY2154" s="196"/>
      <c r="BC2154" s="196"/>
      <c r="BD2154" s="196"/>
      <c r="BE2154" s="196"/>
      <c r="BF2154" s="196"/>
      <c r="BG2154" s="196"/>
      <c r="BH2154" s="196"/>
      <c r="BI2154" s="196"/>
      <c r="BJ2154" s="196"/>
      <c r="BK2154" s="196"/>
    </row>
    <row r="2155" spans="1:63" x14ac:dyDescent="0.25">
      <c r="A2155" s="198"/>
      <c r="B2155" s="193"/>
      <c r="C2155" s="196"/>
      <c r="D2155" s="196"/>
      <c r="E2155" s="196"/>
      <c r="I2155" s="197"/>
      <c r="Q2155" s="198"/>
      <c r="S2155" s="198"/>
      <c r="T2155" s="196"/>
      <c r="U2155" s="199"/>
      <c r="V2155" s="193"/>
      <c r="W2155" s="198"/>
      <c r="X2155" s="198"/>
      <c r="Y2155" s="196"/>
      <c r="Z2155" s="200"/>
      <c r="AA2155" s="196"/>
      <c r="AB2155" s="198"/>
      <c r="AC2155" s="196"/>
      <c r="AD2155" s="199"/>
      <c r="AG2155" s="196"/>
      <c r="AH2155" s="196"/>
      <c r="AI2155" s="198"/>
      <c r="AL2155" s="196"/>
      <c r="AN2155" s="196"/>
      <c r="AO2155" s="198"/>
      <c r="AP2155" s="196"/>
      <c r="AQ2155" s="196"/>
      <c r="AR2155" s="196"/>
      <c r="AS2155" s="196"/>
      <c r="AT2155" s="196"/>
      <c r="AU2155" s="196"/>
      <c r="AV2155" s="198"/>
      <c r="AW2155" s="197"/>
      <c r="AY2155" s="196"/>
      <c r="BC2155" s="196"/>
      <c r="BD2155" s="196"/>
      <c r="BE2155" s="196"/>
      <c r="BF2155" s="196"/>
      <c r="BG2155" s="196"/>
      <c r="BH2155" s="196"/>
      <c r="BI2155" s="196"/>
      <c r="BJ2155" s="196"/>
      <c r="BK2155" s="196"/>
    </row>
    <row r="2156" spans="1:63" x14ac:dyDescent="0.25">
      <c r="A2156" s="198"/>
      <c r="B2156" s="193"/>
      <c r="C2156" s="196"/>
      <c r="D2156" s="196"/>
      <c r="E2156" s="196"/>
      <c r="I2156" s="197"/>
      <c r="Q2156" s="198"/>
      <c r="S2156" s="198"/>
      <c r="T2156" s="196"/>
      <c r="U2156" s="199"/>
      <c r="V2156" s="193"/>
      <c r="W2156" s="198"/>
      <c r="X2156" s="198"/>
      <c r="Y2156" s="196"/>
      <c r="Z2156" s="200"/>
      <c r="AA2156" s="196"/>
      <c r="AB2156" s="198"/>
      <c r="AC2156" s="196"/>
      <c r="AD2156" s="199"/>
      <c r="AG2156" s="196"/>
      <c r="AH2156" s="196"/>
      <c r="AI2156" s="198"/>
      <c r="AL2156" s="196"/>
      <c r="AN2156" s="196"/>
      <c r="AO2156" s="198"/>
      <c r="AP2156" s="196"/>
      <c r="AQ2156" s="196"/>
      <c r="AR2156" s="196"/>
      <c r="AS2156" s="196"/>
      <c r="AT2156" s="196"/>
      <c r="AU2156" s="196"/>
      <c r="AV2156" s="198"/>
      <c r="AW2156" s="197"/>
      <c r="AY2156" s="196"/>
      <c r="BC2156" s="196"/>
      <c r="BD2156" s="196"/>
      <c r="BE2156" s="196"/>
      <c r="BF2156" s="196"/>
      <c r="BG2156" s="196"/>
      <c r="BH2156" s="196"/>
      <c r="BI2156" s="196"/>
      <c r="BJ2156" s="196"/>
      <c r="BK2156" s="196"/>
    </row>
    <row r="2157" spans="1:63" x14ac:dyDescent="0.25">
      <c r="A2157" s="198"/>
      <c r="B2157" s="193"/>
      <c r="C2157" s="196"/>
      <c r="D2157" s="196"/>
      <c r="E2157" s="196"/>
      <c r="I2157" s="197"/>
      <c r="Q2157" s="198"/>
      <c r="S2157" s="198"/>
      <c r="T2157" s="196"/>
      <c r="U2157" s="199"/>
      <c r="V2157" s="193"/>
      <c r="W2157" s="198"/>
      <c r="X2157" s="198"/>
      <c r="Y2157" s="196"/>
      <c r="Z2157" s="200"/>
      <c r="AA2157" s="196"/>
      <c r="AB2157" s="198"/>
      <c r="AC2157" s="196"/>
      <c r="AD2157" s="199"/>
      <c r="AG2157" s="196"/>
      <c r="AH2157" s="196"/>
      <c r="AI2157" s="198"/>
      <c r="AL2157" s="196"/>
      <c r="AN2157" s="196"/>
      <c r="AO2157" s="198"/>
      <c r="AP2157" s="196"/>
      <c r="AQ2157" s="196"/>
      <c r="AR2157" s="196"/>
      <c r="AS2157" s="196"/>
      <c r="AT2157" s="196"/>
      <c r="AU2157" s="196"/>
      <c r="AV2157" s="198"/>
      <c r="AW2157" s="197"/>
      <c r="AY2157" s="196"/>
      <c r="BC2157" s="196"/>
      <c r="BD2157" s="196"/>
      <c r="BE2157" s="196"/>
      <c r="BF2157" s="196"/>
      <c r="BG2157" s="196"/>
      <c r="BH2157" s="196"/>
      <c r="BI2157" s="196"/>
      <c r="BJ2157" s="196"/>
      <c r="BK2157" s="196"/>
    </row>
    <row r="2158" spans="1:63" x14ac:dyDescent="0.25">
      <c r="A2158" s="198"/>
      <c r="B2158" s="193"/>
      <c r="C2158" s="196"/>
      <c r="D2158" s="196"/>
      <c r="E2158" s="196"/>
      <c r="I2158" s="197"/>
      <c r="Q2158" s="198"/>
      <c r="S2158" s="198"/>
      <c r="T2158" s="196"/>
      <c r="U2158" s="199"/>
      <c r="V2158" s="193"/>
      <c r="W2158" s="198"/>
      <c r="X2158" s="198"/>
      <c r="Y2158" s="196"/>
      <c r="Z2158" s="200"/>
      <c r="AA2158" s="196"/>
      <c r="AB2158" s="198"/>
      <c r="AC2158" s="196"/>
      <c r="AD2158" s="199"/>
      <c r="AG2158" s="196"/>
      <c r="AH2158" s="196"/>
      <c r="AI2158" s="198"/>
      <c r="AL2158" s="196"/>
      <c r="AN2158" s="196"/>
      <c r="AO2158" s="198"/>
      <c r="AP2158" s="196"/>
      <c r="AQ2158" s="196"/>
      <c r="AR2158" s="196"/>
      <c r="AS2158" s="196"/>
      <c r="AT2158" s="196"/>
      <c r="AU2158" s="196"/>
      <c r="AV2158" s="198"/>
      <c r="AW2158" s="197"/>
      <c r="AY2158" s="196"/>
      <c r="BC2158" s="196"/>
      <c r="BD2158" s="196"/>
      <c r="BE2158" s="196"/>
      <c r="BF2158" s="196"/>
      <c r="BG2158" s="196"/>
      <c r="BH2158" s="196"/>
      <c r="BI2158" s="196"/>
      <c r="BJ2158" s="196"/>
      <c r="BK2158" s="196"/>
    </row>
    <row r="2159" spans="1:63" x14ac:dyDescent="0.25">
      <c r="A2159" s="198"/>
      <c r="B2159" s="193"/>
      <c r="C2159" s="196"/>
      <c r="D2159" s="196"/>
      <c r="E2159" s="196"/>
      <c r="I2159" s="197"/>
      <c r="Q2159" s="198"/>
      <c r="S2159" s="198"/>
      <c r="T2159" s="196"/>
      <c r="U2159" s="199"/>
      <c r="V2159" s="193"/>
      <c r="W2159" s="198"/>
      <c r="X2159" s="198"/>
      <c r="Y2159" s="196"/>
      <c r="Z2159" s="200"/>
      <c r="AA2159" s="196"/>
      <c r="AB2159" s="198"/>
      <c r="AC2159" s="196"/>
      <c r="AD2159" s="199"/>
      <c r="AG2159" s="196"/>
      <c r="AH2159" s="196"/>
      <c r="AI2159" s="198"/>
      <c r="AL2159" s="196"/>
      <c r="AN2159" s="196"/>
      <c r="AO2159" s="198"/>
      <c r="AP2159" s="196"/>
      <c r="AQ2159" s="196"/>
      <c r="AR2159" s="196"/>
      <c r="AS2159" s="196"/>
      <c r="AT2159" s="196"/>
      <c r="AU2159" s="196"/>
      <c r="AV2159" s="198"/>
      <c r="AW2159" s="197"/>
      <c r="AY2159" s="196"/>
      <c r="BC2159" s="196"/>
      <c r="BD2159" s="196"/>
      <c r="BE2159" s="196"/>
      <c r="BF2159" s="196"/>
      <c r="BG2159" s="196"/>
      <c r="BH2159" s="196"/>
      <c r="BI2159" s="196"/>
      <c r="BJ2159" s="196"/>
      <c r="BK2159" s="196"/>
    </row>
    <row r="2160" spans="1:63" x14ac:dyDescent="0.25">
      <c r="A2160" s="198"/>
      <c r="B2160" s="193"/>
      <c r="C2160" s="196"/>
      <c r="D2160" s="196"/>
      <c r="E2160" s="196"/>
      <c r="I2160" s="197"/>
      <c r="Q2160" s="198"/>
      <c r="S2160" s="198"/>
      <c r="T2160" s="196"/>
      <c r="U2160" s="199"/>
      <c r="V2160" s="193"/>
      <c r="W2160" s="198"/>
      <c r="X2160" s="198"/>
      <c r="Y2160" s="196"/>
      <c r="Z2160" s="200"/>
      <c r="AA2160" s="196"/>
      <c r="AB2160" s="198"/>
      <c r="AC2160" s="196"/>
      <c r="AD2160" s="199"/>
      <c r="AG2160" s="196"/>
      <c r="AH2160" s="196"/>
      <c r="AI2160" s="198"/>
      <c r="AL2160" s="196"/>
      <c r="AN2160" s="196"/>
      <c r="AO2160" s="198"/>
      <c r="AP2160" s="196"/>
      <c r="AQ2160" s="196"/>
      <c r="AR2160" s="196"/>
      <c r="AS2160" s="196"/>
      <c r="AT2160" s="196"/>
      <c r="AU2160" s="196"/>
      <c r="AV2160" s="198"/>
      <c r="AW2160" s="197"/>
      <c r="AY2160" s="196"/>
      <c r="BC2160" s="196"/>
      <c r="BD2160" s="196"/>
      <c r="BE2160" s="196"/>
      <c r="BF2160" s="196"/>
      <c r="BG2160" s="196"/>
      <c r="BH2160" s="196"/>
      <c r="BI2160" s="196"/>
      <c r="BJ2160" s="196"/>
      <c r="BK2160" s="196"/>
    </row>
    <row r="2161" spans="1:63" x14ac:dyDescent="0.25">
      <c r="A2161" s="198"/>
      <c r="B2161" s="193"/>
      <c r="C2161" s="196"/>
      <c r="D2161" s="196"/>
      <c r="E2161" s="196"/>
      <c r="I2161" s="197"/>
      <c r="Q2161" s="198"/>
      <c r="S2161" s="198"/>
      <c r="T2161" s="196"/>
      <c r="U2161" s="199"/>
      <c r="V2161" s="193"/>
      <c r="W2161" s="198"/>
      <c r="X2161" s="198"/>
      <c r="Y2161" s="196"/>
      <c r="Z2161" s="200"/>
      <c r="AA2161" s="196"/>
      <c r="AB2161" s="198"/>
      <c r="AC2161" s="196"/>
      <c r="AD2161" s="199"/>
      <c r="AG2161" s="196"/>
      <c r="AH2161" s="196"/>
      <c r="AI2161" s="198"/>
      <c r="AL2161" s="196"/>
      <c r="AN2161" s="196"/>
      <c r="AO2161" s="198"/>
      <c r="AP2161" s="196"/>
      <c r="AQ2161" s="196"/>
      <c r="AR2161" s="196"/>
      <c r="AS2161" s="196"/>
      <c r="AT2161" s="196"/>
      <c r="AU2161" s="196"/>
      <c r="AV2161" s="198"/>
      <c r="AW2161" s="197"/>
      <c r="AY2161" s="196"/>
      <c r="BC2161" s="196"/>
      <c r="BD2161" s="196"/>
      <c r="BE2161" s="196"/>
      <c r="BF2161" s="196"/>
      <c r="BG2161" s="196"/>
      <c r="BH2161" s="196"/>
      <c r="BI2161" s="196"/>
      <c r="BJ2161" s="196"/>
      <c r="BK2161" s="196"/>
    </row>
    <row r="2162" spans="1:63" x14ac:dyDescent="0.25">
      <c r="A2162" s="198"/>
      <c r="B2162" s="193"/>
      <c r="C2162" s="196"/>
      <c r="D2162" s="196"/>
      <c r="E2162" s="196"/>
      <c r="I2162" s="197"/>
      <c r="Q2162" s="198"/>
      <c r="S2162" s="198"/>
      <c r="T2162" s="196"/>
      <c r="U2162" s="199"/>
      <c r="V2162" s="193"/>
      <c r="W2162" s="198"/>
      <c r="X2162" s="198"/>
      <c r="Y2162" s="196"/>
      <c r="Z2162" s="200"/>
      <c r="AA2162" s="196"/>
      <c r="AB2162" s="198"/>
      <c r="AC2162" s="196"/>
      <c r="AD2162" s="199"/>
      <c r="AG2162" s="196"/>
      <c r="AH2162" s="196"/>
      <c r="AI2162" s="198"/>
      <c r="AL2162" s="196"/>
      <c r="AN2162" s="196"/>
      <c r="AO2162" s="198"/>
      <c r="AP2162" s="196"/>
      <c r="AQ2162" s="196"/>
      <c r="AR2162" s="196"/>
      <c r="AS2162" s="196"/>
      <c r="AT2162" s="196"/>
      <c r="AU2162" s="196"/>
      <c r="AV2162" s="198"/>
      <c r="AW2162" s="197"/>
      <c r="AY2162" s="196"/>
      <c r="BC2162" s="196"/>
      <c r="BD2162" s="196"/>
      <c r="BE2162" s="196"/>
      <c r="BF2162" s="196"/>
      <c r="BG2162" s="196"/>
      <c r="BH2162" s="196"/>
      <c r="BI2162" s="196"/>
      <c r="BJ2162" s="196"/>
      <c r="BK2162" s="196"/>
    </row>
    <row r="2163" spans="1:63" x14ac:dyDescent="0.25">
      <c r="A2163" s="198"/>
      <c r="B2163" s="193"/>
      <c r="C2163" s="196"/>
      <c r="D2163" s="196"/>
      <c r="E2163" s="196"/>
      <c r="I2163" s="197"/>
      <c r="Q2163" s="198"/>
      <c r="S2163" s="198"/>
      <c r="T2163" s="196"/>
      <c r="U2163" s="199"/>
      <c r="V2163" s="193"/>
      <c r="W2163" s="198"/>
      <c r="X2163" s="198"/>
      <c r="Y2163" s="196"/>
      <c r="Z2163" s="200"/>
      <c r="AA2163" s="196"/>
      <c r="AB2163" s="198"/>
      <c r="AC2163" s="196"/>
      <c r="AD2163" s="199"/>
      <c r="AG2163" s="196"/>
      <c r="AH2163" s="196"/>
      <c r="AI2163" s="198"/>
      <c r="AL2163" s="196"/>
      <c r="AN2163" s="196"/>
      <c r="AO2163" s="198"/>
      <c r="AP2163" s="196"/>
      <c r="AQ2163" s="196"/>
      <c r="AR2163" s="196"/>
      <c r="AS2163" s="196"/>
      <c r="AT2163" s="196"/>
      <c r="AU2163" s="196"/>
      <c r="AV2163" s="198"/>
      <c r="AW2163" s="197"/>
      <c r="AY2163" s="196"/>
      <c r="BC2163" s="196"/>
      <c r="BD2163" s="196"/>
      <c r="BE2163" s="196"/>
      <c r="BF2163" s="196"/>
      <c r="BG2163" s="196"/>
      <c r="BH2163" s="196"/>
      <c r="BI2163" s="196"/>
      <c r="BJ2163" s="196"/>
      <c r="BK2163" s="196"/>
    </row>
    <row r="2164" spans="1:63" x14ac:dyDescent="0.25">
      <c r="A2164" s="198"/>
      <c r="B2164" s="193"/>
      <c r="C2164" s="196"/>
      <c r="D2164" s="196"/>
      <c r="E2164" s="196"/>
      <c r="I2164" s="197"/>
      <c r="Q2164" s="198"/>
      <c r="S2164" s="198"/>
      <c r="T2164" s="196"/>
      <c r="U2164" s="199"/>
      <c r="V2164" s="193"/>
      <c r="W2164" s="198"/>
      <c r="X2164" s="198"/>
      <c r="Y2164" s="196"/>
      <c r="Z2164" s="200"/>
      <c r="AA2164" s="196"/>
      <c r="AB2164" s="198"/>
      <c r="AC2164" s="196"/>
      <c r="AD2164" s="199"/>
      <c r="AG2164" s="196"/>
      <c r="AH2164" s="196"/>
      <c r="AI2164" s="198"/>
      <c r="AL2164" s="196"/>
      <c r="AN2164" s="196"/>
      <c r="AO2164" s="198"/>
      <c r="AP2164" s="196"/>
      <c r="AQ2164" s="196"/>
      <c r="AR2164" s="196"/>
      <c r="AS2164" s="196"/>
      <c r="AT2164" s="196"/>
      <c r="AU2164" s="196"/>
      <c r="AV2164" s="198"/>
      <c r="AW2164" s="197"/>
      <c r="AY2164" s="196"/>
      <c r="BC2164" s="196"/>
      <c r="BD2164" s="196"/>
      <c r="BE2164" s="196"/>
      <c r="BF2164" s="196"/>
      <c r="BG2164" s="196"/>
      <c r="BH2164" s="196"/>
      <c r="BI2164" s="196"/>
      <c r="BJ2164" s="196"/>
      <c r="BK2164" s="196"/>
    </row>
    <row r="2165" spans="1:63" x14ac:dyDescent="0.25">
      <c r="A2165" s="198"/>
      <c r="B2165" s="193"/>
      <c r="C2165" s="196"/>
      <c r="D2165" s="196"/>
      <c r="E2165" s="196"/>
      <c r="I2165" s="197"/>
      <c r="Q2165" s="198"/>
      <c r="S2165" s="198"/>
      <c r="T2165" s="196"/>
      <c r="U2165" s="199"/>
      <c r="V2165" s="193"/>
      <c r="W2165" s="198"/>
      <c r="X2165" s="198"/>
      <c r="Y2165" s="196"/>
      <c r="Z2165" s="200"/>
      <c r="AA2165" s="196"/>
      <c r="AB2165" s="198"/>
      <c r="AC2165" s="196"/>
      <c r="AD2165" s="199"/>
      <c r="AG2165" s="196"/>
      <c r="AH2165" s="196"/>
      <c r="AI2165" s="198"/>
      <c r="AL2165" s="196"/>
      <c r="AN2165" s="196"/>
      <c r="AO2165" s="198"/>
      <c r="AP2165" s="196"/>
      <c r="AQ2165" s="196"/>
      <c r="AR2165" s="196"/>
      <c r="AS2165" s="196"/>
      <c r="AT2165" s="196"/>
      <c r="AU2165" s="196"/>
      <c r="AV2165" s="198"/>
      <c r="AW2165" s="197"/>
      <c r="AY2165" s="196"/>
      <c r="BC2165" s="196"/>
      <c r="BD2165" s="196"/>
      <c r="BE2165" s="196"/>
      <c r="BF2165" s="196"/>
      <c r="BG2165" s="196"/>
      <c r="BH2165" s="196"/>
      <c r="BI2165" s="196"/>
      <c r="BJ2165" s="196"/>
      <c r="BK2165" s="196"/>
    </row>
    <row r="2166" spans="1:63" x14ac:dyDescent="0.25">
      <c r="A2166" s="198"/>
      <c r="B2166" s="193"/>
      <c r="C2166" s="196"/>
      <c r="D2166" s="196"/>
      <c r="E2166" s="196"/>
      <c r="I2166" s="197"/>
      <c r="Q2166" s="198"/>
      <c r="S2166" s="198"/>
      <c r="T2166" s="196"/>
      <c r="U2166" s="199"/>
      <c r="V2166" s="193"/>
      <c r="W2166" s="198"/>
      <c r="X2166" s="198"/>
      <c r="Y2166" s="196"/>
      <c r="Z2166" s="200"/>
      <c r="AA2166" s="196"/>
      <c r="AB2166" s="198"/>
      <c r="AC2166" s="196"/>
      <c r="AD2166" s="199"/>
      <c r="AG2166" s="196"/>
      <c r="AH2166" s="196"/>
      <c r="AI2166" s="198"/>
      <c r="AL2166" s="196"/>
      <c r="AN2166" s="196"/>
      <c r="AO2166" s="198"/>
      <c r="AP2166" s="196"/>
      <c r="AQ2166" s="196"/>
      <c r="AR2166" s="196"/>
      <c r="AS2166" s="196"/>
      <c r="AT2166" s="196"/>
      <c r="AU2166" s="196"/>
      <c r="AV2166" s="198"/>
      <c r="AW2166" s="197"/>
      <c r="AY2166" s="196"/>
      <c r="BC2166" s="196"/>
      <c r="BD2166" s="196"/>
      <c r="BE2166" s="196"/>
      <c r="BF2166" s="196"/>
      <c r="BG2166" s="196"/>
      <c r="BH2166" s="196"/>
      <c r="BI2166" s="196"/>
      <c r="BJ2166" s="196"/>
      <c r="BK2166" s="196"/>
    </row>
    <row r="2167" spans="1:63" x14ac:dyDescent="0.25">
      <c r="A2167" s="198"/>
      <c r="B2167" s="193"/>
      <c r="C2167" s="196"/>
      <c r="D2167" s="196"/>
      <c r="E2167" s="196"/>
      <c r="I2167" s="197"/>
      <c r="Q2167" s="198"/>
      <c r="S2167" s="198"/>
      <c r="T2167" s="196"/>
      <c r="U2167" s="199"/>
      <c r="V2167" s="193"/>
      <c r="W2167" s="198"/>
      <c r="X2167" s="198"/>
      <c r="Y2167" s="196"/>
      <c r="Z2167" s="200"/>
      <c r="AA2167" s="196"/>
      <c r="AB2167" s="198"/>
      <c r="AC2167" s="196"/>
      <c r="AD2167" s="199"/>
      <c r="AG2167" s="196"/>
      <c r="AH2167" s="196"/>
      <c r="AI2167" s="198"/>
      <c r="AL2167" s="196"/>
      <c r="AN2167" s="196"/>
      <c r="AO2167" s="198"/>
      <c r="AP2167" s="196"/>
      <c r="AQ2167" s="196"/>
      <c r="AR2167" s="196"/>
      <c r="AS2167" s="196"/>
      <c r="AT2167" s="196"/>
      <c r="AU2167" s="196"/>
      <c r="AV2167" s="198"/>
      <c r="AW2167" s="197"/>
      <c r="AY2167" s="196"/>
      <c r="BC2167" s="196"/>
      <c r="BD2167" s="196"/>
      <c r="BE2167" s="196"/>
      <c r="BF2167" s="196"/>
      <c r="BG2167" s="196"/>
      <c r="BH2167" s="196"/>
      <c r="BI2167" s="196"/>
      <c r="BJ2167" s="196"/>
      <c r="BK2167" s="196"/>
    </row>
    <row r="2168" spans="1:63" x14ac:dyDescent="0.25">
      <c r="A2168" s="198"/>
      <c r="B2168" s="193"/>
      <c r="C2168" s="196"/>
      <c r="D2168" s="196"/>
      <c r="E2168" s="196"/>
      <c r="I2168" s="197"/>
      <c r="Q2168" s="198"/>
      <c r="S2168" s="198"/>
      <c r="T2168" s="196"/>
      <c r="U2168" s="199"/>
      <c r="V2168" s="193"/>
      <c r="W2168" s="198"/>
      <c r="X2168" s="198"/>
      <c r="Y2168" s="196"/>
      <c r="Z2168" s="200"/>
      <c r="AA2168" s="196"/>
      <c r="AB2168" s="198"/>
      <c r="AC2168" s="196"/>
      <c r="AD2168" s="199"/>
      <c r="AG2168" s="196"/>
      <c r="AH2168" s="196"/>
      <c r="AI2168" s="198"/>
      <c r="AL2168" s="196"/>
      <c r="AN2168" s="196"/>
      <c r="AO2168" s="198"/>
      <c r="AP2168" s="196"/>
      <c r="AQ2168" s="196"/>
      <c r="AR2168" s="196"/>
      <c r="AS2168" s="196"/>
      <c r="AT2168" s="196"/>
      <c r="AU2168" s="196"/>
      <c r="AV2168" s="198"/>
      <c r="AW2168" s="197"/>
      <c r="AY2168" s="196"/>
      <c r="BC2168" s="196"/>
      <c r="BD2168" s="196"/>
      <c r="BE2168" s="196"/>
      <c r="BF2168" s="196"/>
      <c r="BG2168" s="196"/>
      <c r="BH2168" s="196"/>
      <c r="BI2168" s="196"/>
      <c r="BJ2168" s="196"/>
      <c r="BK2168" s="196"/>
    </row>
    <row r="2169" spans="1:63" x14ac:dyDescent="0.25">
      <c r="A2169" s="198"/>
      <c r="B2169" s="193"/>
      <c r="C2169" s="196"/>
      <c r="D2169" s="196"/>
      <c r="E2169" s="196"/>
      <c r="I2169" s="197"/>
      <c r="Q2169" s="198"/>
      <c r="S2169" s="198"/>
      <c r="T2169" s="196"/>
      <c r="U2169" s="199"/>
      <c r="V2169" s="193"/>
      <c r="W2169" s="198"/>
      <c r="X2169" s="198"/>
      <c r="Y2169" s="196"/>
      <c r="Z2169" s="200"/>
      <c r="AA2169" s="196"/>
      <c r="AB2169" s="198"/>
      <c r="AC2169" s="196"/>
      <c r="AD2169" s="199"/>
      <c r="AG2169" s="196"/>
      <c r="AH2169" s="196"/>
      <c r="AI2169" s="198"/>
      <c r="AL2169" s="196"/>
      <c r="AN2169" s="196"/>
      <c r="AO2169" s="198"/>
      <c r="AP2169" s="196"/>
      <c r="AQ2169" s="196"/>
      <c r="AR2169" s="196"/>
      <c r="AS2169" s="196"/>
      <c r="AT2169" s="196"/>
      <c r="AU2169" s="196"/>
      <c r="AV2169" s="198"/>
      <c r="AW2169" s="197"/>
      <c r="AY2169" s="196"/>
      <c r="BC2169" s="196"/>
      <c r="BD2169" s="196"/>
      <c r="BE2169" s="196"/>
      <c r="BF2169" s="196"/>
      <c r="BG2169" s="196"/>
      <c r="BH2169" s="196"/>
      <c r="BI2169" s="196"/>
      <c r="BJ2169" s="196"/>
      <c r="BK2169" s="196"/>
    </row>
    <row r="2170" spans="1:63" x14ac:dyDescent="0.25">
      <c r="A2170" s="198"/>
      <c r="B2170" s="193"/>
      <c r="C2170" s="196"/>
      <c r="D2170" s="196"/>
      <c r="E2170" s="196"/>
      <c r="I2170" s="197"/>
      <c r="Q2170" s="198"/>
      <c r="S2170" s="198"/>
      <c r="T2170" s="196"/>
      <c r="U2170" s="199"/>
      <c r="V2170" s="193"/>
      <c r="W2170" s="198"/>
      <c r="X2170" s="198"/>
      <c r="Y2170" s="196"/>
      <c r="Z2170" s="200"/>
      <c r="AA2170" s="196"/>
      <c r="AB2170" s="198"/>
      <c r="AC2170" s="196"/>
      <c r="AD2170" s="199"/>
      <c r="AG2170" s="196"/>
      <c r="AH2170" s="196"/>
      <c r="AI2170" s="198"/>
      <c r="AL2170" s="196"/>
      <c r="AN2170" s="196"/>
      <c r="AO2170" s="198"/>
      <c r="AP2170" s="196"/>
      <c r="AQ2170" s="196"/>
      <c r="AR2170" s="196"/>
      <c r="AS2170" s="196"/>
      <c r="AT2170" s="196"/>
      <c r="AU2170" s="196"/>
      <c r="AV2170" s="198"/>
      <c r="AW2170" s="197"/>
      <c r="AY2170" s="196"/>
      <c r="BC2170" s="196"/>
      <c r="BD2170" s="196"/>
      <c r="BE2170" s="196"/>
      <c r="BF2170" s="196"/>
      <c r="BG2170" s="196"/>
      <c r="BH2170" s="196"/>
      <c r="BI2170" s="196"/>
      <c r="BJ2170" s="196"/>
      <c r="BK2170" s="196"/>
    </row>
    <row r="2171" spans="1:63" x14ac:dyDescent="0.25">
      <c r="A2171" s="198"/>
      <c r="B2171" s="193"/>
      <c r="C2171" s="196"/>
      <c r="D2171" s="196"/>
      <c r="E2171" s="196"/>
      <c r="I2171" s="197"/>
      <c r="Q2171" s="198"/>
      <c r="S2171" s="198"/>
      <c r="T2171" s="196"/>
      <c r="U2171" s="199"/>
      <c r="V2171" s="193"/>
      <c r="W2171" s="198"/>
      <c r="X2171" s="198"/>
      <c r="Y2171" s="196"/>
      <c r="Z2171" s="200"/>
      <c r="AA2171" s="196"/>
      <c r="AB2171" s="198"/>
      <c r="AC2171" s="196"/>
      <c r="AD2171" s="199"/>
      <c r="AG2171" s="196"/>
      <c r="AH2171" s="196"/>
      <c r="AI2171" s="198"/>
      <c r="AL2171" s="196"/>
      <c r="AN2171" s="196"/>
      <c r="AO2171" s="198"/>
      <c r="AP2171" s="196"/>
      <c r="AQ2171" s="196"/>
      <c r="AR2171" s="196"/>
      <c r="AS2171" s="196"/>
      <c r="AT2171" s="196"/>
      <c r="AU2171" s="196"/>
      <c r="AV2171" s="198"/>
      <c r="AW2171" s="197"/>
      <c r="AY2171" s="196"/>
      <c r="BC2171" s="196"/>
      <c r="BD2171" s="196"/>
      <c r="BE2171" s="196"/>
      <c r="BF2171" s="196"/>
      <c r="BG2171" s="196"/>
      <c r="BH2171" s="196"/>
      <c r="BI2171" s="196"/>
      <c r="BJ2171" s="196"/>
      <c r="BK2171" s="196"/>
    </row>
    <row r="2172" spans="1:63" x14ac:dyDescent="0.25">
      <c r="A2172" s="198"/>
      <c r="B2172" s="193"/>
      <c r="C2172" s="196"/>
      <c r="D2172" s="196"/>
      <c r="E2172" s="196"/>
      <c r="I2172" s="197"/>
      <c r="Q2172" s="198"/>
      <c r="S2172" s="198"/>
      <c r="T2172" s="196"/>
      <c r="U2172" s="199"/>
      <c r="V2172" s="193"/>
      <c r="W2172" s="198"/>
      <c r="X2172" s="198"/>
      <c r="Y2172" s="196"/>
      <c r="Z2172" s="200"/>
      <c r="AA2172" s="196"/>
      <c r="AB2172" s="198"/>
      <c r="AC2172" s="196"/>
      <c r="AD2172" s="199"/>
      <c r="AG2172" s="196"/>
      <c r="AH2172" s="196"/>
      <c r="AI2172" s="198"/>
      <c r="AL2172" s="196"/>
      <c r="AN2172" s="196"/>
      <c r="AO2172" s="198"/>
      <c r="AP2172" s="196"/>
      <c r="AQ2172" s="196"/>
      <c r="AR2172" s="196"/>
      <c r="AS2172" s="196"/>
      <c r="AT2172" s="196"/>
      <c r="AU2172" s="196"/>
      <c r="AV2172" s="198"/>
      <c r="AW2172" s="197"/>
      <c r="AY2172" s="196"/>
      <c r="BC2172" s="196"/>
      <c r="BD2172" s="196"/>
      <c r="BE2172" s="196"/>
      <c r="BF2172" s="196"/>
      <c r="BG2172" s="196"/>
      <c r="BH2172" s="196"/>
      <c r="BI2172" s="196"/>
      <c r="BJ2172" s="196"/>
      <c r="BK2172" s="196"/>
    </row>
    <row r="2173" spans="1:63" x14ac:dyDescent="0.25">
      <c r="A2173" s="198"/>
      <c r="B2173" s="193"/>
      <c r="C2173" s="196"/>
      <c r="D2173" s="196"/>
      <c r="E2173" s="196"/>
      <c r="I2173" s="197"/>
      <c r="Q2173" s="198"/>
      <c r="S2173" s="198"/>
      <c r="T2173" s="196"/>
      <c r="U2173" s="199"/>
      <c r="V2173" s="193"/>
      <c r="W2173" s="198"/>
      <c r="X2173" s="198"/>
      <c r="Y2173" s="196"/>
      <c r="Z2173" s="200"/>
      <c r="AA2173" s="196"/>
      <c r="AB2173" s="198"/>
      <c r="AC2173" s="196"/>
      <c r="AD2173" s="199"/>
      <c r="AG2173" s="196"/>
      <c r="AH2173" s="196"/>
      <c r="AI2173" s="198"/>
      <c r="AL2173" s="196"/>
      <c r="AN2173" s="196"/>
      <c r="AO2173" s="198"/>
      <c r="AP2173" s="196"/>
      <c r="AQ2173" s="196"/>
      <c r="AR2173" s="196"/>
      <c r="AS2173" s="196"/>
      <c r="AT2173" s="196"/>
      <c r="AU2173" s="196"/>
      <c r="AV2173" s="198"/>
      <c r="AW2173" s="197"/>
      <c r="AY2173" s="196"/>
      <c r="BC2173" s="196"/>
      <c r="BD2173" s="196"/>
      <c r="BE2173" s="196"/>
      <c r="BF2173" s="196"/>
      <c r="BG2173" s="196"/>
      <c r="BH2173" s="196"/>
      <c r="BI2173" s="196"/>
      <c r="BJ2173" s="196"/>
      <c r="BK2173" s="196"/>
    </row>
    <row r="2174" spans="1:63" x14ac:dyDescent="0.25">
      <c r="A2174" s="198"/>
      <c r="B2174" s="193"/>
      <c r="C2174" s="196"/>
      <c r="D2174" s="196"/>
      <c r="E2174" s="196"/>
      <c r="I2174" s="197"/>
      <c r="Q2174" s="198"/>
      <c r="S2174" s="198"/>
      <c r="T2174" s="196"/>
      <c r="U2174" s="199"/>
      <c r="V2174" s="193"/>
      <c r="W2174" s="198"/>
      <c r="X2174" s="198"/>
      <c r="Y2174" s="196"/>
      <c r="Z2174" s="200"/>
      <c r="AA2174" s="196"/>
      <c r="AB2174" s="198"/>
      <c r="AC2174" s="196"/>
      <c r="AD2174" s="199"/>
      <c r="AG2174" s="196"/>
      <c r="AH2174" s="196"/>
      <c r="AI2174" s="198"/>
      <c r="AL2174" s="196"/>
      <c r="AN2174" s="196"/>
      <c r="AO2174" s="198"/>
      <c r="AP2174" s="196"/>
      <c r="AQ2174" s="196"/>
      <c r="AR2174" s="196"/>
      <c r="AS2174" s="196"/>
      <c r="AT2174" s="196"/>
      <c r="AU2174" s="196"/>
      <c r="AV2174" s="198"/>
      <c r="AW2174" s="197"/>
      <c r="AY2174" s="196"/>
      <c r="BC2174" s="196"/>
      <c r="BD2174" s="196"/>
      <c r="BE2174" s="196"/>
      <c r="BF2174" s="196"/>
      <c r="BG2174" s="196"/>
      <c r="BH2174" s="196"/>
      <c r="BI2174" s="196"/>
      <c r="BJ2174" s="196"/>
      <c r="BK2174" s="196"/>
    </row>
    <row r="2175" spans="1:63" x14ac:dyDescent="0.25">
      <c r="A2175" s="198"/>
      <c r="B2175" s="193"/>
      <c r="C2175" s="196"/>
      <c r="D2175" s="196"/>
      <c r="E2175" s="196"/>
      <c r="I2175" s="197"/>
      <c r="Q2175" s="198"/>
      <c r="S2175" s="198"/>
      <c r="T2175" s="196"/>
      <c r="U2175" s="199"/>
      <c r="V2175" s="193"/>
      <c r="W2175" s="198"/>
      <c r="X2175" s="198"/>
      <c r="Y2175" s="196"/>
      <c r="Z2175" s="200"/>
      <c r="AA2175" s="196"/>
      <c r="AB2175" s="198"/>
      <c r="AC2175" s="196"/>
      <c r="AD2175" s="199"/>
      <c r="AG2175" s="196"/>
      <c r="AH2175" s="196"/>
      <c r="AI2175" s="198"/>
      <c r="AL2175" s="196"/>
      <c r="AN2175" s="196"/>
      <c r="AO2175" s="198"/>
      <c r="AP2175" s="196"/>
      <c r="AQ2175" s="196"/>
      <c r="AR2175" s="196"/>
      <c r="AS2175" s="196"/>
      <c r="AT2175" s="196"/>
      <c r="AU2175" s="196"/>
      <c r="AV2175" s="198"/>
      <c r="AW2175" s="197"/>
      <c r="AY2175" s="196"/>
      <c r="BC2175" s="196"/>
      <c r="BD2175" s="196"/>
      <c r="BE2175" s="196"/>
      <c r="BF2175" s="196"/>
      <c r="BG2175" s="196"/>
      <c r="BH2175" s="196"/>
      <c r="BI2175" s="196"/>
      <c r="BJ2175" s="196"/>
      <c r="BK2175" s="196"/>
    </row>
    <row r="2176" spans="1:63" x14ac:dyDescent="0.25">
      <c r="A2176" s="198"/>
      <c r="B2176" s="193"/>
      <c r="C2176" s="196"/>
      <c r="D2176" s="196"/>
      <c r="E2176" s="196"/>
      <c r="I2176" s="197"/>
      <c r="Q2176" s="198"/>
      <c r="S2176" s="198"/>
      <c r="T2176" s="196"/>
      <c r="U2176" s="199"/>
      <c r="V2176" s="193"/>
      <c r="W2176" s="198"/>
      <c r="X2176" s="198"/>
      <c r="Y2176" s="196"/>
      <c r="Z2176" s="200"/>
      <c r="AA2176" s="196"/>
      <c r="AB2176" s="198"/>
      <c r="AC2176" s="196"/>
      <c r="AD2176" s="199"/>
      <c r="AG2176" s="196"/>
      <c r="AH2176" s="196"/>
      <c r="AI2176" s="198"/>
      <c r="AL2176" s="196"/>
      <c r="AN2176" s="196"/>
      <c r="AO2176" s="198"/>
      <c r="AP2176" s="196"/>
      <c r="AQ2176" s="196"/>
      <c r="AR2176" s="196"/>
      <c r="AS2176" s="196"/>
      <c r="AT2176" s="196"/>
      <c r="AU2176" s="196"/>
      <c r="AV2176" s="198"/>
      <c r="AW2176" s="197"/>
      <c r="AY2176" s="196"/>
      <c r="BC2176" s="196"/>
      <c r="BD2176" s="196"/>
      <c r="BE2176" s="196"/>
      <c r="BF2176" s="196"/>
      <c r="BG2176" s="196"/>
      <c r="BH2176" s="196"/>
      <c r="BI2176" s="196"/>
      <c r="BJ2176" s="196"/>
      <c r="BK2176" s="196"/>
    </row>
    <row r="2177" spans="1:63" x14ac:dyDescent="0.25">
      <c r="A2177" s="198"/>
      <c r="B2177" s="193"/>
      <c r="C2177" s="196"/>
      <c r="D2177" s="196"/>
      <c r="E2177" s="196"/>
      <c r="I2177" s="197"/>
      <c r="Q2177" s="198"/>
      <c r="S2177" s="198"/>
      <c r="T2177" s="196"/>
      <c r="U2177" s="199"/>
      <c r="V2177" s="193"/>
      <c r="W2177" s="198"/>
      <c r="X2177" s="198"/>
      <c r="Y2177" s="196"/>
      <c r="Z2177" s="200"/>
      <c r="AA2177" s="196"/>
      <c r="AB2177" s="198"/>
      <c r="AC2177" s="196"/>
      <c r="AD2177" s="199"/>
      <c r="AG2177" s="196"/>
      <c r="AH2177" s="196"/>
      <c r="AI2177" s="198"/>
      <c r="AL2177" s="196"/>
      <c r="AN2177" s="196"/>
      <c r="AO2177" s="198"/>
      <c r="AP2177" s="196"/>
      <c r="AQ2177" s="196"/>
      <c r="AR2177" s="196"/>
      <c r="AS2177" s="196"/>
      <c r="AT2177" s="196"/>
      <c r="AU2177" s="196"/>
      <c r="AV2177" s="198"/>
      <c r="AW2177" s="197"/>
      <c r="AY2177" s="196"/>
      <c r="BC2177" s="196"/>
      <c r="BD2177" s="196"/>
      <c r="BE2177" s="196"/>
      <c r="BF2177" s="196"/>
      <c r="BG2177" s="196"/>
      <c r="BH2177" s="196"/>
      <c r="BI2177" s="196"/>
      <c r="BJ2177" s="196"/>
      <c r="BK2177" s="196"/>
    </row>
    <row r="2178" spans="1:63" x14ac:dyDescent="0.25">
      <c r="A2178" s="198"/>
      <c r="B2178" s="193"/>
      <c r="C2178" s="196"/>
      <c r="D2178" s="196"/>
      <c r="E2178" s="196"/>
      <c r="I2178" s="197"/>
      <c r="Q2178" s="198"/>
      <c r="S2178" s="198"/>
      <c r="T2178" s="196"/>
      <c r="U2178" s="199"/>
      <c r="V2178" s="193"/>
      <c r="W2178" s="198"/>
      <c r="X2178" s="198"/>
      <c r="Y2178" s="196"/>
      <c r="Z2178" s="200"/>
      <c r="AA2178" s="196"/>
      <c r="AB2178" s="198"/>
      <c r="AC2178" s="196"/>
      <c r="AD2178" s="199"/>
      <c r="AG2178" s="196"/>
      <c r="AH2178" s="196"/>
      <c r="AI2178" s="198"/>
      <c r="AL2178" s="196"/>
      <c r="AN2178" s="196"/>
      <c r="AO2178" s="198"/>
      <c r="AP2178" s="196"/>
      <c r="AQ2178" s="196"/>
      <c r="AR2178" s="196"/>
      <c r="AS2178" s="196"/>
      <c r="AT2178" s="196"/>
      <c r="AU2178" s="196"/>
      <c r="AV2178" s="198"/>
      <c r="AW2178" s="197"/>
      <c r="AY2178" s="196"/>
      <c r="BC2178" s="196"/>
      <c r="BD2178" s="196"/>
      <c r="BE2178" s="196"/>
      <c r="BF2178" s="196"/>
      <c r="BG2178" s="196"/>
      <c r="BH2178" s="196"/>
      <c r="BI2178" s="196"/>
      <c r="BJ2178" s="196"/>
      <c r="BK2178" s="196"/>
    </row>
    <row r="2179" spans="1:63" x14ac:dyDescent="0.25">
      <c r="A2179" s="198"/>
      <c r="B2179" s="193"/>
      <c r="C2179" s="196"/>
      <c r="D2179" s="196"/>
      <c r="E2179" s="196"/>
      <c r="I2179" s="197"/>
      <c r="Q2179" s="198"/>
      <c r="S2179" s="198"/>
      <c r="T2179" s="196"/>
      <c r="U2179" s="199"/>
      <c r="V2179" s="193"/>
      <c r="W2179" s="198"/>
      <c r="X2179" s="198"/>
      <c r="Y2179" s="196"/>
      <c r="Z2179" s="200"/>
      <c r="AA2179" s="196"/>
      <c r="AB2179" s="198"/>
      <c r="AC2179" s="196"/>
      <c r="AD2179" s="199"/>
      <c r="AG2179" s="196"/>
      <c r="AH2179" s="196"/>
      <c r="AI2179" s="198"/>
      <c r="AL2179" s="196"/>
      <c r="AN2179" s="196"/>
      <c r="AO2179" s="198"/>
      <c r="AP2179" s="196"/>
      <c r="AQ2179" s="196"/>
      <c r="AR2179" s="196"/>
      <c r="AS2179" s="196"/>
      <c r="AT2179" s="196"/>
      <c r="AU2179" s="196"/>
      <c r="AV2179" s="198"/>
      <c r="AW2179" s="197"/>
      <c r="AY2179" s="196"/>
      <c r="BC2179" s="196"/>
      <c r="BD2179" s="196"/>
      <c r="BE2179" s="196"/>
      <c r="BF2179" s="196"/>
      <c r="BG2179" s="196"/>
      <c r="BH2179" s="196"/>
      <c r="BI2179" s="196"/>
      <c r="BJ2179" s="196"/>
      <c r="BK2179" s="196"/>
    </row>
    <row r="2180" spans="1:63" x14ac:dyDescent="0.25">
      <c r="A2180" s="198"/>
      <c r="B2180" s="193"/>
      <c r="C2180" s="196"/>
      <c r="D2180" s="196"/>
      <c r="E2180" s="196"/>
      <c r="I2180" s="197"/>
      <c r="Q2180" s="198"/>
      <c r="S2180" s="198"/>
      <c r="T2180" s="196"/>
      <c r="U2180" s="199"/>
      <c r="V2180" s="193"/>
      <c r="W2180" s="198"/>
      <c r="X2180" s="198"/>
      <c r="Y2180" s="196"/>
      <c r="Z2180" s="200"/>
      <c r="AA2180" s="196"/>
      <c r="AB2180" s="198"/>
      <c r="AC2180" s="196"/>
      <c r="AD2180" s="199"/>
      <c r="AG2180" s="196"/>
      <c r="AH2180" s="196"/>
      <c r="AI2180" s="198"/>
      <c r="AL2180" s="196"/>
      <c r="AN2180" s="196"/>
      <c r="AO2180" s="198"/>
      <c r="AP2180" s="196"/>
      <c r="AQ2180" s="196"/>
      <c r="AR2180" s="196"/>
      <c r="AS2180" s="196"/>
      <c r="AT2180" s="196"/>
      <c r="AU2180" s="196"/>
      <c r="AV2180" s="198"/>
      <c r="AW2180" s="197"/>
      <c r="AY2180" s="196"/>
      <c r="BC2180" s="196"/>
      <c r="BD2180" s="196"/>
      <c r="BE2180" s="196"/>
      <c r="BF2180" s="196"/>
      <c r="BG2180" s="196"/>
      <c r="BH2180" s="196"/>
      <c r="BI2180" s="196"/>
      <c r="BJ2180" s="196"/>
      <c r="BK2180" s="196"/>
    </row>
    <row r="2181" spans="1:63" x14ac:dyDescent="0.25">
      <c r="A2181" s="198"/>
      <c r="B2181" s="193"/>
      <c r="C2181" s="196"/>
      <c r="D2181" s="196"/>
      <c r="E2181" s="196"/>
      <c r="I2181" s="197"/>
      <c r="Q2181" s="198"/>
      <c r="S2181" s="198"/>
      <c r="T2181" s="196"/>
      <c r="U2181" s="199"/>
      <c r="V2181" s="193"/>
      <c r="W2181" s="198"/>
      <c r="X2181" s="198"/>
      <c r="Y2181" s="196"/>
      <c r="Z2181" s="200"/>
      <c r="AA2181" s="196"/>
      <c r="AB2181" s="198"/>
      <c r="AC2181" s="196"/>
      <c r="AD2181" s="199"/>
      <c r="AG2181" s="196"/>
      <c r="AH2181" s="196"/>
      <c r="AI2181" s="198"/>
      <c r="AL2181" s="196"/>
      <c r="AN2181" s="196"/>
      <c r="AO2181" s="198"/>
      <c r="AP2181" s="196"/>
      <c r="AQ2181" s="196"/>
      <c r="AR2181" s="196"/>
      <c r="AS2181" s="196"/>
      <c r="AT2181" s="196"/>
      <c r="AU2181" s="196"/>
      <c r="AV2181" s="198"/>
      <c r="AW2181" s="197"/>
      <c r="AY2181" s="196"/>
      <c r="BC2181" s="196"/>
      <c r="BD2181" s="196"/>
      <c r="BE2181" s="196"/>
      <c r="BF2181" s="196"/>
      <c r="BG2181" s="196"/>
      <c r="BH2181" s="196"/>
      <c r="BI2181" s="196"/>
      <c r="BJ2181" s="196"/>
      <c r="BK2181" s="196"/>
    </row>
    <row r="2182" spans="1:63" x14ac:dyDescent="0.25">
      <c r="A2182" s="198"/>
      <c r="B2182" s="193"/>
      <c r="C2182" s="196"/>
      <c r="D2182" s="196"/>
      <c r="E2182" s="196"/>
      <c r="I2182" s="197"/>
      <c r="Q2182" s="198"/>
      <c r="S2182" s="198"/>
      <c r="T2182" s="196"/>
      <c r="U2182" s="199"/>
      <c r="V2182" s="193"/>
      <c r="W2182" s="198"/>
      <c r="X2182" s="198"/>
      <c r="Y2182" s="196"/>
      <c r="Z2182" s="200"/>
      <c r="AA2182" s="196"/>
      <c r="AB2182" s="198"/>
      <c r="AC2182" s="196"/>
      <c r="AD2182" s="199"/>
      <c r="AG2182" s="196"/>
      <c r="AH2182" s="196"/>
      <c r="AI2182" s="198"/>
      <c r="AL2182" s="196"/>
      <c r="AN2182" s="196"/>
      <c r="AO2182" s="198"/>
      <c r="AP2182" s="196"/>
      <c r="AQ2182" s="196"/>
      <c r="AR2182" s="196"/>
      <c r="AS2182" s="196"/>
      <c r="AT2182" s="196"/>
      <c r="AU2182" s="196"/>
      <c r="AV2182" s="198"/>
      <c r="AW2182" s="197"/>
      <c r="AY2182" s="196"/>
      <c r="BC2182" s="196"/>
      <c r="BD2182" s="196"/>
      <c r="BE2182" s="196"/>
      <c r="BF2182" s="196"/>
      <c r="BG2182" s="196"/>
      <c r="BH2182" s="196"/>
      <c r="BI2182" s="196"/>
      <c r="BJ2182" s="196"/>
      <c r="BK2182" s="196"/>
    </row>
    <row r="2183" spans="1:63" x14ac:dyDescent="0.25">
      <c r="A2183" s="198"/>
      <c r="B2183" s="193"/>
      <c r="C2183" s="196"/>
      <c r="D2183" s="196"/>
      <c r="E2183" s="196"/>
      <c r="I2183" s="197"/>
      <c r="Q2183" s="198"/>
      <c r="S2183" s="198"/>
      <c r="T2183" s="196"/>
      <c r="U2183" s="199"/>
      <c r="V2183" s="193"/>
      <c r="W2183" s="198"/>
      <c r="X2183" s="198"/>
      <c r="Y2183" s="196"/>
      <c r="Z2183" s="200"/>
      <c r="AA2183" s="196"/>
      <c r="AB2183" s="198"/>
      <c r="AC2183" s="196"/>
      <c r="AD2183" s="199"/>
      <c r="AG2183" s="196"/>
      <c r="AH2183" s="196"/>
      <c r="AI2183" s="198"/>
      <c r="AL2183" s="196"/>
      <c r="AN2183" s="196"/>
      <c r="AO2183" s="198"/>
      <c r="AP2183" s="196"/>
      <c r="AQ2183" s="196"/>
      <c r="AR2183" s="196"/>
      <c r="AS2183" s="196"/>
      <c r="AT2183" s="196"/>
      <c r="AU2183" s="196"/>
      <c r="AV2183" s="198"/>
      <c r="AW2183" s="197"/>
      <c r="AY2183" s="196"/>
      <c r="BC2183" s="196"/>
      <c r="BD2183" s="196"/>
      <c r="BE2183" s="196"/>
      <c r="BF2183" s="196"/>
      <c r="BG2183" s="196"/>
      <c r="BH2183" s="196"/>
      <c r="BI2183" s="196"/>
      <c r="BJ2183" s="196"/>
      <c r="BK2183" s="196"/>
    </row>
    <row r="2184" spans="1:63" x14ac:dyDescent="0.25">
      <c r="A2184" s="198"/>
      <c r="B2184" s="193"/>
      <c r="C2184" s="196"/>
      <c r="D2184" s="196"/>
      <c r="E2184" s="196"/>
      <c r="I2184" s="197"/>
      <c r="Q2184" s="198"/>
      <c r="S2184" s="198"/>
      <c r="T2184" s="196"/>
      <c r="U2184" s="199"/>
      <c r="V2184" s="193"/>
      <c r="W2184" s="198"/>
      <c r="X2184" s="198"/>
      <c r="Y2184" s="196"/>
      <c r="Z2184" s="200"/>
      <c r="AA2184" s="196"/>
      <c r="AB2184" s="198"/>
      <c r="AC2184" s="196"/>
      <c r="AD2184" s="199"/>
      <c r="AG2184" s="196"/>
      <c r="AH2184" s="196"/>
      <c r="AI2184" s="198"/>
      <c r="AL2184" s="196"/>
      <c r="AN2184" s="196"/>
      <c r="AO2184" s="198"/>
      <c r="AP2184" s="196"/>
      <c r="AQ2184" s="196"/>
      <c r="AR2184" s="196"/>
      <c r="AS2184" s="196"/>
      <c r="AT2184" s="196"/>
      <c r="AU2184" s="196"/>
      <c r="AV2184" s="198"/>
      <c r="AW2184" s="197"/>
      <c r="AY2184" s="196"/>
      <c r="BC2184" s="196"/>
      <c r="BD2184" s="196"/>
      <c r="BE2184" s="196"/>
      <c r="BF2184" s="196"/>
      <c r="BG2184" s="196"/>
      <c r="BH2184" s="196"/>
      <c r="BI2184" s="196"/>
      <c r="BJ2184" s="196"/>
      <c r="BK2184" s="196"/>
    </row>
    <row r="2185" spans="1:63" x14ac:dyDescent="0.25">
      <c r="A2185" s="198"/>
      <c r="B2185" s="193"/>
      <c r="C2185" s="196"/>
      <c r="D2185" s="196"/>
      <c r="E2185" s="196"/>
      <c r="I2185" s="197"/>
      <c r="Q2185" s="198"/>
      <c r="S2185" s="198"/>
      <c r="T2185" s="196"/>
      <c r="U2185" s="199"/>
      <c r="V2185" s="193"/>
      <c r="W2185" s="198"/>
      <c r="X2185" s="198"/>
      <c r="Y2185" s="196"/>
      <c r="Z2185" s="200"/>
      <c r="AA2185" s="196"/>
      <c r="AB2185" s="198"/>
      <c r="AC2185" s="196"/>
      <c r="AD2185" s="199"/>
      <c r="AG2185" s="196"/>
      <c r="AH2185" s="196"/>
      <c r="AI2185" s="198"/>
      <c r="AL2185" s="196"/>
      <c r="AN2185" s="196"/>
      <c r="AO2185" s="198"/>
      <c r="AP2185" s="196"/>
      <c r="AQ2185" s="196"/>
      <c r="AR2185" s="196"/>
      <c r="AS2185" s="196"/>
      <c r="AT2185" s="196"/>
      <c r="AU2185" s="196"/>
      <c r="AV2185" s="198"/>
      <c r="AW2185" s="197"/>
      <c r="AY2185" s="196"/>
      <c r="BC2185" s="196"/>
      <c r="BD2185" s="196"/>
      <c r="BE2185" s="196"/>
      <c r="BF2185" s="196"/>
      <c r="BG2185" s="196"/>
      <c r="BH2185" s="196"/>
      <c r="BI2185" s="196"/>
      <c r="BJ2185" s="196"/>
      <c r="BK2185" s="196"/>
    </row>
    <row r="2186" spans="1:63" x14ac:dyDescent="0.25">
      <c r="A2186" s="198"/>
      <c r="B2186" s="193"/>
      <c r="C2186" s="196"/>
      <c r="D2186" s="196"/>
      <c r="E2186" s="196"/>
      <c r="I2186" s="197"/>
      <c r="Q2186" s="198"/>
      <c r="S2186" s="198"/>
      <c r="T2186" s="196"/>
      <c r="U2186" s="199"/>
      <c r="V2186" s="193"/>
      <c r="W2186" s="198"/>
      <c r="X2186" s="198"/>
      <c r="Y2186" s="196"/>
      <c r="Z2186" s="200"/>
      <c r="AA2186" s="196"/>
      <c r="AB2186" s="198"/>
      <c r="AC2186" s="196"/>
      <c r="AD2186" s="199"/>
      <c r="AG2186" s="196"/>
      <c r="AH2186" s="196"/>
      <c r="AI2186" s="198"/>
      <c r="AL2186" s="196"/>
      <c r="AN2186" s="196"/>
      <c r="AO2186" s="198"/>
      <c r="AP2186" s="196"/>
      <c r="AQ2186" s="196"/>
      <c r="AR2186" s="196"/>
      <c r="AS2186" s="196"/>
      <c r="AT2186" s="196"/>
      <c r="AU2186" s="196"/>
      <c r="AV2186" s="198"/>
      <c r="AW2186" s="197"/>
      <c r="AY2186" s="196"/>
      <c r="BC2186" s="196"/>
      <c r="BD2186" s="196"/>
      <c r="BE2186" s="196"/>
      <c r="BF2186" s="196"/>
      <c r="BG2186" s="196"/>
      <c r="BH2186" s="196"/>
      <c r="BI2186" s="196"/>
      <c r="BJ2186" s="196"/>
      <c r="BK2186" s="196"/>
    </row>
    <row r="2187" spans="1:63" x14ac:dyDescent="0.25">
      <c r="A2187" s="198"/>
      <c r="B2187" s="193"/>
      <c r="C2187" s="196"/>
      <c r="D2187" s="196"/>
      <c r="E2187" s="196"/>
      <c r="I2187" s="197"/>
      <c r="Q2187" s="198"/>
      <c r="S2187" s="198"/>
      <c r="T2187" s="196"/>
      <c r="U2187" s="199"/>
      <c r="V2187" s="193"/>
      <c r="W2187" s="198"/>
      <c r="X2187" s="198"/>
      <c r="Y2187" s="196"/>
      <c r="Z2187" s="200"/>
      <c r="AA2187" s="196"/>
      <c r="AB2187" s="198"/>
      <c r="AC2187" s="196"/>
      <c r="AD2187" s="199"/>
      <c r="AG2187" s="196"/>
      <c r="AH2187" s="196"/>
      <c r="AI2187" s="198"/>
      <c r="AL2187" s="196"/>
      <c r="AN2187" s="196"/>
      <c r="AO2187" s="198"/>
      <c r="AP2187" s="196"/>
      <c r="AQ2187" s="196"/>
      <c r="AR2187" s="196"/>
      <c r="AS2187" s="196"/>
      <c r="AT2187" s="196"/>
      <c r="AU2187" s="196"/>
      <c r="AV2187" s="198"/>
      <c r="AW2187" s="197"/>
      <c r="AY2187" s="196"/>
      <c r="BC2187" s="196"/>
      <c r="BD2187" s="196"/>
      <c r="BE2187" s="196"/>
      <c r="BF2187" s="196"/>
      <c r="BG2187" s="196"/>
      <c r="BH2187" s="196"/>
      <c r="BI2187" s="196"/>
      <c r="BJ2187" s="196"/>
      <c r="BK2187" s="196"/>
    </row>
    <row r="2188" spans="1:63" x14ac:dyDescent="0.25">
      <c r="A2188" s="198"/>
      <c r="B2188" s="193"/>
      <c r="C2188" s="196"/>
      <c r="D2188" s="196"/>
      <c r="E2188" s="196"/>
      <c r="I2188" s="197"/>
      <c r="Q2188" s="198"/>
      <c r="S2188" s="198"/>
      <c r="T2188" s="196"/>
      <c r="U2188" s="199"/>
      <c r="V2188" s="193"/>
      <c r="W2188" s="198"/>
      <c r="X2188" s="198"/>
      <c r="Y2188" s="196"/>
      <c r="Z2188" s="200"/>
      <c r="AA2188" s="196"/>
      <c r="AB2188" s="198"/>
      <c r="AC2188" s="196"/>
      <c r="AD2188" s="199"/>
      <c r="AG2188" s="196"/>
      <c r="AH2188" s="196"/>
      <c r="AI2188" s="198"/>
      <c r="AL2188" s="196"/>
      <c r="AN2188" s="196"/>
      <c r="AO2188" s="198"/>
      <c r="AP2188" s="196"/>
      <c r="AQ2188" s="196"/>
      <c r="AR2188" s="196"/>
      <c r="AS2188" s="196"/>
      <c r="AT2188" s="196"/>
      <c r="AU2188" s="196"/>
      <c r="AV2188" s="198"/>
      <c r="AW2188" s="197"/>
      <c r="AY2188" s="196"/>
      <c r="BC2188" s="196"/>
      <c r="BD2188" s="196"/>
      <c r="BE2188" s="196"/>
      <c r="BF2188" s="196"/>
      <c r="BG2188" s="196"/>
      <c r="BH2188" s="196"/>
      <c r="BI2188" s="196"/>
      <c r="BJ2188" s="196"/>
      <c r="BK2188" s="196"/>
    </row>
    <row r="2189" spans="1:63" x14ac:dyDescent="0.25">
      <c r="A2189" s="198"/>
      <c r="B2189" s="193"/>
      <c r="C2189" s="196"/>
      <c r="D2189" s="196"/>
      <c r="E2189" s="196"/>
      <c r="I2189" s="197"/>
      <c r="Q2189" s="198"/>
      <c r="S2189" s="198"/>
      <c r="T2189" s="196"/>
      <c r="U2189" s="199"/>
      <c r="V2189" s="193"/>
      <c r="W2189" s="198"/>
      <c r="X2189" s="198"/>
      <c r="Y2189" s="196"/>
      <c r="Z2189" s="200"/>
      <c r="AA2189" s="196"/>
      <c r="AB2189" s="198"/>
      <c r="AC2189" s="196"/>
      <c r="AD2189" s="199"/>
      <c r="AG2189" s="196"/>
      <c r="AH2189" s="196"/>
      <c r="AI2189" s="198"/>
      <c r="AL2189" s="196"/>
      <c r="AN2189" s="196"/>
      <c r="AO2189" s="198"/>
      <c r="AP2189" s="196"/>
      <c r="AQ2189" s="196"/>
      <c r="AR2189" s="196"/>
      <c r="AS2189" s="196"/>
      <c r="AT2189" s="196"/>
      <c r="AU2189" s="196"/>
      <c r="AV2189" s="198"/>
      <c r="AW2189" s="197"/>
      <c r="AY2189" s="196"/>
      <c r="BC2189" s="196"/>
      <c r="BD2189" s="196"/>
      <c r="BE2189" s="196"/>
      <c r="BF2189" s="196"/>
      <c r="BG2189" s="196"/>
      <c r="BH2189" s="196"/>
      <c r="BI2189" s="196"/>
      <c r="BJ2189" s="196"/>
      <c r="BK2189" s="196"/>
    </row>
    <row r="2190" spans="1:63" x14ac:dyDescent="0.25">
      <c r="A2190" s="198"/>
      <c r="B2190" s="193"/>
      <c r="C2190" s="196"/>
      <c r="D2190" s="196"/>
      <c r="E2190" s="196"/>
      <c r="I2190" s="197"/>
      <c r="Q2190" s="198"/>
      <c r="S2190" s="198"/>
      <c r="T2190" s="196"/>
      <c r="U2190" s="199"/>
      <c r="V2190" s="193"/>
      <c r="W2190" s="198"/>
      <c r="X2190" s="198"/>
      <c r="Y2190" s="196"/>
      <c r="Z2190" s="200"/>
      <c r="AA2190" s="196"/>
      <c r="AB2190" s="198"/>
      <c r="AC2190" s="196"/>
      <c r="AD2190" s="199"/>
      <c r="AG2190" s="196"/>
      <c r="AH2190" s="196"/>
      <c r="AI2190" s="198"/>
      <c r="AL2190" s="196"/>
      <c r="AN2190" s="196"/>
      <c r="AO2190" s="198"/>
      <c r="AP2190" s="196"/>
      <c r="AQ2190" s="196"/>
      <c r="AR2190" s="196"/>
      <c r="AS2190" s="196"/>
      <c r="AT2190" s="196"/>
      <c r="AU2190" s="196"/>
      <c r="AV2190" s="198"/>
      <c r="AW2190" s="197"/>
      <c r="AY2190" s="196"/>
      <c r="BC2190" s="196"/>
      <c r="BD2190" s="196"/>
      <c r="BE2190" s="196"/>
      <c r="BF2190" s="196"/>
      <c r="BG2190" s="196"/>
      <c r="BH2190" s="196"/>
      <c r="BI2190" s="196"/>
      <c r="BJ2190" s="196"/>
      <c r="BK2190" s="196"/>
    </row>
    <row r="2191" spans="1:63" x14ac:dyDescent="0.25">
      <c r="A2191" s="198"/>
      <c r="B2191" s="193"/>
      <c r="C2191" s="196"/>
      <c r="D2191" s="196"/>
      <c r="E2191" s="196"/>
      <c r="I2191" s="197"/>
      <c r="Q2191" s="198"/>
      <c r="S2191" s="198"/>
      <c r="T2191" s="196"/>
      <c r="U2191" s="199"/>
      <c r="V2191" s="193"/>
      <c r="W2191" s="198"/>
      <c r="X2191" s="198"/>
      <c r="Y2191" s="196"/>
      <c r="Z2191" s="200"/>
      <c r="AA2191" s="196"/>
      <c r="AB2191" s="198"/>
      <c r="AC2191" s="196"/>
      <c r="AD2191" s="199"/>
      <c r="AG2191" s="196"/>
      <c r="AH2191" s="196"/>
      <c r="AI2191" s="198"/>
      <c r="AL2191" s="196"/>
      <c r="AN2191" s="196"/>
      <c r="AO2191" s="198"/>
      <c r="AP2191" s="196"/>
      <c r="AQ2191" s="196"/>
      <c r="AR2191" s="196"/>
      <c r="AS2191" s="196"/>
      <c r="AT2191" s="196"/>
      <c r="AU2191" s="196"/>
      <c r="AV2191" s="198"/>
      <c r="AW2191" s="197"/>
      <c r="AY2191" s="196"/>
      <c r="BC2191" s="196"/>
      <c r="BD2191" s="196"/>
      <c r="BE2191" s="196"/>
      <c r="BF2191" s="196"/>
      <c r="BG2191" s="196"/>
      <c r="BH2191" s="196"/>
      <c r="BI2191" s="196"/>
      <c r="BJ2191" s="196"/>
      <c r="BK2191" s="196"/>
    </row>
    <row r="2192" spans="1:63" x14ac:dyDescent="0.25">
      <c r="A2192" s="198"/>
      <c r="B2192" s="193"/>
      <c r="C2192" s="196"/>
      <c r="D2192" s="196"/>
      <c r="E2192" s="196"/>
      <c r="I2192" s="197"/>
      <c r="Q2192" s="198"/>
      <c r="S2192" s="198"/>
      <c r="T2192" s="196"/>
      <c r="U2192" s="199"/>
      <c r="V2192" s="193"/>
      <c r="W2192" s="198"/>
      <c r="X2192" s="198"/>
      <c r="Y2192" s="196"/>
      <c r="Z2192" s="200"/>
      <c r="AA2192" s="196"/>
      <c r="AB2192" s="198"/>
      <c r="AC2192" s="196"/>
      <c r="AD2192" s="199"/>
      <c r="AG2192" s="196"/>
      <c r="AH2192" s="196"/>
      <c r="AI2192" s="198"/>
      <c r="AL2192" s="196"/>
      <c r="AN2192" s="196"/>
      <c r="AO2192" s="198"/>
      <c r="AP2192" s="196"/>
      <c r="AQ2192" s="196"/>
      <c r="AR2192" s="196"/>
      <c r="AS2192" s="196"/>
      <c r="AT2192" s="196"/>
      <c r="AU2192" s="196"/>
      <c r="AV2192" s="198"/>
      <c r="AW2192" s="197"/>
      <c r="AY2192" s="196"/>
      <c r="BC2192" s="196"/>
      <c r="BD2192" s="196"/>
      <c r="BE2192" s="196"/>
      <c r="BF2192" s="196"/>
      <c r="BG2192" s="196"/>
      <c r="BH2192" s="196"/>
      <c r="BI2192" s="196"/>
      <c r="BJ2192" s="196"/>
      <c r="BK2192" s="196"/>
    </row>
    <row r="2193" spans="1:63" x14ac:dyDescent="0.25">
      <c r="A2193" s="198"/>
      <c r="B2193" s="193"/>
      <c r="C2193" s="196"/>
      <c r="D2193" s="196"/>
      <c r="E2193" s="196"/>
      <c r="I2193" s="197"/>
      <c r="Q2193" s="198"/>
      <c r="S2193" s="198"/>
      <c r="T2193" s="196"/>
      <c r="U2193" s="199"/>
      <c r="V2193" s="193"/>
      <c r="W2193" s="198"/>
      <c r="X2193" s="198"/>
      <c r="Y2193" s="196"/>
      <c r="Z2193" s="200"/>
      <c r="AA2193" s="196"/>
      <c r="AB2193" s="198"/>
      <c r="AC2193" s="196"/>
      <c r="AD2193" s="199"/>
      <c r="AG2193" s="196"/>
      <c r="AH2193" s="196"/>
      <c r="AI2193" s="198"/>
      <c r="AL2193" s="196"/>
      <c r="AN2193" s="196"/>
      <c r="AO2193" s="198"/>
      <c r="AP2193" s="196"/>
      <c r="AQ2193" s="196"/>
      <c r="AR2193" s="196"/>
      <c r="AS2193" s="196"/>
      <c r="AT2193" s="196"/>
      <c r="AU2193" s="196"/>
      <c r="AV2193" s="198"/>
      <c r="AW2193" s="197"/>
      <c r="AY2193" s="196"/>
      <c r="BC2193" s="196"/>
      <c r="BD2193" s="196"/>
      <c r="BE2193" s="196"/>
      <c r="BF2193" s="196"/>
      <c r="BG2193" s="196"/>
      <c r="BH2193" s="196"/>
      <c r="BI2193" s="196"/>
      <c r="BJ2193" s="196"/>
      <c r="BK2193" s="196"/>
    </row>
    <row r="2194" spans="1:63" x14ac:dyDescent="0.25">
      <c r="A2194" s="198"/>
      <c r="B2194" s="193"/>
      <c r="C2194" s="196"/>
      <c r="D2194" s="196"/>
      <c r="E2194" s="196"/>
      <c r="I2194" s="197"/>
      <c r="Q2194" s="198"/>
      <c r="S2194" s="198"/>
      <c r="T2194" s="196"/>
      <c r="U2194" s="199"/>
      <c r="V2194" s="193"/>
      <c r="W2194" s="198"/>
      <c r="X2194" s="198"/>
      <c r="Y2194" s="196"/>
      <c r="Z2194" s="200"/>
      <c r="AA2194" s="196"/>
      <c r="AB2194" s="198"/>
      <c r="AC2194" s="196"/>
      <c r="AD2194" s="199"/>
      <c r="AG2194" s="196"/>
      <c r="AH2194" s="196"/>
      <c r="AI2194" s="198"/>
      <c r="AL2194" s="196"/>
      <c r="AN2194" s="196"/>
      <c r="AO2194" s="198"/>
      <c r="AP2194" s="196"/>
      <c r="AQ2194" s="196"/>
      <c r="AR2194" s="196"/>
      <c r="AS2194" s="196"/>
      <c r="AT2194" s="196"/>
      <c r="AU2194" s="196"/>
      <c r="AV2194" s="198"/>
      <c r="AW2194" s="197"/>
      <c r="AY2194" s="196"/>
      <c r="BC2194" s="196"/>
      <c r="BD2194" s="196"/>
      <c r="BE2194" s="196"/>
      <c r="BF2194" s="196"/>
      <c r="BG2194" s="196"/>
      <c r="BH2194" s="196"/>
      <c r="BI2194" s="196"/>
      <c r="BJ2194" s="196"/>
      <c r="BK2194" s="196"/>
    </row>
    <row r="2195" spans="1:63" x14ac:dyDescent="0.25">
      <c r="A2195" s="198"/>
      <c r="B2195" s="193"/>
      <c r="C2195" s="196"/>
      <c r="D2195" s="196"/>
      <c r="E2195" s="196"/>
      <c r="I2195" s="197"/>
      <c r="Q2195" s="198"/>
      <c r="S2195" s="198"/>
      <c r="T2195" s="196"/>
      <c r="U2195" s="199"/>
      <c r="V2195" s="193"/>
      <c r="W2195" s="198"/>
      <c r="X2195" s="198"/>
      <c r="Y2195" s="196"/>
      <c r="Z2195" s="200"/>
      <c r="AA2195" s="196"/>
      <c r="AB2195" s="198"/>
      <c r="AC2195" s="196"/>
      <c r="AD2195" s="199"/>
      <c r="AG2195" s="196"/>
      <c r="AH2195" s="196"/>
      <c r="AI2195" s="198"/>
      <c r="AL2195" s="196"/>
      <c r="AN2195" s="196"/>
      <c r="AO2195" s="198"/>
      <c r="AP2195" s="196"/>
      <c r="AQ2195" s="196"/>
      <c r="AR2195" s="196"/>
      <c r="AS2195" s="196"/>
      <c r="AT2195" s="196"/>
      <c r="AU2195" s="196"/>
      <c r="AV2195" s="198"/>
      <c r="AW2195" s="197"/>
      <c r="AY2195" s="196"/>
      <c r="BC2195" s="196"/>
      <c r="BD2195" s="196"/>
      <c r="BE2195" s="196"/>
      <c r="BF2195" s="196"/>
      <c r="BG2195" s="196"/>
      <c r="BH2195" s="196"/>
      <c r="BI2195" s="196"/>
      <c r="BJ2195" s="196"/>
      <c r="BK2195" s="196"/>
    </row>
    <row r="2196" spans="1:63" x14ac:dyDescent="0.25">
      <c r="A2196" s="198"/>
      <c r="B2196" s="193"/>
      <c r="C2196" s="196"/>
      <c r="D2196" s="196"/>
      <c r="E2196" s="196"/>
      <c r="I2196" s="197"/>
      <c r="Q2196" s="198"/>
      <c r="S2196" s="198"/>
      <c r="T2196" s="196"/>
      <c r="U2196" s="199"/>
      <c r="V2196" s="193"/>
      <c r="W2196" s="198"/>
      <c r="X2196" s="198"/>
      <c r="Y2196" s="196"/>
      <c r="Z2196" s="200"/>
      <c r="AA2196" s="196"/>
      <c r="AB2196" s="198"/>
      <c r="AC2196" s="196"/>
      <c r="AD2196" s="199"/>
      <c r="AG2196" s="196"/>
      <c r="AH2196" s="196"/>
      <c r="AI2196" s="198"/>
      <c r="AL2196" s="196"/>
      <c r="AN2196" s="196"/>
      <c r="AO2196" s="198"/>
      <c r="AP2196" s="196"/>
      <c r="AQ2196" s="196"/>
      <c r="AR2196" s="196"/>
      <c r="AS2196" s="196"/>
      <c r="AT2196" s="196"/>
      <c r="AU2196" s="196"/>
      <c r="AV2196" s="198"/>
      <c r="AW2196" s="197"/>
      <c r="AY2196" s="196"/>
      <c r="BC2196" s="196"/>
      <c r="BD2196" s="196"/>
      <c r="BE2196" s="196"/>
      <c r="BF2196" s="196"/>
      <c r="BG2196" s="196"/>
      <c r="BH2196" s="196"/>
      <c r="BI2196" s="196"/>
      <c r="BJ2196" s="196"/>
      <c r="BK2196" s="196"/>
    </row>
    <row r="2197" spans="1:63" x14ac:dyDescent="0.25">
      <c r="A2197" s="198"/>
      <c r="B2197" s="193"/>
      <c r="C2197" s="196"/>
      <c r="D2197" s="196"/>
      <c r="E2197" s="196"/>
      <c r="I2197" s="197"/>
      <c r="Q2197" s="198"/>
      <c r="S2197" s="198"/>
      <c r="T2197" s="196"/>
      <c r="U2197" s="199"/>
      <c r="V2197" s="193"/>
      <c r="W2197" s="198"/>
      <c r="X2197" s="198"/>
      <c r="Y2197" s="196"/>
      <c r="Z2197" s="200"/>
      <c r="AA2197" s="196"/>
      <c r="AB2197" s="198"/>
      <c r="AC2197" s="196"/>
      <c r="AD2197" s="199"/>
      <c r="AG2197" s="196"/>
      <c r="AH2197" s="196"/>
      <c r="AI2197" s="198"/>
      <c r="AL2197" s="196"/>
      <c r="AN2197" s="196"/>
      <c r="AO2197" s="198"/>
      <c r="AP2197" s="196"/>
      <c r="AQ2197" s="196"/>
      <c r="AR2197" s="196"/>
      <c r="AS2197" s="196"/>
      <c r="AT2197" s="196"/>
      <c r="AU2197" s="196"/>
      <c r="AV2197" s="198"/>
      <c r="AW2197" s="197"/>
      <c r="AY2197" s="196"/>
      <c r="BC2197" s="196"/>
      <c r="BD2197" s="196"/>
      <c r="BE2197" s="196"/>
      <c r="BF2197" s="196"/>
      <c r="BG2197" s="196"/>
      <c r="BH2197" s="196"/>
      <c r="BI2197" s="196"/>
      <c r="BJ2197" s="196"/>
      <c r="BK2197" s="196"/>
    </row>
    <row r="2198" spans="1:63" x14ac:dyDescent="0.25">
      <c r="A2198" s="198"/>
      <c r="B2198" s="193"/>
      <c r="C2198" s="196"/>
      <c r="D2198" s="196"/>
      <c r="E2198" s="196"/>
      <c r="I2198" s="197"/>
      <c r="Q2198" s="198"/>
      <c r="S2198" s="198"/>
      <c r="T2198" s="196"/>
      <c r="U2198" s="199"/>
      <c r="V2198" s="193"/>
      <c r="W2198" s="198"/>
      <c r="X2198" s="198"/>
      <c r="Y2198" s="196"/>
      <c r="Z2198" s="200"/>
      <c r="AA2198" s="196"/>
      <c r="AB2198" s="198"/>
      <c r="AC2198" s="196"/>
      <c r="AD2198" s="199"/>
      <c r="AG2198" s="196"/>
      <c r="AH2198" s="196"/>
      <c r="AI2198" s="198"/>
      <c r="AL2198" s="196"/>
      <c r="AN2198" s="196"/>
      <c r="AO2198" s="198"/>
      <c r="AP2198" s="196"/>
      <c r="AQ2198" s="196"/>
      <c r="AR2198" s="196"/>
      <c r="AS2198" s="196"/>
      <c r="AT2198" s="196"/>
      <c r="AU2198" s="196"/>
      <c r="AV2198" s="198"/>
      <c r="AW2198" s="197"/>
      <c r="AY2198" s="196"/>
      <c r="BC2198" s="196"/>
      <c r="BD2198" s="196"/>
      <c r="BE2198" s="196"/>
      <c r="BF2198" s="196"/>
      <c r="BG2198" s="196"/>
      <c r="BH2198" s="196"/>
      <c r="BI2198" s="196"/>
      <c r="BJ2198" s="196"/>
      <c r="BK2198" s="196"/>
    </row>
    <row r="2199" spans="1:63" x14ac:dyDescent="0.25">
      <c r="A2199" s="198"/>
      <c r="B2199" s="193"/>
      <c r="C2199" s="196"/>
      <c r="D2199" s="196"/>
      <c r="E2199" s="196"/>
      <c r="I2199" s="197"/>
      <c r="Q2199" s="198"/>
      <c r="S2199" s="198"/>
      <c r="T2199" s="196"/>
      <c r="U2199" s="199"/>
      <c r="V2199" s="193"/>
      <c r="W2199" s="198"/>
      <c r="X2199" s="198"/>
      <c r="Y2199" s="196"/>
      <c r="Z2199" s="200"/>
      <c r="AA2199" s="196"/>
      <c r="AB2199" s="198"/>
      <c r="AC2199" s="196"/>
      <c r="AD2199" s="199"/>
      <c r="AG2199" s="196"/>
      <c r="AH2199" s="196"/>
      <c r="AI2199" s="198"/>
      <c r="AL2199" s="196"/>
      <c r="AN2199" s="196"/>
      <c r="AO2199" s="198"/>
      <c r="AP2199" s="196"/>
      <c r="AQ2199" s="196"/>
      <c r="AR2199" s="196"/>
      <c r="AS2199" s="196"/>
      <c r="AT2199" s="196"/>
      <c r="AU2199" s="196"/>
      <c r="AV2199" s="198"/>
      <c r="AW2199" s="197"/>
      <c r="AY2199" s="196"/>
      <c r="BC2199" s="196"/>
      <c r="BD2199" s="196"/>
      <c r="BE2199" s="196"/>
      <c r="BF2199" s="196"/>
      <c r="BG2199" s="196"/>
      <c r="BH2199" s="196"/>
      <c r="BI2199" s="196"/>
      <c r="BJ2199" s="196"/>
      <c r="BK2199" s="196"/>
    </row>
    <row r="2200" spans="1:63" x14ac:dyDescent="0.25">
      <c r="A2200" s="198"/>
      <c r="B2200" s="193"/>
      <c r="C2200" s="196"/>
      <c r="D2200" s="196"/>
      <c r="E2200" s="196"/>
      <c r="I2200" s="197"/>
      <c r="Q2200" s="198"/>
      <c r="S2200" s="198"/>
      <c r="T2200" s="196"/>
      <c r="U2200" s="199"/>
      <c r="V2200" s="193"/>
      <c r="W2200" s="198"/>
      <c r="X2200" s="198"/>
      <c r="Y2200" s="196"/>
      <c r="Z2200" s="200"/>
      <c r="AA2200" s="196"/>
      <c r="AB2200" s="198"/>
      <c r="AC2200" s="196"/>
      <c r="AD2200" s="199"/>
      <c r="AG2200" s="196"/>
      <c r="AH2200" s="196"/>
      <c r="AI2200" s="198"/>
      <c r="AL2200" s="196"/>
      <c r="AN2200" s="196"/>
      <c r="AO2200" s="198"/>
      <c r="AP2200" s="196"/>
      <c r="AQ2200" s="196"/>
      <c r="AR2200" s="196"/>
      <c r="AS2200" s="196"/>
      <c r="AT2200" s="196"/>
      <c r="AU2200" s="196"/>
      <c r="AV2200" s="198"/>
      <c r="AW2200" s="197"/>
      <c r="AY2200" s="196"/>
      <c r="BC2200" s="196"/>
      <c r="BD2200" s="196"/>
      <c r="BE2200" s="196"/>
      <c r="BF2200" s="196"/>
      <c r="BG2200" s="196"/>
      <c r="BH2200" s="196"/>
      <c r="BI2200" s="196"/>
      <c r="BJ2200" s="196"/>
      <c r="BK2200" s="196"/>
    </row>
    <row r="2201" spans="1:63" x14ac:dyDescent="0.25">
      <c r="A2201" s="198"/>
      <c r="B2201" s="193"/>
      <c r="C2201" s="196"/>
      <c r="D2201" s="196"/>
      <c r="E2201" s="196"/>
      <c r="I2201" s="197"/>
      <c r="Q2201" s="198"/>
      <c r="S2201" s="198"/>
      <c r="T2201" s="196"/>
      <c r="U2201" s="199"/>
      <c r="V2201" s="193"/>
      <c r="W2201" s="198"/>
      <c r="X2201" s="198"/>
      <c r="Y2201" s="196"/>
      <c r="Z2201" s="200"/>
      <c r="AA2201" s="196"/>
      <c r="AB2201" s="198"/>
      <c r="AC2201" s="196"/>
      <c r="AD2201" s="199"/>
      <c r="AG2201" s="196"/>
      <c r="AH2201" s="196"/>
      <c r="AI2201" s="198"/>
      <c r="AL2201" s="196"/>
      <c r="AN2201" s="196"/>
      <c r="AO2201" s="198"/>
      <c r="AP2201" s="196"/>
      <c r="AQ2201" s="196"/>
      <c r="AR2201" s="196"/>
      <c r="AS2201" s="196"/>
      <c r="AT2201" s="196"/>
      <c r="AU2201" s="196"/>
      <c r="AV2201" s="198"/>
      <c r="AW2201" s="197"/>
      <c r="AY2201" s="196"/>
      <c r="BC2201" s="196"/>
      <c r="BD2201" s="196"/>
      <c r="BE2201" s="196"/>
      <c r="BF2201" s="196"/>
      <c r="BG2201" s="196"/>
      <c r="BH2201" s="196"/>
      <c r="BI2201" s="196"/>
      <c r="BJ2201" s="196"/>
      <c r="BK2201" s="196"/>
    </row>
    <row r="2202" spans="1:63" x14ac:dyDescent="0.25">
      <c r="A2202" s="198"/>
      <c r="B2202" s="193"/>
      <c r="C2202" s="196"/>
      <c r="D2202" s="196"/>
      <c r="E2202" s="196"/>
      <c r="I2202" s="197"/>
      <c r="Q2202" s="198"/>
      <c r="S2202" s="198"/>
      <c r="T2202" s="196"/>
      <c r="U2202" s="199"/>
      <c r="V2202" s="193"/>
      <c r="W2202" s="198"/>
      <c r="X2202" s="198"/>
      <c r="Y2202" s="196"/>
      <c r="Z2202" s="200"/>
      <c r="AA2202" s="196"/>
      <c r="AB2202" s="198"/>
      <c r="AC2202" s="196"/>
      <c r="AD2202" s="199"/>
      <c r="AG2202" s="196"/>
      <c r="AH2202" s="196"/>
      <c r="AI2202" s="198"/>
      <c r="AL2202" s="196"/>
      <c r="AN2202" s="196"/>
      <c r="AO2202" s="198"/>
      <c r="AP2202" s="196"/>
      <c r="AQ2202" s="196"/>
      <c r="AR2202" s="196"/>
      <c r="AS2202" s="196"/>
      <c r="AT2202" s="196"/>
      <c r="AU2202" s="196"/>
      <c r="AV2202" s="198"/>
      <c r="AW2202" s="197"/>
      <c r="AY2202" s="196"/>
      <c r="BC2202" s="196"/>
      <c r="BD2202" s="196"/>
      <c r="BE2202" s="196"/>
      <c r="BF2202" s="196"/>
      <c r="BG2202" s="196"/>
      <c r="BH2202" s="196"/>
      <c r="BI2202" s="196"/>
      <c r="BJ2202" s="196"/>
      <c r="BK2202" s="196"/>
    </row>
    <row r="2203" spans="1:63" x14ac:dyDescent="0.25">
      <c r="A2203" s="198"/>
      <c r="B2203" s="193"/>
      <c r="C2203" s="196"/>
      <c r="D2203" s="196"/>
      <c r="E2203" s="196"/>
      <c r="I2203" s="197"/>
      <c r="Q2203" s="198"/>
      <c r="S2203" s="198"/>
      <c r="T2203" s="196"/>
      <c r="U2203" s="199"/>
      <c r="V2203" s="193"/>
      <c r="W2203" s="198"/>
      <c r="X2203" s="198"/>
      <c r="Y2203" s="196"/>
      <c r="Z2203" s="200"/>
      <c r="AA2203" s="196"/>
      <c r="AB2203" s="198"/>
      <c r="AC2203" s="196"/>
      <c r="AD2203" s="199"/>
      <c r="AG2203" s="196"/>
      <c r="AH2203" s="196"/>
      <c r="AI2203" s="198"/>
      <c r="AL2203" s="196"/>
      <c r="AN2203" s="196"/>
      <c r="AO2203" s="198"/>
      <c r="AP2203" s="196"/>
      <c r="AQ2203" s="196"/>
      <c r="AR2203" s="196"/>
      <c r="AS2203" s="196"/>
      <c r="AT2203" s="196"/>
      <c r="AU2203" s="196"/>
      <c r="AV2203" s="198"/>
      <c r="AW2203" s="197"/>
      <c r="AY2203" s="196"/>
      <c r="BC2203" s="196"/>
      <c r="BD2203" s="196"/>
      <c r="BE2203" s="196"/>
      <c r="BF2203" s="196"/>
      <c r="BG2203" s="196"/>
      <c r="BH2203" s="196"/>
      <c r="BI2203" s="196"/>
      <c r="BJ2203" s="196"/>
      <c r="BK2203" s="196"/>
    </row>
    <row r="2204" spans="1:63" x14ac:dyDescent="0.25">
      <c r="A2204" s="198"/>
      <c r="B2204" s="193"/>
      <c r="C2204" s="196"/>
      <c r="D2204" s="196"/>
      <c r="E2204" s="196"/>
      <c r="I2204" s="197"/>
      <c r="Q2204" s="198"/>
      <c r="S2204" s="198"/>
      <c r="T2204" s="196"/>
      <c r="U2204" s="199"/>
      <c r="V2204" s="193"/>
      <c r="W2204" s="198"/>
      <c r="X2204" s="198"/>
      <c r="Y2204" s="196"/>
      <c r="Z2204" s="200"/>
      <c r="AA2204" s="196"/>
      <c r="AB2204" s="198"/>
      <c r="AC2204" s="196"/>
      <c r="AD2204" s="199"/>
      <c r="AG2204" s="196"/>
      <c r="AH2204" s="196"/>
      <c r="AI2204" s="198"/>
      <c r="AL2204" s="196"/>
      <c r="AN2204" s="196"/>
      <c r="AO2204" s="198"/>
      <c r="AP2204" s="196"/>
      <c r="AQ2204" s="196"/>
      <c r="AR2204" s="196"/>
      <c r="AS2204" s="196"/>
      <c r="AT2204" s="196"/>
      <c r="AU2204" s="196"/>
      <c r="AV2204" s="198"/>
      <c r="AW2204" s="197"/>
      <c r="AY2204" s="196"/>
      <c r="BC2204" s="196"/>
      <c r="BD2204" s="196"/>
      <c r="BE2204" s="196"/>
      <c r="BF2204" s="196"/>
      <c r="BG2204" s="196"/>
      <c r="BH2204" s="196"/>
      <c r="BI2204" s="196"/>
      <c r="BJ2204" s="196"/>
      <c r="BK2204" s="196"/>
    </row>
    <row r="2205" spans="1:63" x14ac:dyDescent="0.25">
      <c r="A2205" s="198"/>
      <c r="B2205" s="193"/>
      <c r="C2205" s="196"/>
      <c r="D2205" s="196"/>
      <c r="E2205" s="196"/>
      <c r="I2205" s="197"/>
      <c r="Q2205" s="198"/>
      <c r="S2205" s="198"/>
      <c r="T2205" s="196"/>
      <c r="U2205" s="199"/>
      <c r="V2205" s="193"/>
      <c r="W2205" s="198"/>
      <c r="X2205" s="198"/>
      <c r="Y2205" s="196"/>
      <c r="Z2205" s="200"/>
      <c r="AA2205" s="196"/>
      <c r="AB2205" s="198"/>
      <c r="AC2205" s="196"/>
      <c r="AD2205" s="199"/>
      <c r="AG2205" s="196"/>
      <c r="AH2205" s="196"/>
      <c r="AI2205" s="198"/>
      <c r="AL2205" s="196"/>
      <c r="AN2205" s="196"/>
      <c r="AO2205" s="198"/>
      <c r="AP2205" s="196"/>
      <c r="AQ2205" s="196"/>
      <c r="AR2205" s="196"/>
      <c r="AS2205" s="196"/>
      <c r="AT2205" s="196"/>
      <c r="AU2205" s="196"/>
      <c r="AV2205" s="198"/>
      <c r="AW2205" s="197"/>
      <c r="AY2205" s="196"/>
      <c r="BC2205" s="196"/>
      <c r="BD2205" s="196"/>
      <c r="BE2205" s="196"/>
      <c r="BF2205" s="196"/>
      <c r="BG2205" s="196"/>
      <c r="BH2205" s="196"/>
      <c r="BI2205" s="196"/>
      <c r="BJ2205" s="196"/>
      <c r="BK2205" s="196"/>
    </row>
    <row r="2206" spans="1:63" x14ac:dyDescent="0.25">
      <c r="A2206" s="198"/>
      <c r="B2206" s="193"/>
      <c r="C2206" s="196"/>
      <c r="D2206" s="196"/>
      <c r="E2206" s="196"/>
      <c r="I2206" s="197"/>
      <c r="Q2206" s="198"/>
      <c r="S2206" s="198"/>
      <c r="T2206" s="196"/>
      <c r="U2206" s="199"/>
      <c r="V2206" s="193"/>
      <c r="W2206" s="198"/>
      <c r="X2206" s="198"/>
      <c r="Y2206" s="196"/>
      <c r="Z2206" s="200"/>
      <c r="AA2206" s="196"/>
      <c r="AB2206" s="198"/>
      <c r="AC2206" s="196"/>
      <c r="AD2206" s="199"/>
      <c r="AG2206" s="196"/>
      <c r="AH2206" s="196"/>
      <c r="AI2206" s="198"/>
      <c r="AL2206" s="196"/>
      <c r="AN2206" s="196"/>
      <c r="AO2206" s="198"/>
      <c r="AP2206" s="196"/>
      <c r="AQ2206" s="196"/>
      <c r="AR2206" s="196"/>
      <c r="AS2206" s="196"/>
      <c r="AT2206" s="196"/>
      <c r="AU2206" s="196"/>
      <c r="AV2206" s="198"/>
      <c r="AW2206" s="197"/>
      <c r="AY2206" s="196"/>
      <c r="BC2206" s="196"/>
      <c r="BD2206" s="196"/>
      <c r="BE2206" s="196"/>
      <c r="BF2206" s="196"/>
      <c r="BG2206" s="196"/>
      <c r="BH2206" s="196"/>
      <c r="BI2206" s="196"/>
      <c r="BJ2206" s="196"/>
      <c r="BK2206" s="196"/>
    </row>
    <row r="2207" spans="1:63" x14ac:dyDescent="0.25">
      <c r="A2207" s="198"/>
      <c r="B2207" s="193"/>
      <c r="C2207" s="196"/>
      <c r="D2207" s="196"/>
      <c r="E2207" s="196"/>
      <c r="I2207" s="197"/>
      <c r="Q2207" s="198"/>
      <c r="S2207" s="198"/>
      <c r="T2207" s="196"/>
      <c r="U2207" s="199"/>
      <c r="V2207" s="193"/>
      <c r="W2207" s="198"/>
      <c r="X2207" s="198"/>
      <c r="Y2207" s="196"/>
      <c r="Z2207" s="200"/>
      <c r="AA2207" s="196"/>
      <c r="AB2207" s="198"/>
      <c r="AC2207" s="196"/>
      <c r="AD2207" s="199"/>
      <c r="AG2207" s="196"/>
      <c r="AH2207" s="196"/>
      <c r="AI2207" s="198"/>
      <c r="AL2207" s="196"/>
      <c r="AN2207" s="196"/>
      <c r="AO2207" s="198"/>
      <c r="AP2207" s="196"/>
      <c r="AQ2207" s="196"/>
      <c r="AR2207" s="196"/>
      <c r="AS2207" s="196"/>
      <c r="AT2207" s="196"/>
      <c r="AU2207" s="196"/>
      <c r="AV2207" s="198"/>
      <c r="AW2207" s="197"/>
      <c r="AY2207" s="196"/>
      <c r="BC2207" s="196"/>
      <c r="BD2207" s="196"/>
      <c r="BE2207" s="196"/>
      <c r="BF2207" s="196"/>
      <c r="BG2207" s="196"/>
      <c r="BH2207" s="196"/>
      <c r="BI2207" s="196"/>
      <c r="BJ2207" s="196"/>
      <c r="BK2207" s="196"/>
    </row>
    <row r="2208" spans="1:63" x14ac:dyDescent="0.25">
      <c r="A2208" s="198"/>
      <c r="B2208" s="193"/>
      <c r="C2208" s="196"/>
      <c r="D2208" s="196"/>
      <c r="E2208" s="196"/>
      <c r="I2208" s="197"/>
      <c r="Q2208" s="198"/>
      <c r="S2208" s="198"/>
      <c r="T2208" s="196"/>
      <c r="U2208" s="199"/>
      <c r="V2208" s="193"/>
      <c r="W2208" s="198"/>
      <c r="X2208" s="198"/>
      <c r="Y2208" s="196"/>
      <c r="Z2208" s="200"/>
      <c r="AA2208" s="196"/>
      <c r="AB2208" s="198"/>
      <c r="AC2208" s="196"/>
      <c r="AD2208" s="199"/>
      <c r="AG2208" s="196"/>
      <c r="AH2208" s="196"/>
      <c r="AI2208" s="198"/>
      <c r="AL2208" s="196"/>
      <c r="AN2208" s="196"/>
      <c r="AO2208" s="198"/>
      <c r="AP2208" s="196"/>
      <c r="AQ2208" s="196"/>
      <c r="AR2208" s="196"/>
      <c r="AS2208" s="196"/>
      <c r="AT2208" s="196"/>
      <c r="AU2208" s="196"/>
      <c r="AV2208" s="198"/>
      <c r="AW2208" s="197"/>
      <c r="AY2208" s="196"/>
      <c r="BC2208" s="196"/>
      <c r="BD2208" s="196"/>
      <c r="BE2208" s="196"/>
      <c r="BF2208" s="196"/>
      <c r="BG2208" s="196"/>
      <c r="BH2208" s="196"/>
      <c r="BI2208" s="196"/>
      <c r="BJ2208" s="196"/>
      <c r="BK2208" s="196"/>
    </row>
    <row r="2209" spans="1:63" x14ac:dyDescent="0.25">
      <c r="A2209" s="198"/>
      <c r="B2209" s="193"/>
      <c r="C2209" s="196"/>
      <c r="D2209" s="196"/>
      <c r="E2209" s="196"/>
      <c r="I2209" s="197"/>
      <c r="Q2209" s="198"/>
      <c r="S2209" s="198"/>
      <c r="T2209" s="196"/>
      <c r="U2209" s="199"/>
      <c r="V2209" s="193"/>
      <c r="W2209" s="198"/>
      <c r="X2209" s="198"/>
      <c r="Y2209" s="196"/>
      <c r="Z2209" s="200"/>
      <c r="AA2209" s="196"/>
      <c r="AB2209" s="198"/>
      <c r="AC2209" s="196"/>
      <c r="AD2209" s="199"/>
      <c r="AG2209" s="196"/>
      <c r="AH2209" s="196"/>
      <c r="AI2209" s="198"/>
      <c r="AL2209" s="196"/>
      <c r="AN2209" s="196"/>
      <c r="AO2209" s="198"/>
      <c r="AP2209" s="196"/>
      <c r="AQ2209" s="196"/>
      <c r="AR2209" s="196"/>
      <c r="AS2209" s="196"/>
      <c r="AT2209" s="196"/>
      <c r="AU2209" s="196"/>
      <c r="AV2209" s="198"/>
      <c r="AW2209" s="197"/>
      <c r="AY2209" s="196"/>
      <c r="BC2209" s="196"/>
      <c r="BD2209" s="196"/>
      <c r="BE2209" s="196"/>
      <c r="BF2209" s="196"/>
      <c r="BG2209" s="196"/>
      <c r="BH2209" s="196"/>
      <c r="BI2209" s="196"/>
      <c r="BJ2209" s="196"/>
      <c r="BK2209" s="196"/>
    </row>
    <row r="2210" spans="1:63" x14ac:dyDescent="0.25">
      <c r="A2210" s="198"/>
      <c r="B2210" s="193"/>
      <c r="C2210" s="196"/>
      <c r="D2210" s="196"/>
      <c r="E2210" s="196"/>
      <c r="I2210" s="197"/>
      <c r="Q2210" s="198"/>
      <c r="S2210" s="198"/>
      <c r="T2210" s="196"/>
      <c r="U2210" s="199"/>
      <c r="V2210" s="193"/>
      <c r="W2210" s="198"/>
      <c r="X2210" s="198"/>
      <c r="Y2210" s="196"/>
      <c r="Z2210" s="200"/>
      <c r="AA2210" s="196"/>
      <c r="AB2210" s="198"/>
      <c r="AC2210" s="196"/>
      <c r="AD2210" s="199"/>
      <c r="AG2210" s="196"/>
      <c r="AH2210" s="196"/>
      <c r="AI2210" s="198"/>
      <c r="AL2210" s="196"/>
      <c r="AN2210" s="196"/>
      <c r="AO2210" s="198"/>
      <c r="AP2210" s="196"/>
      <c r="AQ2210" s="196"/>
      <c r="AR2210" s="196"/>
      <c r="AS2210" s="196"/>
      <c r="AT2210" s="196"/>
      <c r="AU2210" s="196"/>
      <c r="AV2210" s="198"/>
      <c r="AW2210" s="197"/>
      <c r="AY2210" s="196"/>
      <c r="BC2210" s="196"/>
      <c r="BD2210" s="196"/>
      <c r="BE2210" s="196"/>
      <c r="BF2210" s="196"/>
      <c r="BG2210" s="196"/>
      <c r="BH2210" s="196"/>
      <c r="BI2210" s="196"/>
      <c r="BJ2210" s="196"/>
      <c r="BK2210" s="196"/>
    </row>
    <row r="2211" spans="1:63" x14ac:dyDescent="0.25">
      <c r="A2211" s="198"/>
      <c r="B2211" s="193"/>
      <c r="C2211" s="196"/>
      <c r="D2211" s="196"/>
      <c r="E2211" s="196"/>
      <c r="I2211" s="197"/>
      <c r="Q2211" s="198"/>
      <c r="S2211" s="198"/>
      <c r="T2211" s="196"/>
      <c r="U2211" s="199"/>
      <c r="V2211" s="193"/>
      <c r="W2211" s="198"/>
      <c r="X2211" s="198"/>
      <c r="Y2211" s="196"/>
      <c r="Z2211" s="200"/>
      <c r="AA2211" s="196"/>
      <c r="AB2211" s="198"/>
      <c r="AC2211" s="196"/>
      <c r="AD2211" s="199"/>
      <c r="AG2211" s="196"/>
      <c r="AH2211" s="196"/>
      <c r="AI2211" s="198"/>
      <c r="AL2211" s="196"/>
      <c r="AN2211" s="196"/>
      <c r="AO2211" s="198"/>
      <c r="AP2211" s="196"/>
      <c r="AQ2211" s="196"/>
      <c r="AR2211" s="196"/>
      <c r="AS2211" s="196"/>
      <c r="AT2211" s="196"/>
      <c r="AU2211" s="196"/>
      <c r="AV2211" s="198"/>
      <c r="AW2211" s="197"/>
      <c r="AY2211" s="196"/>
      <c r="BC2211" s="196"/>
      <c r="BD2211" s="196"/>
      <c r="BE2211" s="196"/>
      <c r="BF2211" s="196"/>
      <c r="BG2211" s="196"/>
      <c r="BH2211" s="196"/>
      <c r="BI2211" s="196"/>
      <c r="BJ2211" s="196"/>
      <c r="BK2211" s="196"/>
    </row>
    <row r="2212" spans="1:63" x14ac:dyDescent="0.25">
      <c r="A2212" s="198"/>
      <c r="B2212" s="193"/>
      <c r="C2212" s="196"/>
      <c r="D2212" s="196"/>
      <c r="E2212" s="196"/>
      <c r="I2212" s="197"/>
      <c r="Q2212" s="198"/>
      <c r="S2212" s="198"/>
      <c r="T2212" s="196"/>
      <c r="U2212" s="199"/>
      <c r="V2212" s="193"/>
      <c r="W2212" s="198"/>
      <c r="X2212" s="198"/>
      <c r="Y2212" s="196"/>
      <c r="Z2212" s="200"/>
      <c r="AA2212" s="196"/>
      <c r="AB2212" s="198"/>
      <c r="AC2212" s="196"/>
      <c r="AD2212" s="199"/>
      <c r="AG2212" s="196"/>
      <c r="AH2212" s="196"/>
      <c r="AI2212" s="198"/>
      <c r="AL2212" s="196"/>
      <c r="AN2212" s="196"/>
      <c r="AO2212" s="198"/>
      <c r="AP2212" s="196"/>
      <c r="AQ2212" s="196"/>
      <c r="AR2212" s="196"/>
      <c r="AS2212" s="196"/>
      <c r="AT2212" s="196"/>
      <c r="AU2212" s="196"/>
      <c r="AV2212" s="198"/>
      <c r="AW2212" s="197"/>
      <c r="AY2212" s="196"/>
      <c r="BC2212" s="196"/>
      <c r="BD2212" s="196"/>
      <c r="BE2212" s="196"/>
      <c r="BF2212" s="196"/>
      <c r="BG2212" s="196"/>
      <c r="BH2212" s="196"/>
      <c r="BI2212" s="196"/>
      <c r="BJ2212" s="196"/>
      <c r="BK2212" s="196"/>
    </row>
    <row r="2213" spans="1:63" x14ac:dyDescent="0.25">
      <c r="A2213" s="198"/>
      <c r="B2213" s="193"/>
      <c r="C2213" s="196"/>
      <c r="D2213" s="196"/>
      <c r="E2213" s="196"/>
      <c r="I2213" s="197"/>
      <c r="Q2213" s="198"/>
      <c r="S2213" s="198"/>
      <c r="T2213" s="196"/>
      <c r="U2213" s="199"/>
      <c r="V2213" s="193"/>
      <c r="W2213" s="198"/>
      <c r="X2213" s="198"/>
      <c r="Y2213" s="196"/>
      <c r="Z2213" s="200"/>
      <c r="AA2213" s="196"/>
      <c r="AB2213" s="198"/>
      <c r="AC2213" s="196"/>
      <c r="AD2213" s="199"/>
      <c r="AG2213" s="196"/>
      <c r="AH2213" s="196"/>
      <c r="AI2213" s="198"/>
      <c r="AL2213" s="196"/>
      <c r="AN2213" s="196"/>
      <c r="AO2213" s="198"/>
      <c r="AP2213" s="196"/>
      <c r="AQ2213" s="196"/>
      <c r="AR2213" s="196"/>
      <c r="AS2213" s="196"/>
      <c r="AT2213" s="196"/>
      <c r="AU2213" s="196"/>
      <c r="AV2213" s="198"/>
      <c r="AW2213" s="197"/>
      <c r="AY2213" s="196"/>
      <c r="BC2213" s="196"/>
      <c r="BD2213" s="196"/>
      <c r="BE2213" s="196"/>
      <c r="BF2213" s="196"/>
      <c r="BG2213" s="196"/>
      <c r="BH2213" s="196"/>
      <c r="BI2213" s="196"/>
      <c r="BJ2213" s="196"/>
      <c r="BK2213" s="196"/>
    </row>
    <row r="2214" spans="1:63" x14ac:dyDescent="0.25">
      <c r="A2214" s="198"/>
      <c r="B2214" s="193"/>
      <c r="C2214" s="196"/>
      <c r="D2214" s="196"/>
      <c r="E2214" s="196"/>
      <c r="I2214" s="197"/>
      <c r="Q2214" s="198"/>
      <c r="S2214" s="198"/>
      <c r="T2214" s="196"/>
      <c r="U2214" s="199"/>
      <c r="V2214" s="193"/>
      <c r="W2214" s="198"/>
      <c r="X2214" s="198"/>
      <c r="Y2214" s="196"/>
      <c r="Z2214" s="200"/>
      <c r="AA2214" s="196"/>
      <c r="AB2214" s="198"/>
      <c r="AC2214" s="196"/>
      <c r="AD2214" s="199"/>
      <c r="AG2214" s="196"/>
      <c r="AH2214" s="196"/>
      <c r="AI2214" s="198"/>
      <c r="AL2214" s="196"/>
      <c r="AN2214" s="196"/>
      <c r="AO2214" s="198"/>
      <c r="AP2214" s="196"/>
      <c r="AQ2214" s="196"/>
      <c r="AR2214" s="196"/>
      <c r="AS2214" s="196"/>
      <c r="AT2214" s="196"/>
      <c r="AU2214" s="196"/>
      <c r="AV2214" s="198"/>
      <c r="AW2214" s="197"/>
      <c r="AY2214" s="196"/>
      <c r="BC2214" s="196"/>
      <c r="BD2214" s="196"/>
      <c r="BE2214" s="196"/>
      <c r="BF2214" s="196"/>
      <c r="BG2214" s="196"/>
      <c r="BH2214" s="196"/>
      <c r="BI2214" s="196"/>
      <c r="BJ2214" s="196"/>
      <c r="BK2214" s="196"/>
    </row>
    <row r="2215" spans="1:63" x14ac:dyDescent="0.25">
      <c r="A2215" s="198"/>
      <c r="B2215" s="193"/>
      <c r="C2215" s="196"/>
      <c r="D2215" s="196"/>
      <c r="E2215" s="196"/>
      <c r="I2215" s="197"/>
      <c r="Q2215" s="198"/>
      <c r="S2215" s="198"/>
      <c r="T2215" s="196"/>
      <c r="U2215" s="199"/>
      <c r="V2215" s="193"/>
      <c r="W2215" s="198"/>
      <c r="X2215" s="198"/>
      <c r="Y2215" s="196"/>
      <c r="Z2215" s="200"/>
      <c r="AA2215" s="196"/>
      <c r="AB2215" s="198"/>
      <c r="AC2215" s="196"/>
      <c r="AD2215" s="199"/>
      <c r="AG2215" s="196"/>
      <c r="AH2215" s="196"/>
      <c r="AI2215" s="198"/>
      <c r="AL2215" s="196"/>
      <c r="AN2215" s="196"/>
      <c r="AO2215" s="198"/>
      <c r="AP2215" s="196"/>
      <c r="AQ2215" s="196"/>
      <c r="AR2215" s="196"/>
      <c r="AS2215" s="196"/>
      <c r="AT2215" s="196"/>
      <c r="AU2215" s="196"/>
      <c r="AV2215" s="198"/>
      <c r="AW2215" s="197"/>
      <c r="AY2215" s="196"/>
      <c r="BC2215" s="196"/>
      <c r="BD2215" s="196"/>
      <c r="BE2215" s="196"/>
      <c r="BF2215" s="196"/>
      <c r="BG2215" s="196"/>
      <c r="BH2215" s="196"/>
      <c r="BI2215" s="196"/>
      <c r="BJ2215" s="196"/>
      <c r="BK2215" s="196"/>
    </row>
    <row r="2216" spans="1:63" x14ac:dyDescent="0.25">
      <c r="A2216" s="198"/>
      <c r="B2216" s="193"/>
      <c r="C2216" s="196"/>
      <c r="D2216" s="196"/>
      <c r="E2216" s="196"/>
      <c r="I2216" s="197"/>
      <c r="Q2216" s="198"/>
      <c r="S2216" s="198"/>
      <c r="T2216" s="196"/>
      <c r="U2216" s="199"/>
      <c r="V2216" s="193"/>
      <c r="W2216" s="198"/>
      <c r="X2216" s="198"/>
      <c r="Y2216" s="196"/>
      <c r="Z2216" s="200"/>
      <c r="AA2216" s="196"/>
      <c r="AB2216" s="198"/>
      <c r="AC2216" s="196"/>
      <c r="AD2216" s="199"/>
      <c r="AG2216" s="196"/>
      <c r="AH2216" s="196"/>
      <c r="AI2216" s="198"/>
      <c r="AL2216" s="196"/>
      <c r="AN2216" s="196"/>
      <c r="AO2216" s="198"/>
      <c r="AP2216" s="196"/>
      <c r="AQ2216" s="196"/>
      <c r="AR2216" s="196"/>
      <c r="AS2216" s="196"/>
      <c r="AT2216" s="196"/>
      <c r="AU2216" s="196"/>
      <c r="AV2216" s="198"/>
      <c r="AW2216" s="197"/>
      <c r="AY2216" s="196"/>
      <c r="BC2216" s="196"/>
      <c r="BD2216" s="196"/>
      <c r="BE2216" s="196"/>
      <c r="BF2216" s="196"/>
      <c r="BG2216" s="196"/>
      <c r="BH2216" s="196"/>
      <c r="BI2216" s="196"/>
      <c r="BJ2216" s="196"/>
      <c r="BK2216" s="196"/>
    </row>
    <row r="2217" spans="1:63" x14ac:dyDescent="0.25">
      <c r="A2217" s="198"/>
      <c r="B2217" s="193"/>
      <c r="C2217" s="196"/>
      <c r="D2217" s="196"/>
      <c r="E2217" s="196"/>
      <c r="I2217" s="197"/>
      <c r="Q2217" s="198"/>
      <c r="S2217" s="198"/>
      <c r="T2217" s="196"/>
      <c r="U2217" s="199"/>
      <c r="V2217" s="193"/>
      <c r="W2217" s="198"/>
      <c r="X2217" s="198"/>
      <c r="Y2217" s="196"/>
      <c r="Z2217" s="200"/>
      <c r="AA2217" s="196"/>
      <c r="AB2217" s="198"/>
      <c r="AC2217" s="196"/>
      <c r="AD2217" s="199"/>
      <c r="AG2217" s="196"/>
      <c r="AH2217" s="196"/>
      <c r="AI2217" s="198"/>
      <c r="AL2217" s="196"/>
      <c r="AN2217" s="196"/>
      <c r="AO2217" s="198"/>
      <c r="AP2217" s="196"/>
      <c r="AQ2217" s="196"/>
      <c r="AR2217" s="196"/>
      <c r="AS2217" s="196"/>
      <c r="AT2217" s="196"/>
      <c r="AU2217" s="196"/>
      <c r="AV2217" s="198"/>
      <c r="AW2217" s="197"/>
      <c r="AY2217" s="196"/>
      <c r="BC2217" s="196"/>
      <c r="BD2217" s="196"/>
      <c r="BE2217" s="196"/>
      <c r="BF2217" s="196"/>
      <c r="BG2217" s="196"/>
      <c r="BH2217" s="196"/>
      <c r="BI2217" s="196"/>
      <c r="BJ2217" s="196"/>
      <c r="BK2217" s="196"/>
    </row>
    <row r="2218" spans="1:63" x14ac:dyDescent="0.25">
      <c r="A2218" s="198"/>
      <c r="B2218" s="193"/>
      <c r="C2218" s="196"/>
      <c r="D2218" s="196"/>
      <c r="E2218" s="196"/>
      <c r="I2218" s="197"/>
      <c r="Q2218" s="198"/>
      <c r="S2218" s="198"/>
      <c r="T2218" s="196"/>
      <c r="U2218" s="199"/>
      <c r="V2218" s="193"/>
      <c r="W2218" s="198"/>
      <c r="X2218" s="198"/>
      <c r="Y2218" s="196"/>
      <c r="Z2218" s="200"/>
      <c r="AA2218" s="196"/>
      <c r="AB2218" s="198"/>
      <c r="AC2218" s="196"/>
      <c r="AD2218" s="199"/>
      <c r="AG2218" s="196"/>
      <c r="AH2218" s="196"/>
      <c r="AI2218" s="198"/>
      <c r="AL2218" s="196"/>
      <c r="AN2218" s="196"/>
      <c r="AO2218" s="198"/>
      <c r="AP2218" s="196"/>
      <c r="AQ2218" s="196"/>
      <c r="AR2218" s="196"/>
      <c r="AS2218" s="196"/>
      <c r="AT2218" s="196"/>
      <c r="AU2218" s="196"/>
      <c r="AV2218" s="198"/>
      <c r="AW2218" s="197"/>
      <c r="AY2218" s="196"/>
      <c r="BC2218" s="196"/>
      <c r="BD2218" s="196"/>
      <c r="BE2218" s="196"/>
      <c r="BF2218" s="196"/>
      <c r="BG2218" s="196"/>
      <c r="BH2218" s="196"/>
      <c r="BI2218" s="196"/>
      <c r="BJ2218" s="196"/>
      <c r="BK2218" s="196"/>
    </row>
    <row r="2219" spans="1:63" x14ac:dyDescent="0.25">
      <c r="A2219" s="198"/>
      <c r="B2219" s="193"/>
      <c r="C2219" s="196"/>
      <c r="D2219" s="196"/>
      <c r="E2219" s="196"/>
      <c r="I2219" s="197"/>
      <c r="Q2219" s="198"/>
      <c r="S2219" s="198"/>
      <c r="T2219" s="196"/>
      <c r="U2219" s="199"/>
      <c r="V2219" s="193"/>
      <c r="W2219" s="198"/>
      <c r="X2219" s="198"/>
      <c r="Y2219" s="196"/>
      <c r="Z2219" s="200"/>
      <c r="AA2219" s="196"/>
      <c r="AB2219" s="198"/>
      <c r="AC2219" s="196"/>
      <c r="AD2219" s="199"/>
      <c r="AG2219" s="196"/>
      <c r="AH2219" s="196"/>
      <c r="AI2219" s="198"/>
      <c r="AL2219" s="196"/>
      <c r="AN2219" s="196"/>
      <c r="AO2219" s="198"/>
      <c r="AP2219" s="196"/>
      <c r="AQ2219" s="196"/>
      <c r="AR2219" s="196"/>
      <c r="AS2219" s="196"/>
      <c r="AT2219" s="196"/>
      <c r="AU2219" s="196"/>
      <c r="AV2219" s="198"/>
      <c r="AW2219" s="197"/>
      <c r="AY2219" s="196"/>
      <c r="BC2219" s="196"/>
      <c r="BD2219" s="196"/>
      <c r="BE2219" s="196"/>
      <c r="BF2219" s="196"/>
      <c r="BG2219" s="196"/>
      <c r="BH2219" s="196"/>
      <c r="BI2219" s="196"/>
      <c r="BJ2219" s="196"/>
      <c r="BK2219" s="196"/>
    </row>
    <row r="2220" spans="1:63" x14ac:dyDescent="0.25">
      <c r="A2220" s="198"/>
      <c r="B2220" s="193"/>
      <c r="C2220" s="196"/>
      <c r="D2220" s="196"/>
      <c r="E2220" s="196"/>
      <c r="I2220" s="197"/>
      <c r="Q2220" s="198"/>
      <c r="S2220" s="198"/>
      <c r="T2220" s="196"/>
      <c r="U2220" s="199"/>
      <c r="V2220" s="193"/>
      <c r="W2220" s="198"/>
      <c r="X2220" s="198"/>
      <c r="Y2220" s="196"/>
      <c r="Z2220" s="200"/>
      <c r="AA2220" s="196"/>
      <c r="AB2220" s="198"/>
      <c r="AC2220" s="196"/>
      <c r="AD2220" s="199"/>
      <c r="AG2220" s="196"/>
      <c r="AH2220" s="196"/>
      <c r="AI2220" s="198"/>
      <c r="AL2220" s="196"/>
      <c r="AN2220" s="196"/>
      <c r="AO2220" s="198"/>
      <c r="AP2220" s="196"/>
      <c r="AQ2220" s="196"/>
      <c r="AR2220" s="196"/>
      <c r="AS2220" s="196"/>
      <c r="AT2220" s="196"/>
      <c r="AU2220" s="196"/>
      <c r="AV2220" s="198"/>
      <c r="AW2220" s="197"/>
      <c r="AY2220" s="196"/>
      <c r="BC2220" s="196"/>
      <c r="BD2220" s="196"/>
      <c r="BE2220" s="196"/>
      <c r="BF2220" s="196"/>
      <c r="BG2220" s="196"/>
      <c r="BH2220" s="196"/>
      <c r="BI2220" s="196"/>
      <c r="BJ2220" s="196"/>
      <c r="BK2220" s="196"/>
    </row>
    <row r="2221" spans="1:63" x14ac:dyDescent="0.25">
      <c r="A2221" s="198"/>
      <c r="B2221" s="193"/>
      <c r="C2221" s="196"/>
      <c r="D2221" s="196"/>
      <c r="E2221" s="196"/>
      <c r="I2221" s="197"/>
      <c r="Q2221" s="198"/>
      <c r="S2221" s="198"/>
      <c r="T2221" s="196"/>
      <c r="U2221" s="199"/>
      <c r="V2221" s="193"/>
      <c r="W2221" s="198"/>
      <c r="X2221" s="198"/>
      <c r="Y2221" s="196"/>
      <c r="Z2221" s="200"/>
      <c r="AA2221" s="196"/>
      <c r="AB2221" s="198"/>
      <c r="AC2221" s="196"/>
      <c r="AD2221" s="199"/>
      <c r="AG2221" s="196"/>
      <c r="AH2221" s="196"/>
      <c r="AI2221" s="198"/>
      <c r="AL2221" s="196"/>
      <c r="AN2221" s="196"/>
      <c r="AO2221" s="198"/>
      <c r="AP2221" s="196"/>
      <c r="AQ2221" s="196"/>
      <c r="AR2221" s="196"/>
      <c r="AS2221" s="196"/>
      <c r="AT2221" s="196"/>
      <c r="AU2221" s="196"/>
      <c r="AV2221" s="198"/>
      <c r="AW2221" s="197"/>
      <c r="AY2221" s="196"/>
      <c r="BC2221" s="196"/>
      <c r="BD2221" s="196"/>
      <c r="BE2221" s="196"/>
      <c r="BF2221" s="196"/>
      <c r="BG2221" s="196"/>
      <c r="BH2221" s="196"/>
      <c r="BI2221" s="196"/>
      <c r="BJ2221" s="196"/>
      <c r="BK2221" s="196"/>
    </row>
    <row r="2222" spans="1:63" x14ac:dyDescent="0.25">
      <c r="A2222" s="198"/>
      <c r="B2222" s="193"/>
      <c r="C2222" s="196"/>
      <c r="D2222" s="196"/>
      <c r="E2222" s="196"/>
      <c r="I2222" s="197"/>
      <c r="Q2222" s="198"/>
      <c r="S2222" s="198"/>
      <c r="T2222" s="196"/>
      <c r="U2222" s="199"/>
      <c r="V2222" s="193"/>
      <c r="W2222" s="198"/>
      <c r="X2222" s="198"/>
      <c r="Y2222" s="196"/>
      <c r="Z2222" s="200"/>
      <c r="AA2222" s="196"/>
      <c r="AB2222" s="198"/>
      <c r="AC2222" s="196"/>
      <c r="AD2222" s="199"/>
      <c r="AG2222" s="196"/>
      <c r="AH2222" s="196"/>
      <c r="AI2222" s="198"/>
      <c r="AL2222" s="196"/>
      <c r="AN2222" s="196"/>
      <c r="AO2222" s="198"/>
      <c r="AP2222" s="196"/>
      <c r="AQ2222" s="196"/>
      <c r="AR2222" s="196"/>
      <c r="AS2222" s="196"/>
      <c r="AT2222" s="196"/>
      <c r="AU2222" s="196"/>
      <c r="AV2222" s="198"/>
      <c r="AW2222" s="197"/>
      <c r="AY2222" s="196"/>
      <c r="BC2222" s="196"/>
      <c r="BD2222" s="196"/>
      <c r="BE2222" s="196"/>
      <c r="BF2222" s="196"/>
      <c r="BG2222" s="196"/>
      <c r="BH2222" s="196"/>
      <c r="BI2222" s="196"/>
      <c r="BJ2222" s="196"/>
      <c r="BK2222" s="196"/>
    </row>
    <row r="2223" spans="1:63" x14ac:dyDescent="0.25">
      <c r="A2223" s="198"/>
      <c r="B2223" s="193"/>
      <c r="C2223" s="196"/>
      <c r="D2223" s="196"/>
      <c r="E2223" s="196"/>
      <c r="I2223" s="197"/>
      <c r="Q2223" s="198"/>
      <c r="S2223" s="198"/>
      <c r="T2223" s="196"/>
      <c r="U2223" s="199"/>
      <c r="V2223" s="193"/>
      <c r="W2223" s="198"/>
      <c r="X2223" s="198"/>
      <c r="Y2223" s="196"/>
      <c r="Z2223" s="200"/>
      <c r="AA2223" s="196"/>
      <c r="AB2223" s="198"/>
      <c r="AC2223" s="196"/>
      <c r="AD2223" s="199"/>
      <c r="AG2223" s="196"/>
      <c r="AH2223" s="196"/>
      <c r="AI2223" s="198"/>
      <c r="AL2223" s="196"/>
      <c r="AN2223" s="196"/>
      <c r="AO2223" s="198"/>
      <c r="AP2223" s="196"/>
      <c r="AQ2223" s="196"/>
      <c r="AR2223" s="196"/>
      <c r="AS2223" s="196"/>
      <c r="AT2223" s="196"/>
      <c r="AU2223" s="196"/>
      <c r="AV2223" s="198"/>
      <c r="AW2223" s="197"/>
      <c r="AY2223" s="196"/>
      <c r="BC2223" s="196"/>
      <c r="BD2223" s="196"/>
      <c r="BE2223" s="196"/>
      <c r="BF2223" s="196"/>
      <c r="BG2223" s="196"/>
      <c r="BH2223" s="196"/>
      <c r="BI2223" s="196"/>
      <c r="BJ2223" s="196"/>
      <c r="BK2223" s="196"/>
    </row>
    <row r="2224" spans="1:63" x14ac:dyDescent="0.25">
      <c r="A2224" s="198"/>
      <c r="B2224" s="193"/>
      <c r="C2224" s="196"/>
      <c r="D2224" s="196"/>
      <c r="E2224" s="196"/>
      <c r="I2224" s="197"/>
      <c r="Q2224" s="198"/>
      <c r="S2224" s="198"/>
      <c r="T2224" s="196"/>
      <c r="U2224" s="199"/>
      <c r="V2224" s="193"/>
      <c r="W2224" s="198"/>
      <c r="X2224" s="198"/>
      <c r="Y2224" s="196"/>
      <c r="Z2224" s="200"/>
      <c r="AA2224" s="196"/>
      <c r="AB2224" s="198"/>
      <c r="AC2224" s="196"/>
      <c r="AD2224" s="199"/>
      <c r="AG2224" s="196"/>
      <c r="AH2224" s="196"/>
      <c r="AI2224" s="198"/>
      <c r="AL2224" s="196"/>
      <c r="AN2224" s="196"/>
      <c r="AO2224" s="198"/>
      <c r="AP2224" s="196"/>
      <c r="AQ2224" s="196"/>
      <c r="AR2224" s="196"/>
      <c r="AS2224" s="196"/>
      <c r="AT2224" s="196"/>
      <c r="AU2224" s="196"/>
      <c r="AV2224" s="198"/>
      <c r="AW2224" s="197"/>
      <c r="AY2224" s="196"/>
      <c r="BC2224" s="196"/>
      <c r="BD2224" s="196"/>
      <c r="BE2224" s="196"/>
      <c r="BF2224" s="196"/>
      <c r="BG2224" s="196"/>
      <c r="BH2224" s="196"/>
      <c r="BI2224" s="196"/>
      <c r="BJ2224" s="196"/>
      <c r="BK2224" s="196"/>
    </row>
    <row r="2225" spans="1:63" x14ac:dyDescent="0.25">
      <c r="A2225" s="198"/>
      <c r="B2225" s="193"/>
      <c r="C2225" s="196"/>
      <c r="D2225" s="196"/>
      <c r="E2225" s="196"/>
      <c r="I2225" s="197"/>
      <c r="Q2225" s="198"/>
      <c r="S2225" s="198"/>
      <c r="T2225" s="196"/>
      <c r="U2225" s="199"/>
      <c r="V2225" s="193"/>
      <c r="W2225" s="198"/>
      <c r="X2225" s="198"/>
      <c r="Y2225" s="196"/>
      <c r="Z2225" s="200"/>
      <c r="AA2225" s="196"/>
      <c r="AB2225" s="198"/>
      <c r="AC2225" s="196"/>
      <c r="AD2225" s="199"/>
      <c r="AG2225" s="196"/>
      <c r="AH2225" s="196"/>
      <c r="AI2225" s="198"/>
      <c r="AL2225" s="196"/>
      <c r="AN2225" s="196"/>
      <c r="AO2225" s="198"/>
      <c r="AP2225" s="196"/>
      <c r="AQ2225" s="196"/>
      <c r="AR2225" s="196"/>
      <c r="AS2225" s="196"/>
      <c r="AT2225" s="196"/>
      <c r="AU2225" s="196"/>
      <c r="AV2225" s="198"/>
      <c r="AW2225" s="197"/>
      <c r="AY2225" s="196"/>
      <c r="BC2225" s="196"/>
      <c r="BD2225" s="196"/>
      <c r="BE2225" s="196"/>
      <c r="BF2225" s="196"/>
      <c r="BG2225" s="196"/>
      <c r="BH2225" s="196"/>
      <c r="BI2225" s="196"/>
      <c r="BJ2225" s="196"/>
      <c r="BK2225" s="196"/>
    </row>
    <row r="2226" spans="1:63" x14ac:dyDescent="0.25">
      <c r="A2226" s="198"/>
      <c r="B2226" s="193"/>
      <c r="C2226" s="196"/>
      <c r="D2226" s="196"/>
      <c r="E2226" s="196"/>
      <c r="I2226" s="197"/>
      <c r="Q2226" s="198"/>
      <c r="S2226" s="198"/>
      <c r="T2226" s="196"/>
      <c r="U2226" s="199"/>
      <c r="V2226" s="193"/>
      <c r="W2226" s="198"/>
      <c r="X2226" s="198"/>
      <c r="Y2226" s="196"/>
      <c r="Z2226" s="200"/>
      <c r="AA2226" s="196"/>
      <c r="AB2226" s="198"/>
      <c r="AC2226" s="196"/>
      <c r="AD2226" s="199"/>
      <c r="AG2226" s="196"/>
      <c r="AH2226" s="196"/>
      <c r="AI2226" s="198"/>
      <c r="AL2226" s="196"/>
      <c r="AN2226" s="196"/>
      <c r="AO2226" s="198"/>
      <c r="AP2226" s="196"/>
      <c r="AQ2226" s="196"/>
      <c r="AR2226" s="196"/>
      <c r="AS2226" s="196"/>
      <c r="AT2226" s="196"/>
      <c r="AU2226" s="196"/>
      <c r="AV2226" s="198"/>
      <c r="AW2226" s="197"/>
      <c r="AY2226" s="196"/>
      <c r="BC2226" s="196"/>
      <c r="BD2226" s="196"/>
      <c r="BE2226" s="196"/>
      <c r="BF2226" s="196"/>
      <c r="BG2226" s="196"/>
      <c r="BH2226" s="196"/>
      <c r="BI2226" s="196"/>
      <c r="BJ2226" s="196"/>
      <c r="BK2226" s="196"/>
    </row>
    <row r="2227" spans="1:63" x14ac:dyDescent="0.25">
      <c r="A2227" s="198"/>
      <c r="B2227" s="193"/>
      <c r="C2227" s="196"/>
      <c r="D2227" s="196"/>
      <c r="E2227" s="196"/>
      <c r="I2227" s="197"/>
      <c r="Q2227" s="198"/>
      <c r="S2227" s="198"/>
      <c r="T2227" s="196"/>
      <c r="U2227" s="199"/>
      <c r="V2227" s="193"/>
      <c r="W2227" s="198"/>
      <c r="X2227" s="198"/>
      <c r="Y2227" s="196"/>
      <c r="Z2227" s="200"/>
      <c r="AA2227" s="196"/>
      <c r="AB2227" s="198"/>
      <c r="AC2227" s="196"/>
      <c r="AD2227" s="199"/>
      <c r="AG2227" s="196"/>
      <c r="AH2227" s="196"/>
      <c r="AI2227" s="198"/>
      <c r="AL2227" s="196"/>
      <c r="AN2227" s="196"/>
      <c r="AO2227" s="198"/>
      <c r="AP2227" s="196"/>
      <c r="AQ2227" s="196"/>
      <c r="AR2227" s="196"/>
      <c r="AS2227" s="196"/>
      <c r="AT2227" s="196"/>
      <c r="AU2227" s="196"/>
      <c r="AV2227" s="198"/>
      <c r="AW2227" s="197"/>
      <c r="AY2227" s="196"/>
      <c r="BC2227" s="196"/>
      <c r="BD2227" s="196"/>
      <c r="BE2227" s="196"/>
      <c r="BF2227" s="196"/>
      <c r="BG2227" s="196"/>
      <c r="BH2227" s="196"/>
      <c r="BI2227" s="196"/>
      <c r="BJ2227" s="196"/>
      <c r="BK2227" s="196"/>
    </row>
    <row r="2228" spans="1:63" x14ac:dyDescent="0.25">
      <c r="A2228" s="198"/>
      <c r="B2228" s="193"/>
      <c r="C2228" s="196"/>
      <c r="D2228" s="196"/>
      <c r="E2228" s="196"/>
      <c r="I2228" s="197"/>
      <c r="Q2228" s="198"/>
      <c r="S2228" s="198"/>
      <c r="T2228" s="196"/>
      <c r="U2228" s="199"/>
      <c r="V2228" s="193"/>
      <c r="W2228" s="198"/>
      <c r="X2228" s="198"/>
      <c r="Y2228" s="196"/>
      <c r="Z2228" s="200"/>
      <c r="AA2228" s="196"/>
      <c r="AB2228" s="198"/>
      <c r="AC2228" s="196"/>
      <c r="AD2228" s="199"/>
      <c r="AG2228" s="196"/>
      <c r="AH2228" s="196"/>
      <c r="AI2228" s="198"/>
      <c r="AL2228" s="196"/>
      <c r="AN2228" s="196"/>
      <c r="AO2228" s="198"/>
      <c r="AP2228" s="196"/>
      <c r="AQ2228" s="196"/>
      <c r="AR2228" s="196"/>
      <c r="AS2228" s="196"/>
      <c r="AT2228" s="196"/>
      <c r="AU2228" s="196"/>
      <c r="AV2228" s="198"/>
      <c r="AW2228" s="197"/>
      <c r="AY2228" s="196"/>
      <c r="BC2228" s="196"/>
      <c r="BD2228" s="196"/>
      <c r="BE2228" s="196"/>
      <c r="BF2228" s="196"/>
      <c r="BG2228" s="196"/>
      <c r="BH2228" s="196"/>
      <c r="BI2228" s="196"/>
      <c r="BJ2228" s="196"/>
      <c r="BK2228" s="196"/>
    </row>
    <row r="2229" spans="1:63" x14ac:dyDescent="0.25">
      <c r="A2229" s="198"/>
      <c r="B2229" s="193"/>
      <c r="C2229" s="196"/>
      <c r="D2229" s="196"/>
      <c r="E2229" s="196"/>
      <c r="I2229" s="197"/>
      <c r="Q2229" s="198"/>
      <c r="S2229" s="198"/>
      <c r="T2229" s="196"/>
      <c r="U2229" s="199"/>
      <c r="V2229" s="193"/>
      <c r="W2229" s="198"/>
      <c r="X2229" s="198"/>
      <c r="Y2229" s="196"/>
      <c r="Z2229" s="200"/>
      <c r="AA2229" s="196"/>
      <c r="AB2229" s="198"/>
      <c r="AC2229" s="196"/>
      <c r="AD2229" s="199"/>
      <c r="AG2229" s="196"/>
      <c r="AH2229" s="196"/>
      <c r="AI2229" s="198"/>
      <c r="AL2229" s="196"/>
      <c r="AN2229" s="196"/>
      <c r="AO2229" s="198"/>
      <c r="AP2229" s="196"/>
      <c r="AQ2229" s="196"/>
      <c r="AR2229" s="196"/>
      <c r="AS2229" s="196"/>
      <c r="AT2229" s="196"/>
      <c r="AU2229" s="196"/>
      <c r="AV2229" s="198"/>
      <c r="AW2229" s="197"/>
      <c r="AY2229" s="196"/>
      <c r="BC2229" s="196"/>
      <c r="BD2229" s="196"/>
      <c r="BE2229" s="196"/>
      <c r="BF2229" s="196"/>
      <c r="BG2229" s="196"/>
      <c r="BH2229" s="196"/>
      <c r="BI2229" s="196"/>
      <c r="BJ2229" s="196"/>
      <c r="BK2229" s="196"/>
    </row>
    <row r="2230" spans="1:63" x14ac:dyDescent="0.25">
      <c r="A2230" s="198"/>
      <c r="B2230" s="193"/>
      <c r="C2230" s="196"/>
      <c r="D2230" s="196"/>
      <c r="E2230" s="196"/>
      <c r="I2230" s="197"/>
      <c r="Q2230" s="198"/>
      <c r="S2230" s="198"/>
      <c r="T2230" s="196"/>
      <c r="U2230" s="199"/>
      <c r="V2230" s="193"/>
      <c r="W2230" s="198"/>
      <c r="X2230" s="198"/>
      <c r="Y2230" s="196"/>
      <c r="Z2230" s="200"/>
      <c r="AA2230" s="196"/>
      <c r="AB2230" s="198"/>
      <c r="AC2230" s="196"/>
      <c r="AD2230" s="199"/>
      <c r="AG2230" s="196"/>
      <c r="AH2230" s="196"/>
      <c r="AI2230" s="198"/>
      <c r="AL2230" s="196"/>
      <c r="AN2230" s="196"/>
      <c r="AO2230" s="198"/>
      <c r="AP2230" s="196"/>
      <c r="AQ2230" s="196"/>
      <c r="AR2230" s="196"/>
      <c r="AS2230" s="196"/>
      <c r="AT2230" s="196"/>
      <c r="AU2230" s="196"/>
      <c r="AV2230" s="198"/>
      <c r="AW2230" s="197"/>
      <c r="AY2230" s="196"/>
      <c r="BC2230" s="196"/>
      <c r="BD2230" s="196"/>
      <c r="BE2230" s="196"/>
      <c r="BF2230" s="196"/>
      <c r="BG2230" s="196"/>
      <c r="BH2230" s="196"/>
      <c r="BI2230" s="196"/>
      <c r="BJ2230" s="196"/>
      <c r="BK2230" s="196"/>
    </row>
    <row r="2231" spans="1:63" x14ac:dyDescent="0.25">
      <c r="A2231" s="198"/>
      <c r="B2231" s="193"/>
      <c r="C2231" s="196"/>
      <c r="D2231" s="196"/>
      <c r="E2231" s="196"/>
      <c r="I2231" s="197"/>
      <c r="Q2231" s="198"/>
      <c r="S2231" s="198"/>
      <c r="T2231" s="196"/>
      <c r="U2231" s="199"/>
      <c r="V2231" s="193"/>
      <c r="W2231" s="198"/>
      <c r="X2231" s="198"/>
      <c r="Y2231" s="196"/>
      <c r="Z2231" s="200"/>
      <c r="AA2231" s="196"/>
      <c r="AB2231" s="198"/>
      <c r="AC2231" s="196"/>
      <c r="AD2231" s="199"/>
      <c r="AG2231" s="196"/>
      <c r="AH2231" s="196"/>
      <c r="AI2231" s="198"/>
      <c r="AL2231" s="196"/>
      <c r="AN2231" s="196"/>
      <c r="AO2231" s="198"/>
      <c r="AP2231" s="196"/>
      <c r="AQ2231" s="196"/>
      <c r="AR2231" s="196"/>
      <c r="AS2231" s="196"/>
      <c r="AT2231" s="196"/>
      <c r="AU2231" s="196"/>
      <c r="AV2231" s="198"/>
      <c r="AW2231" s="197"/>
      <c r="AY2231" s="196"/>
      <c r="BC2231" s="196"/>
      <c r="BD2231" s="196"/>
      <c r="BE2231" s="196"/>
      <c r="BF2231" s="196"/>
      <c r="BG2231" s="196"/>
      <c r="BH2231" s="196"/>
      <c r="BI2231" s="196"/>
      <c r="BJ2231" s="196"/>
      <c r="BK2231" s="196"/>
    </row>
    <row r="2232" spans="1:63" x14ac:dyDescent="0.25">
      <c r="A2232" s="198"/>
      <c r="B2232" s="193"/>
      <c r="C2232" s="196"/>
      <c r="D2232" s="196"/>
      <c r="E2232" s="196"/>
      <c r="I2232" s="197"/>
      <c r="Q2232" s="198"/>
      <c r="S2232" s="198"/>
      <c r="T2232" s="196"/>
      <c r="U2232" s="199"/>
      <c r="V2232" s="193"/>
      <c r="W2232" s="198"/>
      <c r="X2232" s="198"/>
      <c r="Y2232" s="196"/>
      <c r="Z2232" s="200"/>
      <c r="AA2232" s="196"/>
      <c r="AB2232" s="198"/>
      <c r="AC2232" s="196"/>
      <c r="AD2232" s="199"/>
      <c r="AG2232" s="196"/>
      <c r="AH2232" s="196"/>
      <c r="AI2232" s="198"/>
      <c r="AL2232" s="196"/>
      <c r="AN2232" s="196"/>
      <c r="AO2232" s="198"/>
      <c r="AP2232" s="196"/>
      <c r="AQ2232" s="196"/>
      <c r="AR2232" s="196"/>
      <c r="AS2232" s="196"/>
      <c r="AT2232" s="196"/>
      <c r="AU2232" s="196"/>
      <c r="AV2232" s="198"/>
      <c r="AW2232" s="197"/>
      <c r="AY2232" s="196"/>
      <c r="BC2232" s="196"/>
      <c r="BD2232" s="196"/>
      <c r="BE2232" s="196"/>
      <c r="BF2232" s="196"/>
      <c r="BG2232" s="196"/>
      <c r="BH2232" s="196"/>
      <c r="BI2232" s="196"/>
      <c r="BJ2232" s="196"/>
      <c r="BK2232" s="196"/>
    </row>
    <row r="2233" spans="1:63" x14ac:dyDescent="0.25">
      <c r="A2233" s="198"/>
      <c r="B2233" s="193"/>
      <c r="C2233" s="196"/>
      <c r="D2233" s="196"/>
      <c r="E2233" s="196"/>
      <c r="I2233" s="197"/>
      <c r="Q2233" s="198"/>
      <c r="S2233" s="198"/>
      <c r="T2233" s="196"/>
      <c r="U2233" s="199"/>
      <c r="V2233" s="193"/>
      <c r="W2233" s="198"/>
      <c r="X2233" s="198"/>
      <c r="Y2233" s="196"/>
      <c r="Z2233" s="200"/>
      <c r="AA2233" s="196"/>
      <c r="AB2233" s="198"/>
      <c r="AC2233" s="196"/>
      <c r="AD2233" s="199"/>
      <c r="AG2233" s="196"/>
      <c r="AH2233" s="196"/>
      <c r="AI2233" s="198"/>
      <c r="AL2233" s="196"/>
      <c r="AN2233" s="196"/>
      <c r="AO2233" s="198"/>
      <c r="AP2233" s="196"/>
      <c r="AQ2233" s="196"/>
      <c r="AR2233" s="196"/>
      <c r="AS2233" s="196"/>
      <c r="AT2233" s="196"/>
      <c r="AU2233" s="196"/>
      <c r="AV2233" s="198"/>
      <c r="AW2233" s="197"/>
      <c r="AY2233" s="196"/>
      <c r="BC2233" s="196"/>
      <c r="BD2233" s="196"/>
      <c r="BE2233" s="196"/>
      <c r="BF2233" s="196"/>
      <c r="BG2233" s="196"/>
      <c r="BH2233" s="196"/>
      <c r="BI2233" s="196"/>
      <c r="BJ2233" s="196"/>
      <c r="BK2233" s="196"/>
    </row>
    <row r="2234" spans="1:63" x14ac:dyDescent="0.25">
      <c r="A2234" s="198"/>
      <c r="B2234" s="193"/>
      <c r="C2234" s="196"/>
      <c r="D2234" s="196"/>
      <c r="E2234" s="196"/>
      <c r="I2234" s="197"/>
      <c r="Q2234" s="198"/>
      <c r="S2234" s="198"/>
      <c r="T2234" s="196"/>
      <c r="U2234" s="199"/>
      <c r="V2234" s="193"/>
      <c r="W2234" s="198"/>
      <c r="X2234" s="198"/>
      <c r="Y2234" s="196"/>
      <c r="Z2234" s="200"/>
      <c r="AA2234" s="196"/>
      <c r="AB2234" s="198"/>
      <c r="AC2234" s="196"/>
      <c r="AD2234" s="199"/>
      <c r="AG2234" s="196"/>
      <c r="AH2234" s="196"/>
      <c r="AI2234" s="198"/>
      <c r="AL2234" s="196"/>
      <c r="AN2234" s="196"/>
      <c r="AO2234" s="198"/>
      <c r="AP2234" s="196"/>
      <c r="AQ2234" s="196"/>
      <c r="AR2234" s="196"/>
      <c r="AS2234" s="196"/>
      <c r="AT2234" s="196"/>
      <c r="AU2234" s="196"/>
      <c r="AV2234" s="198"/>
      <c r="AW2234" s="197"/>
      <c r="AY2234" s="196"/>
      <c r="BC2234" s="196"/>
      <c r="BD2234" s="196"/>
      <c r="BE2234" s="196"/>
      <c r="BF2234" s="196"/>
      <c r="BG2234" s="196"/>
      <c r="BH2234" s="196"/>
      <c r="BI2234" s="196"/>
      <c r="BJ2234" s="196"/>
      <c r="BK2234" s="196"/>
    </row>
    <row r="2235" spans="1:63" x14ac:dyDescent="0.25">
      <c r="A2235" s="198"/>
      <c r="B2235" s="193"/>
      <c r="C2235" s="196"/>
      <c r="D2235" s="196"/>
      <c r="E2235" s="196"/>
      <c r="I2235" s="197"/>
      <c r="Q2235" s="198"/>
      <c r="S2235" s="198"/>
      <c r="T2235" s="196"/>
      <c r="U2235" s="199"/>
      <c r="V2235" s="193"/>
      <c r="W2235" s="198"/>
      <c r="X2235" s="198"/>
      <c r="Y2235" s="196"/>
      <c r="Z2235" s="200"/>
      <c r="AA2235" s="196"/>
      <c r="AB2235" s="198"/>
      <c r="AC2235" s="196"/>
      <c r="AD2235" s="199"/>
      <c r="AG2235" s="196"/>
      <c r="AH2235" s="196"/>
      <c r="AI2235" s="198"/>
      <c r="AL2235" s="196"/>
      <c r="AN2235" s="196"/>
      <c r="AO2235" s="198"/>
      <c r="AP2235" s="196"/>
      <c r="AQ2235" s="196"/>
      <c r="AR2235" s="196"/>
      <c r="AS2235" s="196"/>
      <c r="AT2235" s="196"/>
      <c r="AU2235" s="196"/>
      <c r="AV2235" s="198"/>
      <c r="AW2235" s="197"/>
      <c r="AY2235" s="196"/>
      <c r="BC2235" s="196"/>
      <c r="BD2235" s="196"/>
      <c r="BE2235" s="196"/>
      <c r="BF2235" s="196"/>
      <c r="BG2235" s="196"/>
      <c r="BH2235" s="196"/>
      <c r="BI2235" s="196"/>
      <c r="BJ2235" s="196"/>
      <c r="BK2235" s="196"/>
    </row>
    <row r="2236" spans="1:63" x14ac:dyDescent="0.25">
      <c r="A2236" s="198"/>
      <c r="B2236" s="193"/>
      <c r="C2236" s="196"/>
      <c r="D2236" s="196"/>
      <c r="E2236" s="196"/>
      <c r="I2236" s="197"/>
      <c r="Q2236" s="198"/>
      <c r="S2236" s="198"/>
      <c r="T2236" s="196"/>
      <c r="U2236" s="199"/>
      <c r="V2236" s="193"/>
      <c r="W2236" s="198"/>
      <c r="X2236" s="198"/>
      <c r="Y2236" s="196"/>
      <c r="Z2236" s="200"/>
      <c r="AA2236" s="196"/>
      <c r="AB2236" s="198"/>
      <c r="AC2236" s="196"/>
      <c r="AD2236" s="199"/>
      <c r="AG2236" s="196"/>
      <c r="AH2236" s="196"/>
      <c r="AI2236" s="198"/>
      <c r="AL2236" s="196"/>
      <c r="AN2236" s="196"/>
      <c r="AO2236" s="198"/>
      <c r="AP2236" s="196"/>
      <c r="AQ2236" s="196"/>
      <c r="AR2236" s="196"/>
      <c r="AS2236" s="196"/>
      <c r="AT2236" s="196"/>
      <c r="AU2236" s="196"/>
      <c r="AV2236" s="198"/>
      <c r="AW2236" s="197"/>
      <c r="AY2236" s="196"/>
      <c r="BC2236" s="196"/>
      <c r="BD2236" s="196"/>
      <c r="BE2236" s="196"/>
      <c r="BF2236" s="196"/>
      <c r="BG2236" s="196"/>
      <c r="BH2236" s="196"/>
      <c r="BI2236" s="196"/>
      <c r="BJ2236" s="196"/>
      <c r="BK2236" s="196"/>
    </row>
    <row r="2237" spans="1:63" x14ac:dyDescent="0.25">
      <c r="A2237" s="198"/>
      <c r="B2237" s="193"/>
      <c r="C2237" s="196"/>
      <c r="D2237" s="196"/>
      <c r="E2237" s="196"/>
      <c r="I2237" s="197"/>
      <c r="Q2237" s="198"/>
      <c r="S2237" s="198"/>
      <c r="T2237" s="196"/>
      <c r="U2237" s="199"/>
      <c r="V2237" s="193"/>
      <c r="W2237" s="198"/>
      <c r="X2237" s="198"/>
      <c r="Y2237" s="196"/>
      <c r="Z2237" s="200"/>
      <c r="AA2237" s="196"/>
      <c r="AB2237" s="198"/>
      <c r="AC2237" s="196"/>
      <c r="AD2237" s="199"/>
      <c r="AG2237" s="196"/>
      <c r="AH2237" s="196"/>
      <c r="AI2237" s="198"/>
      <c r="AL2237" s="196"/>
      <c r="AN2237" s="196"/>
      <c r="AO2237" s="198"/>
      <c r="AP2237" s="196"/>
      <c r="AQ2237" s="196"/>
      <c r="AR2237" s="196"/>
      <c r="AS2237" s="196"/>
      <c r="AT2237" s="196"/>
      <c r="AU2237" s="196"/>
      <c r="AV2237" s="198"/>
      <c r="AW2237" s="197"/>
      <c r="AY2237" s="196"/>
      <c r="BC2237" s="196"/>
      <c r="BD2237" s="196"/>
      <c r="BE2237" s="196"/>
      <c r="BF2237" s="196"/>
      <c r="BG2237" s="196"/>
      <c r="BH2237" s="196"/>
      <c r="BI2237" s="196"/>
      <c r="BJ2237" s="196"/>
      <c r="BK2237" s="196"/>
    </row>
    <row r="2238" spans="1:63" x14ac:dyDescent="0.25">
      <c r="A2238" s="198"/>
      <c r="B2238" s="193"/>
      <c r="C2238" s="196"/>
      <c r="D2238" s="196"/>
      <c r="E2238" s="196"/>
      <c r="I2238" s="197"/>
      <c r="Q2238" s="198"/>
      <c r="S2238" s="198"/>
      <c r="T2238" s="196"/>
      <c r="U2238" s="199"/>
      <c r="V2238" s="193"/>
      <c r="W2238" s="198"/>
      <c r="X2238" s="198"/>
      <c r="Y2238" s="196"/>
      <c r="Z2238" s="200"/>
      <c r="AA2238" s="196"/>
      <c r="AB2238" s="198"/>
      <c r="AC2238" s="196"/>
      <c r="AD2238" s="199"/>
      <c r="AG2238" s="196"/>
      <c r="AH2238" s="196"/>
      <c r="AI2238" s="198"/>
      <c r="AL2238" s="196"/>
      <c r="AN2238" s="196"/>
      <c r="AO2238" s="198"/>
      <c r="AP2238" s="196"/>
      <c r="AQ2238" s="196"/>
      <c r="AR2238" s="196"/>
      <c r="AS2238" s="196"/>
      <c r="AT2238" s="196"/>
      <c r="AU2238" s="196"/>
      <c r="AV2238" s="198"/>
      <c r="AW2238" s="197"/>
      <c r="AY2238" s="196"/>
      <c r="BC2238" s="196"/>
      <c r="BD2238" s="196"/>
      <c r="BE2238" s="196"/>
      <c r="BF2238" s="196"/>
      <c r="BG2238" s="196"/>
      <c r="BH2238" s="196"/>
      <c r="BI2238" s="196"/>
      <c r="BJ2238" s="196"/>
      <c r="BK2238" s="196"/>
    </row>
    <row r="2239" spans="1:63" x14ac:dyDescent="0.25">
      <c r="A2239" s="198"/>
      <c r="B2239" s="193"/>
      <c r="C2239" s="196"/>
      <c r="D2239" s="196"/>
      <c r="E2239" s="196"/>
      <c r="I2239" s="197"/>
      <c r="Q2239" s="198"/>
      <c r="S2239" s="198"/>
      <c r="T2239" s="196"/>
      <c r="U2239" s="199"/>
      <c r="V2239" s="193"/>
      <c r="W2239" s="198"/>
      <c r="X2239" s="198"/>
      <c r="Y2239" s="196"/>
      <c r="Z2239" s="200"/>
      <c r="AA2239" s="196"/>
      <c r="AB2239" s="198"/>
      <c r="AC2239" s="196"/>
      <c r="AD2239" s="199"/>
      <c r="AG2239" s="196"/>
      <c r="AH2239" s="196"/>
      <c r="AI2239" s="198"/>
      <c r="AL2239" s="196"/>
      <c r="AN2239" s="196"/>
      <c r="AO2239" s="198"/>
      <c r="AP2239" s="196"/>
      <c r="AQ2239" s="196"/>
      <c r="AR2239" s="196"/>
      <c r="AS2239" s="196"/>
      <c r="AT2239" s="196"/>
      <c r="AU2239" s="196"/>
      <c r="AV2239" s="198"/>
      <c r="AW2239" s="197"/>
      <c r="AY2239" s="196"/>
      <c r="BC2239" s="196"/>
      <c r="BD2239" s="196"/>
      <c r="BE2239" s="196"/>
      <c r="BF2239" s="196"/>
      <c r="BG2239" s="196"/>
      <c r="BH2239" s="196"/>
      <c r="BI2239" s="196"/>
      <c r="BJ2239" s="196"/>
      <c r="BK2239" s="196"/>
    </row>
    <row r="2240" spans="1:63" x14ac:dyDescent="0.25">
      <c r="A2240" s="198"/>
      <c r="B2240" s="193"/>
      <c r="C2240" s="196"/>
      <c r="D2240" s="196"/>
      <c r="E2240" s="196"/>
      <c r="I2240" s="197"/>
      <c r="Q2240" s="198"/>
      <c r="S2240" s="198"/>
      <c r="T2240" s="196"/>
      <c r="U2240" s="199"/>
      <c r="V2240" s="193"/>
      <c r="W2240" s="198"/>
      <c r="X2240" s="198"/>
      <c r="Y2240" s="196"/>
      <c r="Z2240" s="200"/>
      <c r="AA2240" s="196"/>
      <c r="AB2240" s="198"/>
      <c r="AC2240" s="196"/>
      <c r="AD2240" s="199"/>
      <c r="AG2240" s="196"/>
      <c r="AH2240" s="196"/>
      <c r="AI2240" s="198"/>
      <c r="AL2240" s="196"/>
      <c r="AN2240" s="196"/>
      <c r="AO2240" s="198"/>
      <c r="AP2240" s="196"/>
      <c r="AQ2240" s="196"/>
      <c r="AR2240" s="196"/>
      <c r="AS2240" s="196"/>
      <c r="AT2240" s="196"/>
      <c r="AU2240" s="196"/>
      <c r="AV2240" s="198"/>
      <c r="AW2240" s="197"/>
      <c r="AY2240" s="196"/>
      <c r="BC2240" s="196"/>
      <c r="BD2240" s="196"/>
      <c r="BE2240" s="196"/>
      <c r="BF2240" s="196"/>
      <c r="BG2240" s="196"/>
      <c r="BH2240" s="196"/>
      <c r="BI2240" s="196"/>
      <c r="BJ2240" s="196"/>
      <c r="BK2240" s="196"/>
    </row>
    <row r="2241" spans="1:63" x14ac:dyDescent="0.25">
      <c r="A2241" s="198"/>
      <c r="B2241" s="193"/>
      <c r="C2241" s="196"/>
      <c r="D2241" s="196"/>
      <c r="E2241" s="196"/>
      <c r="I2241" s="197"/>
      <c r="Q2241" s="198"/>
      <c r="S2241" s="198"/>
      <c r="T2241" s="196"/>
      <c r="U2241" s="199"/>
      <c r="V2241" s="193"/>
      <c r="W2241" s="198"/>
      <c r="X2241" s="198"/>
      <c r="Y2241" s="196"/>
      <c r="Z2241" s="200"/>
      <c r="AA2241" s="196"/>
      <c r="AB2241" s="198"/>
      <c r="AC2241" s="196"/>
      <c r="AD2241" s="199"/>
      <c r="AG2241" s="196"/>
      <c r="AH2241" s="196"/>
      <c r="AI2241" s="198"/>
      <c r="AL2241" s="196"/>
      <c r="AN2241" s="196"/>
      <c r="AO2241" s="198"/>
      <c r="AP2241" s="196"/>
      <c r="AQ2241" s="196"/>
      <c r="AR2241" s="196"/>
      <c r="AS2241" s="196"/>
      <c r="AT2241" s="196"/>
      <c r="AU2241" s="196"/>
      <c r="AV2241" s="198"/>
      <c r="AW2241" s="197"/>
      <c r="AY2241" s="196"/>
      <c r="BC2241" s="196"/>
      <c r="BD2241" s="196"/>
      <c r="BE2241" s="196"/>
      <c r="BF2241" s="196"/>
      <c r="BG2241" s="196"/>
      <c r="BH2241" s="196"/>
      <c r="BI2241" s="196"/>
      <c r="BJ2241" s="196"/>
      <c r="BK2241" s="196"/>
    </row>
    <row r="2242" spans="1:63" x14ac:dyDescent="0.25">
      <c r="A2242" s="198"/>
      <c r="B2242" s="193"/>
      <c r="C2242" s="196"/>
      <c r="D2242" s="196"/>
      <c r="E2242" s="196"/>
      <c r="I2242" s="197"/>
      <c r="Q2242" s="198"/>
      <c r="S2242" s="198"/>
      <c r="T2242" s="196"/>
      <c r="U2242" s="199"/>
      <c r="V2242" s="193"/>
      <c r="W2242" s="198"/>
      <c r="X2242" s="198"/>
      <c r="Y2242" s="196"/>
      <c r="Z2242" s="200"/>
      <c r="AA2242" s="196"/>
      <c r="AB2242" s="198"/>
      <c r="AC2242" s="196"/>
      <c r="AD2242" s="199"/>
      <c r="AG2242" s="196"/>
      <c r="AH2242" s="196"/>
      <c r="AI2242" s="198"/>
      <c r="AL2242" s="196"/>
      <c r="AN2242" s="196"/>
      <c r="AO2242" s="198"/>
      <c r="AP2242" s="196"/>
      <c r="AQ2242" s="196"/>
      <c r="AR2242" s="196"/>
      <c r="AS2242" s="196"/>
      <c r="AT2242" s="196"/>
      <c r="AU2242" s="196"/>
      <c r="AV2242" s="198"/>
      <c r="AW2242" s="197"/>
      <c r="AY2242" s="196"/>
      <c r="BC2242" s="196"/>
      <c r="BD2242" s="196"/>
      <c r="BE2242" s="196"/>
      <c r="BF2242" s="196"/>
      <c r="BG2242" s="196"/>
      <c r="BH2242" s="196"/>
      <c r="BI2242" s="196"/>
      <c r="BJ2242" s="196"/>
      <c r="BK2242" s="196"/>
    </row>
    <row r="2243" spans="1:63" x14ac:dyDescent="0.25">
      <c r="A2243" s="198"/>
      <c r="B2243" s="193"/>
      <c r="C2243" s="196"/>
      <c r="D2243" s="196"/>
      <c r="E2243" s="196"/>
      <c r="I2243" s="197"/>
      <c r="Q2243" s="198"/>
      <c r="S2243" s="198"/>
      <c r="T2243" s="196"/>
      <c r="U2243" s="199"/>
      <c r="V2243" s="193"/>
      <c r="W2243" s="198"/>
      <c r="X2243" s="198"/>
      <c r="Y2243" s="196"/>
      <c r="Z2243" s="200"/>
      <c r="AA2243" s="196"/>
      <c r="AB2243" s="198"/>
      <c r="AC2243" s="196"/>
      <c r="AD2243" s="199"/>
      <c r="AG2243" s="196"/>
      <c r="AH2243" s="196"/>
      <c r="AI2243" s="198"/>
      <c r="AL2243" s="196"/>
      <c r="AN2243" s="196"/>
      <c r="AO2243" s="198"/>
      <c r="AP2243" s="196"/>
      <c r="AQ2243" s="196"/>
      <c r="AR2243" s="196"/>
      <c r="AS2243" s="196"/>
      <c r="AT2243" s="196"/>
      <c r="AU2243" s="196"/>
      <c r="AV2243" s="198"/>
      <c r="AW2243" s="197"/>
      <c r="AY2243" s="196"/>
      <c r="BC2243" s="196"/>
      <c r="BD2243" s="196"/>
      <c r="BE2243" s="196"/>
      <c r="BF2243" s="196"/>
      <c r="BG2243" s="196"/>
      <c r="BH2243" s="196"/>
      <c r="BI2243" s="196"/>
      <c r="BJ2243" s="196"/>
      <c r="BK2243" s="196"/>
    </row>
    <row r="2244" spans="1:63" x14ac:dyDescent="0.25">
      <c r="A2244" s="198"/>
      <c r="B2244" s="193"/>
      <c r="C2244" s="196"/>
      <c r="D2244" s="196"/>
      <c r="E2244" s="196"/>
      <c r="I2244" s="197"/>
      <c r="Q2244" s="198"/>
      <c r="S2244" s="198"/>
      <c r="T2244" s="196"/>
      <c r="U2244" s="199"/>
      <c r="V2244" s="193"/>
      <c r="W2244" s="198"/>
      <c r="X2244" s="198"/>
      <c r="Y2244" s="196"/>
      <c r="Z2244" s="200"/>
      <c r="AA2244" s="196"/>
      <c r="AB2244" s="198"/>
      <c r="AC2244" s="196"/>
      <c r="AD2244" s="199"/>
      <c r="AG2244" s="196"/>
      <c r="AH2244" s="196"/>
      <c r="AI2244" s="198"/>
      <c r="AL2244" s="196"/>
      <c r="AN2244" s="196"/>
      <c r="AO2244" s="198"/>
      <c r="AP2244" s="196"/>
      <c r="AQ2244" s="196"/>
      <c r="AR2244" s="196"/>
      <c r="AS2244" s="196"/>
      <c r="AT2244" s="196"/>
      <c r="AU2244" s="196"/>
      <c r="AV2244" s="198"/>
      <c r="AW2244" s="197"/>
      <c r="AY2244" s="196"/>
      <c r="BC2244" s="196"/>
      <c r="BD2244" s="196"/>
      <c r="BE2244" s="196"/>
      <c r="BF2244" s="196"/>
      <c r="BG2244" s="196"/>
      <c r="BH2244" s="196"/>
      <c r="BI2244" s="196"/>
      <c r="BJ2244" s="196"/>
      <c r="BK2244" s="196"/>
    </row>
    <row r="2245" spans="1:63" x14ac:dyDescent="0.25">
      <c r="A2245" s="198"/>
      <c r="B2245" s="193"/>
      <c r="C2245" s="196"/>
      <c r="D2245" s="196"/>
      <c r="E2245" s="196"/>
      <c r="I2245" s="197"/>
      <c r="Q2245" s="198"/>
      <c r="S2245" s="198"/>
      <c r="T2245" s="196"/>
      <c r="U2245" s="199"/>
      <c r="V2245" s="193"/>
      <c r="W2245" s="198"/>
      <c r="X2245" s="198"/>
      <c r="Y2245" s="196"/>
      <c r="Z2245" s="200"/>
      <c r="AA2245" s="196"/>
      <c r="AB2245" s="198"/>
      <c r="AC2245" s="196"/>
      <c r="AD2245" s="199"/>
      <c r="AG2245" s="196"/>
      <c r="AH2245" s="196"/>
      <c r="AI2245" s="198"/>
      <c r="AL2245" s="196"/>
      <c r="AN2245" s="196"/>
      <c r="AO2245" s="198"/>
      <c r="AP2245" s="196"/>
      <c r="AQ2245" s="196"/>
      <c r="AR2245" s="196"/>
      <c r="AS2245" s="196"/>
      <c r="AT2245" s="196"/>
      <c r="AU2245" s="196"/>
      <c r="AV2245" s="198"/>
      <c r="AW2245" s="197"/>
      <c r="AY2245" s="196"/>
      <c r="BC2245" s="196"/>
      <c r="BD2245" s="196"/>
      <c r="BE2245" s="196"/>
      <c r="BF2245" s="196"/>
      <c r="BG2245" s="196"/>
      <c r="BH2245" s="196"/>
      <c r="BI2245" s="196"/>
      <c r="BJ2245" s="196"/>
      <c r="BK2245" s="196"/>
    </row>
    <row r="2246" spans="1:63" x14ac:dyDescent="0.25">
      <c r="A2246" s="198"/>
      <c r="B2246" s="193"/>
      <c r="C2246" s="196"/>
      <c r="D2246" s="196"/>
      <c r="E2246" s="196"/>
      <c r="I2246" s="197"/>
      <c r="Q2246" s="198"/>
      <c r="S2246" s="198"/>
      <c r="T2246" s="196"/>
      <c r="U2246" s="199"/>
      <c r="V2246" s="193"/>
      <c r="W2246" s="198"/>
      <c r="X2246" s="198"/>
      <c r="Y2246" s="196"/>
      <c r="Z2246" s="200"/>
      <c r="AA2246" s="196"/>
      <c r="AB2246" s="198"/>
      <c r="AC2246" s="196"/>
      <c r="AD2246" s="199"/>
      <c r="AG2246" s="196"/>
      <c r="AH2246" s="196"/>
      <c r="AI2246" s="198"/>
      <c r="AL2246" s="196"/>
      <c r="AN2246" s="196"/>
      <c r="AO2246" s="198"/>
      <c r="AP2246" s="196"/>
      <c r="AQ2246" s="196"/>
      <c r="AR2246" s="196"/>
      <c r="AS2246" s="196"/>
      <c r="AT2246" s="196"/>
      <c r="AU2246" s="196"/>
      <c r="AV2246" s="198"/>
      <c r="AW2246" s="197"/>
      <c r="AY2246" s="196"/>
      <c r="BC2246" s="196"/>
      <c r="BD2246" s="196"/>
      <c r="BE2246" s="196"/>
      <c r="BF2246" s="196"/>
      <c r="BG2246" s="196"/>
      <c r="BH2246" s="196"/>
      <c r="BI2246" s="196"/>
      <c r="BJ2246" s="196"/>
      <c r="BK2246" s="196"/>
    </row>
    <row r="2247" spans="1:63" x14ac:dyDescent="0.25">
      <c r="A2247" s="198"/>
      <c r="B2247" s="193"/>
      <c r="C2247" s="196"/>
      <c r="D2247" s="196"/>
      <c r="E2247" s="196"/>
      <c r="I2247" s="197"/>
      <c r="Q2247" s="198"/>
      <c r="S2247" s="198"/>
      <c r="T2247" s="196"/>
      <c r="U2247" s="199"/>
      <c r="V2247" s="193"/>
      <c r="W2247" s="198"/>
      <c r="X2247" s="198"/>
      <c r="Y2247" s="196"/>
      <c r="Z2247" s="200"/>
      <c r="AA2247" s="196"/>
      <c r="AB2247" s="198"/>
      <c r="AC2247" s="196"/>
      <c r="AD2247" s="199"/>
      <c r="AG2247" s="196"/>
      <c r="AH2247" s="196"/>
      <c r="AI2247" s="198"/>
      <c r="AL2247" s="196"/>
      <c r="AN2247" s="196"/>
      <c r="AO2247" s="198"/>
      <c r="AP2247" s="196"/>
      <c r="AQ2247" s="196"/>
      <c r="AR2247" s="196"/>
      <c r="AS2247" s="196"/>
      <c r="AT2247" s="196"/>
      <c r="AU2247" s="196"/>
      <c r="AV2247" s="198"/>
      <c r="AW2247" s="197"/>
      <c r="AY2247" s="196"/>
      <c r="BC2247" s="196"/>
      <c r="BD2247" s="196"/>
      <c r="BE2247" s="196"/>
      <c r="BF2247" s="196"/>
      <c r="BG2247" s="196"/>
      <c r="BH2247" s="196"/>
      <c r="BI2247" s="196"/>
      <c r="BJ2247" s="196"/>
      <c r="BK2247" s="196"/>
    </row>
    <row r="2248" spans="1:63" x14ac:dyDescent="0.25">
      <c r="A2248" s="198"/>
      <c r="B2248" s="193"/>
      <c r="C2248" s="196"/>
      <c r="D2248" s="196"/>
      <c r="E2248" s="196"/>
      <c r="I2248" s="197"/>
      <c r="Q2248" s="198"/>
      <c r="S2248" s="198"/>
      <c r="T2248" s="196"/>
      <c r="U2248" s="199"/>
      <c r="V2248" s="193"/>
      <c r="W2248" s="198"/>
      <c r="X2248" s="198"/>
      <c r="Y2248" s="196"/>
      <c r="Z2248" s="200"/>
      <c r="AA2248" s="196"/>
      <c r="AB2248" s="198"/>
      <c r="AC2248" s="196"/>
      <c r="AD2248" s="199"/>
      <c r="AG2248" s="196"/>
      <c r="AH2248" s="196"/>
      <c r="AI2248" s="198"/>
      <c r="AL2248" s="196"/>
      <c r="AN2248" s="196"/>
      <c r="AO2248" s="198"/>
      <c r="AP2248" s="196"/>
      <c r="AQ2248" s="196"/>
      <c r="AR2248" s="196"/>
      <c r="AS2248" s="196"/>
      <c r="AT2248" s="196"/>
      <c r="AU2248" s="196"/>
      <c r="AV2248" s="198"/>
      <c r="AW2248" s="197"/>
      <c r="AY2248" s="196"/>
      <c r="BC2248" s="196"/>
      <c r="BD2248" s="196"/>
      <c r="BE2248" s="196"/>
      <c r="BF2248" s="196"/>
      <c r="BG2248" s="196"/>
      <c r="BH2248" s="196"/>
      <c r="BI2248" s="196"/>
      <c r="BJ2248" s="196"/>
      <c r="BK2248" s="196"/>
    </row>
    <row r="2249" spans="1:63" x14ac:dyDescent="0.25">
      <c r="A2249" s="198"/>
      <c r="B2249" s="193"/>
      <c r="C2249" s="196"/>
      <c r="D2249" s="196"/>
      <c r="E2249" s="196"/>
      <c r="I2249" s="197"/>
      <c r="Q2249" s="198"/>
      <c r="S2249" s="198"/>
      <c r="T2249" s="196"/>
      <c r="U2249" s="199"/>
      <c r="V2249" s="193"/>
      <c r="W2249" s="198"/>
      <c r="X2249" s="198"/>
      <c r="Y2249" s="196"/>
      <c r="Z2249" s="200"/>
      <c r="AA2249" s="196"/>
      <c r="AB2249" s="198"/>
      <c r="AC2249" s="196"/>
      <c r="AD2249" s="199"/>
      <c r="AG2249" s="196"/>
      <c r="AH2249" s="196"/>
      <c r="AI2249" s="198"/>
      <c r="AL2249" s="196"/>
      <c r="AN2249" s="196"/>
      <c r="AO2249" s="198"/>
      <c r="AP2249" s="196"/>
      <c r="AQ2249" s="196"/>
      <c r="AR2249" s="196"/>
      <c r="AS2249" s="196"/>
      <c r="AT2249" s="196"/>
      <c r="AU2249" s="196"/>
      <c r="AV2249" s="198"/>
      <c r="AW2249" s="197"/>
      <c r="AY2249" s="196"/>
      <c r="BC2249" s="196"/>
      <c r="BD2249" s="196"/>
      <c r="BE2249" s="196"/>
      <c r="BF2249" s="196"/>
      <c r="BG2249" s="196"/>
      <c r="BH2249" s="196"/>
      <c r="BI2249" s="196"/>
      <c r="BJ2249" s="196"/>
      <c r="BK2249" s="196"/>
    </row>
    <row r="2250" spans="1:63" x14ac:dyDescent="0.25">
      <c r="A2250" s="198"/>
      <c r="B2250" s="193"/>
      <c r="C2250" s="196"/>
      <c r="D2250" s="196"/>
      <c r="E2250" s="196"/>
      <c r="I2250" s="197"/>
      <c r="Q2250" s="198"/>
      <c r="S2250" s="198"/>
      <c r="T2250" s="196"/>
      <c r="U2250" s="199"/>
      <c r="V2250" s="193"/>
      <c r="W2250" s="198"/>
      <c r="X2250" s="198"/>
      <c r="Y2250" s="196"/>
      <c r="Z2250" s="200"/>
      <c r="AA2250" s="196"/>
      <c r="AB2250" s="198"/>
      <c r="AC2250" s="196"/>
      <c r="AD2250" s="199"/>
      <c r="AG2250" s="196"/>
      <c r="AH2250" s="196"/>
      <c r="AI2250" s="198"/>
      <c r="AL2250" s="196"/>
      <c r="AN2250" s="196"/>
      <c r="AO2250" s="198"/>
      <c r="AP2250" s="196"/>
      <c r="AQ2250" s="196"/>
      <c r="AR2250" s="196"/>
      <c r="AS2250" s="196"/>
      <c r="AT2250" s="196"/>
      <c r="AU2250" s="196"/>
      <c r="AV2250" s="198"/>
      <c r="AW2250" s="197"/>
      <c r="AY2250" s="196"/>
      <c r="BC2250" s="196"/>
      <c r="BD2250" s="196"/>
      <c r="BE2250" s="196"/>
      <c r="BF2250" s="196"/>
      <c r="BG2250" s="196"/>
      <c r="BH2250" s="196"/>
      <c r="BI2250" s="196"/>
      <c r="BJ2250" s="196"/>
      <c r="BK2250" s="196"/>
    </row>
    <row r="2251" spans="1:63" x14ac:dyDescent="0.25">
      <c r="A2251" s="198"/>
      <c r="B2251" s="193"/>
      <c r="C2251" s="196"/>
      <c r="D2251" s="196"/>
      <c r="E2251" s="196"/>
      <c r="I2251" s="197"/>
      <c r="Q2251" s="198"/>
      <c r="S2251" s="198"/>
      <c r="T2251" s="196"/>
      <c r="U2251" s="199"/>
      <c r="V2251" s="193"/>
      <c r="W2251" s="198"/>
      <c r="X2251" s="198"/>
      <c r="Y2251" s="196"/>
      <c r="Z2251" s="200"/>
      <c r="AA2251" s="196"/>
      <c r="AB2251" s="198"/>
      <c r="AC2251" s="196"/>
      <c r="AD2251" s="199"/>
      <c r="AG2251" s="196"/>
      <c r="AH2251" s="196"/>
      <c r="AI2251" s="198"/>
      <c r="AL2251" s="196"/>
      <c r="AN2251" s="196"/>
      <c r="AO2251" s="198"/>
      <c r="AP2251" s="196"/>
      <c r="AQ2251" s="196"/>
      <c r="AR2251" s="196"/>
      <c r="AS2251" s="196"/>
      <c r="AT2251" s="196"/>
      <c r="AU2251" s="196"/>
      <c r="AV2251" s="198"/>
      <c r="AW2251" s="197"/>
      <c r="AY2251" s="196"/>
      <c r="BC2251" s="196"/>
      <c r="BD2251" s="196"/>
      <c r="BE2251" s="196"/>
      <c r="BF2251" s="196"/>
      <c r="BG2251" s="196"/>
      <c r="BH2251" s="196"/>
      <c r="BI2251" s="196"/>
      <c r="BJ2251" s="196"/>
      <c r="BK2251" s="196"/>
    </row>
    <row r="2252" spans="1:63" x14ac:dyDescent="0.25">
      <c r="A2252" s="198"/>
      <c r="B2252" s="193"/>
      <c r="C2252" s="196"/>
      <c r="D2252" s="196"/>
      <c r="E2252" s="196"/>
      <c r="I2252" s="197"/>
      <c r="Q2252" s="198"/>
      <c r="S2252" s="198"/>
      <c r="T2252" s="196"/>
      <c r="U2252" s="199"/>
      <c r="V2252" s="193"/>
      <c r="W2252" s="198"/>
      <c r="X2252" s="198"/>
      <c r="Y2252" s="196"/>
      <c r="Z2252" s="200"/>
      <c r="AA2252" s="196"/>
      <c r="AB2252" s="198"/>
      <c r="AC2252" s="196"/>
      <c r="AD2252" s="199"/>
      <c r="AG2252" s="196"/>
      <c r="AH2252" s="196"/>
      <c r="AI2252" s="198"/>
      <c r="AL2252" s="196"/>
      <c r="AN2252" s="196"/>
      <c r="AO2252" s="198"/>
      <c r="AP2252" s="196"/>
      <c r="AQ2252" s="196"/>
      <c r="AR2252" s="196"/>
      <c r="AS2252" s="196"/>
      <c r="AT2252" s="196"/>
      <c r="AU2252" s="196"/>
      <c r="AV2252" s="198"/>
      <c r="AW2252" s="197"/>
      <c r="AY2252" s="196"/>
      <c r="BC2252" s="196"/>
      <c r="BD2252" s="196"/>
      <c r="BE2252" s="196"/>
      <c r="BF2252" s="196"/>
      <c r="BG2252" s="196"/>
      <c r="BH2252" s="196"/>
      <c r="BI2252" s="196"/>
      <c r="BJ2252" s="196"/>
      <c r="BK2252" s="196"/>
    </row>
    <row r="2253" spans="1:63" x14ac:dyDescent="0.25">
      <c r="A2253" s="198"/>
      <c r="B2253" s="193"/>
      <c r="C2253" s="196"/>
      <c r="D2253" s="196"/>
      <c r="E2253" s="196"/>
      <c r="I2253" s="197"/>
      <c r="Q2253" s="198"/>
      <c r="S2253" s="198"/>
      <c r="T2253" s="196"/>
      <c r="U2253" s="199"/>
      <c r="V2253" s="193"/>
      <c r="W2253" s="198"/>
      <c r="X2253" s="198"/>
      <c r="Y2253" s="196"/>
      <c r="Z2253" s="200"/>
      <c r="AA2253" s="196"/>
      <c r="AB2253" s="198"/>
      <c r="AC2253" s="196"/>
      <c r="AD2253" s="199"/>
      <c r="AG2253" s="196"/>
      <c r="AH2253" s="196"/>
      <c r="AI2253" s="198"/>
      <c r="AL2253" s="196"/>
      <c r="AN2253" s="196"/>
      <c r="AO2253" s="198"/>
      <c r="AP2253" s="196"/>
      <c r="AQ2253" s="196"/>
      <c r="AR2253" s="196"/>
      <c r="AS2253" s="196"/>
      <c r="AT2253" s="196"/>
      <c r="AU2253" s="196"/>
      <c r="AV2253" s="198"/>
      <c r="AW2253" s="197"/>
      <c r="AY2253" s="196"/>
      <c r="BC2253" s="196"/>
      <c r="BD2253" s="196"/>
      <c r="BE2253" s="196"/>
      <c r="BF2253" s="196"/>
      <c r="BG2253" s="196"/>
      <c r="BH2253" s="196"/>
      <c r="BI2253" s="196"/>
      <c r="BJ2253" s="196"/>
      <c r="BK2253" s="196"/>
    </row>
    <row r="2254" spans="1:63" x14ac:dyDescent="0.25">
      <c r="A2254" s="198"/>
      <c r="B2254" s="193"/>
      <c r="C2254" s="196"/>
      <c r="D2254" s="196"/>
      <c r="E2254" s="196"/>
      <c r="I2254" s="197"/>
      <c r="Q2254" s="198"/>
      <c r="S2254" s="198"/>
      <c r="T2254" s="196"/>
      <c r="U2254" s="199"/>
      <c r="V2254" s="193"/>
      <c r="W2254" s="198"/>
      <c r="X2254" s="198"/>
      <c r="Y2254" s="196"/>
      <c r="Z2254" s="200"/>
      <c r="AA2254" s="196"/>
      <c r="AB2254" s="198"/>
      <c r="AC2254" s="196"/>
      <c r="AD2254" s="199"/>
      <c r="AG2254" s="196"/>
      <c r="AH2254" s="196"/>
      <c r="AI2254" s="198"/>
      <c r="AL2254" s="196"/>
      <c r="AN2254" s="196"/>
      <c r="AO2254" s="198"/>
      <c r="AP2254" s="196"/>
      <c r="AQ2254" s="196"/>
      <c r="AR2254" s="196"/>
      <c r="AS2254" s="196"/>
      <c r="AT2254" s="196"/>
      <c r="AU2254" s="196"/>
      <c r="AV2254" s="198"/>
      <c r="AW2254" s="197"/>
      <c r="AY2254" s="196"/>
      <c r="BC2254" s="196"/>
      <c r="BD2254" s="196"/>
      <c r="BE2254" s="196"/>
      <c r="BF2254" s="196"/>
      <c r="BG2254" s="196"/>
      <c r="BH2254" s="196"/>
      <c r="BI2254" s="196"/>
      <c r="BJ2254" s="196"/>
      <c r="BK2254" s="196"/>
    </row>
    <row r="2255" spans="1:63" x14ac:dyDescent="0.25">
      <c r="A2255" s="198"/>
      <c r="B2255" s="193"/>
      <c r="C2255" s="196"/>
      <c r="D2255" s="196"/>
      <c r="E2255" s="196"/>
      <c r="I2255" s="197"/>
      <c r="Q2255" s="198"/>
      <c r="S2255" s="198"/>
      <c r="T2255" s="196"/>
      <c r="U2255" s="199"/>
      <c r="V2255" s="193"/>
      <c r="W2255" s="198"/>
      <c r="X2255" s="198"/>
      <c r="Y2255" s="196"/>
      <c r="Z2255" s="200"/>
      <c r="AA2255" s="196"/>
      <c r="AB2255" s="198"/>
      <c r="AC2255" s="196"/>
      <c r="AD2255" s="199"/>
      <c r="AG2255" s="196"/>
      <c r="AH2255" s="196"/>
      <c r="AI2255" s="198"/>
      <c r="AL2255" s="196"/>
      <c r="AN2255" s="196"/>
      <c r="AO2255" s="198"/>
      <c r="AP2255" s="196"/>
      <c r="AQ2255" s="196"/>
      <c r="AR2255" s="196"/>
      <c r="AS2255" s="196"/>
      <c r="AT2255" s="196"/>
      <c r="AU2255" s="196"/>
      <c r="AV2255" s="198"/>
      <c r="AW2255" s="197"/>
      <c r="AY2255" s="196"/>
      <c r="BC2255" s="196"/>
      <c r="BD2255" s="196"/>
      <c r="BE2255" s="196"/>
      <c r="BF2255" s="196"/>
      <c r="BG2255" s="196"/>
      <c r="BH2255" s="196"/>
      <c r="BI2255" s="196"/>
      <c r="BJ2255" s="196"/>
      <c r="BK2255" s="196"/>
    </row>
    <row r="2256" spans="1:63" x14ac:dyDescent="0.25">
      <c r="A2256" s="198"/>
      <c r="B2256" s="193"/>
      <c r="C2256" s="196"/>
      <c r="D2256" s="196"/>
      <c r="E2256" s="196"/>
      <c r="I2256" s="197"/>
      <c r="Q2256" s="198"/>
      <c r="S2256" s="198"/>
      <c r="T2256" s="196"/>
      <c r="U2256" s="199"/>
      <c r="V2256" s="193"/>
      <c r="W2256" s="198"/>
      <c r="X2256" s="198"/>
      <c r="Y2256" s="196"/>
      <c r="Z2256" s="200"/>
      <c r="AA2256" s="196"/>
      <c r="AB2256" s="198"/>
      <c r="AC2256" s="196"/>
      <c r="AD2256" s="199"/>
      <c r="AG2256" s="196"/>
      <c r="AH2256" s="196"/>
      <c r="AI2256" s="198"/>
      <c r="AL2256" s="196"/>
      <c r="AN2256" s="196"/>
      <c r="AO2256" s="198"/>
      <c r="AP2256" s="196"/>
      <c r="AQ2256" s="196"/>
      <c r="AR2256" s="196"/>
      <c r="AS2256" s="196"/>
      <c r="AT2256" s="196"/>
      <c r="AU2256" s="196"/>
      <c r="AV2256" s="198"/>
      <c r="AW2256" s="197"/>
      <c r="AY2256" s="196"/>
      <c r="BC2256" s="196"/>
      <c r="BD2256" s="196"/>
      <c r="BE2256" s="196"/>
      <c r="BF2256" s="196"/>
      <c r="BG2256" s="196"/>
      <c r="BH2256" s="196"/>
      <c r="BI2256" s="196"/>
      <c r="BJ2256" s="196"/>
      <c r="BK2256" s="196"/>
    </row>
    <row r="2257" spans="1:63" x14ac:dyDescent="0.25">
      <c r="A2257" s="198"/>
      <c r="B2257" s="193"/>
      <c r="C2257" s="196"/>
      <c r="D2257" s="196"/>
      <c r="E2257" s="196"/>
      <c r="I2257" s="197"/>
      <c r="Q2257" s="198"/>
      <c r="S2257" s="198"/>
      <c r="T2257" s="196"/>
      <c r="U2257" s="199"/>
      <c r="V2257" s="193"/>
      <c r="W2257" s="198"/>
      <c r="X2257" s="198"/>
      <c r="Y2257" s="196"/>
      <c r="Z2257" s="200"/>
      <c r="AA2257" s="196"/>
      <c r="AB2257" s="198"/>
      <c r="AC2257" s="196"/>
      <c r="AD2257" s="199"/>
      <c r="AG2257" s="196"/>
      <c r="AH2257" s="196"/>
      <c r="AI2257" s="198"/>
      <c r="AL2257" s="196"/>
      <c r="AN2257" s="196"/>
      <c r="AO2257" s="198"/>
      <c r="AP2257" s="196"/>
      <c r="AQ2257" s="196"/>
      <c r="AR2257" s="196"/>
      <c r="AS2257" s="196"/>
      <c r="AT2257" s="196"/>
      <c r="AU2257" s="196"/>
      <c r="AV2257" s="198"/>
      <c r="AW2257" s="197"/>
      <c r="AY2257" s="196"/>
      <c r="BC2257" s="196"/>
      <c r="BD2257" s="196"/>
      <c r="BE2257" s="196"/>
      <c r="BF2257" s="196"/>
      <c r="BG2257" s="196"/>
      <c r="BH2257" s="196"/>
      <c r="BI2257" s="196"/>
      <c r="BJ2257" s="196"/>
      <c r="BK2257" s="196"/>
    </row>
    <row r="2258" spans="1:63" x14ac:dyDescent="0.25">
      <c r="A2258" s="198"/>
      <c r="B2258" s="193"/>
      <c r="C2258" s="196"/>
      <c r="D2258" s="196"/>
      <c r="E2258" s="196"/>
      <c r="I2258" s="197"/>
      <c r="Q2258" s="198"/>
      <c r="S2258" s="198"/>
      <c r="T2258" s="196"/>
      <c r="U2258" s="199"/>
      <c r="V2258" s="193"/>
      <c r="W2258" s="198"/>
      <c r="X2258" s="198"/>
      <c r="Y2258" s="196"/>
      <c r="Z2258" s="200"/>
      <c r="AA2258" s="196"/>
      <c r="AB2258" s="198"/>
      <c r="AC2258" s="196"/>
      <c r="AD2258" s="199"/>
      <c r="AG2258" s="196"/>
      <c r="AH2258" s="196"/>
      <c r="AI2258" s="198"/>
      <c r="AL2258" s="196"/>
      <c r="AN2258" s="196"/>
      <c r="AO2258" s="198"/>
      <c r="AP2258" s="196"/>
      <c r="AQ2258" s="196"/>
      <c r="AR2258" s="196"/>
      <c r="AS2258" s="196"/>
      <c r="AT2258" s="196"/>
      <c r="AU2258" s="196"/>
      <c r="AV2258" s="198"/>
      <c r="AW2258" s="197"/>
      <c r="AY2258" s="196"/>
      <c r="BC2258" s="196"/>
      <c r="BD2258" s="196"/>
      <c r="BE2258" s="196"/>
      <c r="BF2258" s="196"/>
      <c r="BG2258" s="196"/>
      <c r="BH2258" s="196"/>
      <c r="BI2258" s="196"/>
      <c r="BJ2258" s="196"/>
      <c r="BK2258" s="196"/>
    </row>
    <row r="2259" spans="1:63" x14ac:dyDescent="0.25">
      <c r="A2259" s="198"/>
      <c r="B2259" s="193"/>
      <c r="C2259" s="196"/>
      <c r="D2259" s="196"/>
      <c r="E2259" s="196"/>
      <c r="I2259" s="197"/>
      <c r="Q2259" s="198"/>
      <c r="S2259" s="198"/>
      <c r="T2259" s="196"/>
      <c r="U2259" s="199"/>
      <c r="V2259" s="193"/>
      <c r="W2259" s="198"/>
      <c r="X2259" s="198"/>
      <c r="Y2259" s="196"/>
      <c r="Z2259" s="200"/>
      <c r="AA2259" s="196"/>
      <c r="AB2259" s="198"/>
      <c r="AC2259" s="196"/>
      <c r="AD2259" s="199"/>
      <c r="AG2259" s="196"/>
      <c r="AH2259" s="196"/>
      <c r="AI2259" s="198"/>
      <c r="AL2259" s="196"/>
      <c r="AN2259" s="196"/>
      <c r="AO2259" s="198"/>
      <c r="AP2259" s="196"/>
      <c r="AQ2259" s="196"/>
      <c r="AR2259" s="196"/>
      <c r="AS2259" s="196"/>
      <c r="AT2259" s="196"/>
      <c r="AU2259" s="196"/>
      <c r="AV2259" s="198"/>
      <c r="AW2259" s="197"/>
      <c r="AY2259" s="196"/>
      <c r="BC2259" s="196"/>
      <c r="BD2259" s="196"/>
      <c r="BE2259" s="196"/>
      <c r="BF2259" s="196"/>
      <c r="BG2259" s="196"/>
      <c r="BH2259" s="196"/>
      <c r="BI2259" s="196"/>
      <c r="BJ2259" s="196"/>
      <c r="BK2259" s="196"/>
    </row>
    <row r="2260" spans="1:63" x14ac:dyDescent="0.25">
      <c r="A2260" s="198"/>
      <c r="B2260" s="193"/>
      <c r="C2260" s="196"/>
      <c r="D2260" s="196"/>
      <c r="E2260" s="196"/>
      <c r="I2260" s="197"/>
      <c r="Q2260" s="198"/>
      <c r="S2260" s="198"/>
      <c r="T2260" s="196"/>
      <c r="U2260" s="199"/>
      <c r="V2260" s="193"/>
      <c r="W2260" s="198"/>
      <c r="X2260" s="198"/>
      <c r="Y2260" s="196"/>
      <c r="Z2260" s="200"/>
      <c r="AA2260" s="196"/>
      <c r="AB2260" s="198"/>
      <c r="AC2260" s="196"/>
      <c r="AD2260" s="199"/>
      <c r="AG2260" s="196"/>
      <c r="AH2260" s="196"/>
      <c r="AI2260" s="198"/>
      <c r="AL2260" s="196"/>
      <c r="AN2260" s="196"/>
      <c r="AO2260" s="198"/>
      <c r="AP2260" s="196"/>
      <c r="AQ2260" s="196"/>
      <c r="AR2260" s="196"/>
      <c r="AS2260" s="196"/>
      <c r="AT2260" s="196"/>
      <c r="AU2260" s="196"/>
      <c r="AV2260" s="198"/>
      <c r="AW2260" s="197"/>
      <c r="AY2260" s="196"/>
      <c r="BC2260" s="196"/>
      <c r="BD2260" s="196"/>
      <c r="BE2260" s="196"/>
      <c r="BF2260" s="196"/>
      <c r="BG2260" s="196"/>
      <c r="BH2260" s="196"/>
      <c r="BI2260" s="196"/>
      <c r="BJ2260" s="196"/>
      <c r="BK2260" s="196"/>
    </row>
    <row r="2261" spans="1:63" x14ac:dyDescent="0.25">
      <c r="A2261" s="198"/>
      <c r="B2261" s="193"/>
      <c r="C2261" s="196"/>
      <c r="D2261" s="196"/>
      <c r="E2261" s="196"/>
      <c r="I2261" s="197"/>
      <c r="Q2261" s="198"/>
      <c r="S2261" s="198"/>
      <c r="T2261" s="196"/>
      <c r="U2261" s="199"/>
      <c r="V2261" s="193"/>
      <c r="W2261" s="198"/>
      <c r="X2261" s="198"/>
      <c r="Y2261" s="196"/>
      <c r="Z2261" s="200"/>
      <c r="AA2261" s="196"/>
      <c r="AB2261" s="198"/>
      <c r="AC2261" s="196"/>
      <c r="AD2261" s="199"/>
      <c r="AG2261" s="196"/>
      <c r="AH2261" s="196"/>
      <c r="AI2261" s="198"/>
      <c r="AL2261" s="196"/>
      <c r="AN2261" s="196"/>
      <c r="AO2261" s="198"/>
      <c r="AP2261" s="196"/>
      <c r="AQ2261" s="196"/>
      <c r="AR2261" s="196"/>
      <c r="AS2261" s="196"/>
      <c r="AT2261" s="196"/>
      <c r="AU2261" s="196"/>
      <c r="AV2261" s="198"/>
      <c r="AW2261" s="197"/>
      <c r="AY2261" s="196"/>
      <c r="BC2261" s="196"/>
      <c r="BD2261" s="196"/>
      <c r="BE2261" s="196"/>
      <c r="BF2261" s="196"/>
      <c r="BG2261" s="196"/>
      <c r="BH2261" s="196"/>
      <c r="BI2261" s="196"/>
      <c r="BJ2261" s="196"/>
      <c r="BK2261" s="196"/>
    </row>
    <row r="2262" spans="1:63" x14ac:dyDescent="0.25">
      <c r="A2262" s="198"/>
      <c r="B2262" s="193"/>
      <c r="C2262" s="196"/>
      <c r="D2262" s="196"/>
      <c r="E2262" s="196"/>
      <c r="I2262" s="197"/>
      <c r="Q2262" s="198"/>
      <c r="S2262" s="198"/>
      <c r="T2262" s="196"/>
      <c r="U2262" s="199"/>
      <c r="V2262" s="193"/>
      <c r="W2262" s="198"/>
      <c r="X2262" s="198"/>
      <c r="Y2262" s="196"/>
      <c r="Z2262" s="200"/>
      <c r="AA2262" s="196"/>
      <c r="AB2262" s="198"/>
      <c r="AC2262" s="196"/>
      <c r="AD2262" s="199"/>
      <c r="AG2262" s="196"/>
      <c r="AH2262" s="196"/>
      <c r="AI2262" s="198"/>
      <c r="AL2262" s="196"/>
      <c r="AN2262" s="196"/>
      <c r="AO2262" s="198"/>
      <c r="AP2262" s="196"/>
      <c r="AQ2262" s="196"/>
      <c r="AR2262" s="196"/>
      <c r="AS2262" s="196"/>
      <c r="AT2262" s="196"/>
      <c r="AU2262" s="196"/>
      <c r="AV2262" s="198"/>
      <c r="AW2262" s="197"/>
      <c r="AY2262" s="196"/>
      <c r="BC2262" s="196"/>
      <c r="BD2262" s="196"/>
      <c r="BE2262" s="196"/>
      <c r="BF2262" s="196"/>
      <c r="BG2262" s="196"/>
      <c r="BH2262" s="196"/>
      <c r="BI2262" s="196"/>
      <c r="BJ2262" s="196"/>
      <c r="BK2262" s="196"/>
    </row>
    <row r="2263" spans="1:63" x14ac:dyDescent="0.25">
      <c r="A2263" s="198"/>
      <c r="B2263" s="193"/>
      <c r="C2263" s="196"/>
      <c r="D2263" s="196"/>
      <c r="E2263" s="196"/>
      <c r="I2263" s="197"/>
      <c r="Q2263" s="198"/>
      <c r="S2263" s="198"/>
      <c r="T2263" s="196"/>
      <c r="U2263" s="199"/>
      <c r="V2263" s="193"/>
      <c r="W2263" s="198"/>
      <c r="X2263" s="198"/>
      <c r="Y2263" s="196"/>
      <c r="Z2263" s="200"/>
      <c r="AA2263" s="196"/>
      <c r="AB2263" s="198"/>
      <c r="AC2263" s="196"/>
      <c r="AD2263" s="199"/>
      <c r="AG2263" s="196"/>
      <c r="AH2263" s="196"/>
      <c r="AI2263" s="198"/>
      <c r="AL2263" s="196"/>
      <c r="AN2263" s="196"/>
      <c r="AO2263" s="198"/>
      <c r="AP2263" s="196"/>
      <c r="AQ2263" s="196"/>
      <c r="AR2263" s="196"/>
      <c r="AS2263" s="196"/>
      <c r="AT2263" s="196"/>
      <c r="AU2263" s="196"/>
      <c r="AV2263" s="198"/>
      <c r="AW2263" s="197"/>
      <c r="AY2263" s="196"/>
      <c r="BC2263" s="196"/>
      <c r="BD2263" s="196"/>
      <c r="BE2263" s="196"/>
      <c r="BF2263" s="196"/>
      <c r="BG2263" s="196"/>
      <c r="BH2263" s="196"/>
      <c r="BI2263" s="196"/>
      <c r="BJ2263" s="196"/>
      <c r="BK2263" s="196"/>
    </row>
    <row r="2264" spans="1:63" x14ac:dyDescent="0.25">
      <c r="A2264" s="198"/>
      <c r="B2264" s="193"/>
      <c r="C2264" s="196"/>
      <c r="D2264" s="196"/>
      <c r="E2264" s="196"/>
      <c r="I2264" s="197"/>
      <c r="Q2264" s="198"/>
      <c r="S2264" s="198"/>
      <c r="T2264" s="196"/>
      <c r="U2264" s="199"/>
      <c r="V2264" s="193"/>
      <c r="W2264" s="198"/>
      <c r="X2264" s="198"/>
      <c r="Y2264" s="196"/>
      <c r="Z2264" s="200"/>
      <c r="AA2264" s="196"/>
      <c r="AB2264" s="198"/>
      <c r="AC2264" s="196"/>
      <c r="AD2264" s="199"/>
      <c r="AG2264" s="196"/>
      <c r="AH2264" s="196"/>
      <c r="AI2264" s="198"/>
      <c r="AL2264" s="196"/>
      <c r="AN2264" s="196"/>
      <c r="AO2264" s="198"/>
      <c r="AP2264" s="196"/>
      <c r="AQ2264" s="196"/>
      <c r="AR2264" s="196"/>
      <c r="AS2264" s="196"/>
      <c r="AT2264" s="196"/>
      <c r="AU2264" s="196"/>
      <c r="AV2264" s="198"/>
      <c r="AW2264" s="197"/>
      <c r="AY2264" s="196"/>
      <c r="BC2264" s="196"/>
      <c r="BD2264" s="196"/>
      <c r="BE2264" s="196"/>
      <c r="BF2264" s="196"/>
      <c r="BG2264" s="196"/>
      <c r="BH2264" s="196"/>
      <c r="BI2264" s="196"/>
      <c r="BJ2264" s="196"/>
      <c r="BK2264" s="196"/>
    </row>
    <row r="2265" spans="1:63" x14ac:dyDescent="0.25">
      <c r="A2265" s="198"/>
      <c r="B2265" s="193"/>
      <c r="C2265" s="196"/>
      <c r="D2265" s="196"/>
      <c r="E2265" s="196"/>
      <c r="I2265" s="197"/>
      <c r="Q2265" s="198"/>
      <c r="S2265" s="198"/>
      <c r="T2265" s="196"/>
      <c r="U2265" s="199"/>
      <c r="V2265" s="193"/>
      <c r="W2265" s="198"/>
      <c r="X2265" s="198"/>
      <c r="Y2265" s="196"/>
      <c r="Z2265" s="200"/>
      <c r="AA2265" s="196"/>
      <c r="AB2265" s="198"/>
      <c r="AC2265" s="196"/>
      <c r="AD2265" s="199"/>
      <c r="AG2265" s="196"/>
      <c r="AH2265" s="196"/>
      <c r="AI2265" s="198"/>
      <c r="AL2265" s="196"/>
      <c r="AN2265" s="196"/>
      <c r="AO2265" s="198"/>
      <c r="AP2265" s="196"/>
      <c r="AQ2265" s="196"/>
      <c r="AR2265" s="196"/>
      <c r="AS2265" s="196"/>
      <c r="AT2265" s="196"/>
      <c r="AU2265" s="196"/>
      <c r="AV2265" s="198"/>
      <c r="AW2265" s="197"/>
      <c r="AY2265" s="196"/>
      <c r="BC2265" s="196"/>
      <c r="BD2265" s="196"/>
      <c r="BE2265" s="196"/>
      <c r="BF2265" s="196"/>
      <c r="BG2265" s="196"/>
      <c r="BH2265" s="196"/>
      <c r="BI2265" s="196"/>
      <c r="BJ2265" s="196"/>
      <c r="BK2265" s="196"/>
    </row>
    <row r="2266" spans="1:63" x14ac:dyDescent="0.25">
      <c r="A2266" s="198"/>
      <c r="B2266" s="193"/>
      <c r="C2266" s="196"/>
      <c r="D2266" s="196"/>
      <c r="E2266" s="196"/>
      <c r="I2266" s="197"/>
      <c r="Q2266" s="198"/>
      <c r="S2266" s="198"/>
      <c r="T2266" s="196"/>
      <c r="U2266" s="199"/>
      <c r="V2266" s="193"/>
      <c r="W2266" s="198"/>
      <c r="X2266" s="198"/>
      <c r="Y2266" s="196"/>
      <c r="Z2266" s="200"/>
      <c r="AA2266" s="196"/>
      <c r="AB2266" s="198"/>
      <c r="AC2266" s="196"/>
      <c r="AD2266" s="199"/>
      <c r="AG2266" s="196"/>
      <c r="AH2266" s="196"/>
      <c r="AI2266" s="198"/>
      <c r="AL2266" s="196"/>
      <c r="AN2266" s="196"/>
      <c r="AO2266" s="198"/>
      <c r="AP2266" s="196"/>
      <c r="AQ2266" s="196"/>
      <c r="AR2266" s="196"/>
      <c r="AS2266" s="196"/>
      <c r="AT2266" s="196"/>
      <c r="AU2266" s="196"/>
      <c r="AV2266" s="198"/>
      <c r="AW2266" s="197"/>
      <c r="AY2266" s="196"/>
      <c r="BC2266" s="196"/>
      <c r="BD2266" s="196"/>
      <c r="BE2266" s="196"/>
      <c r="BF2266" s="196"/>
      <c r="BG2266" s="196"/>
      <c r="BH2266" s="196"/>
      <c r="BI2266" s="196"/>
      <c r="BJ2266" s="196"/>
      <c r="BK2266" s="196"/>
    </row>
    <row r="2267" spans="1:63" x14ac:dyDescent="0.25">
      <c r="A2267" s="198"/>
      <c r="B2267" s="193"/>
      <c r="C2267" s="196"/>
      <c r="D2267" s="196"/>
      <c r="E2267" s="196"/>
      <c r="I2267" s="197"/>
      <c r="Q2267" s="198"/>
      <c r="S2267" s="198"/>
      <c r="T2267" s="196"/>
      <c r="U2267" s="199"/>
      <c r="V2267" s="193"/>
      <c r="W2267" s="198"/>
      <c r="X2267" s="198"/>
      <c r="Y2267" s="196"/>
      <c r="Z2267" s="200"/>
      <c r="AA2267" s="196"/>
      <c r="AB2267" s="198"/>
      <c r="AC2267" s="196"/>
      <c r="AD2267" s="199"/>
      <c r="AG2267" s="196"/>
      <c r="AH2267" s="196"/>
      <c r="AI2267" s="198"/>
      <c r="AL2267" s="196"/>
      <c r="AN2267" s="196"/>
      <c r="AO2267" s="198"/>
      <c r="AP2267" s="196"/>
      <c r="AQ2267" s="196"/>
      <c r="AR2267" s="196"/>
      <c r="AS2267" s="196"/>
      <c r="AT2267" s="196"/>
      <c r="AU2267" s="196"/>
      <c r="AV2267" s="198"/>
      <c r="AW2267" s="197"/>
      <c r="AY2267" s="196"/>
      <c r="BC2267" s="196"/>
      <c r="BD2267" s="196"/>
      <c r="BE2267" s="196"/>
      <c r="BF2267" s="196"/>
      <c r="BG2267" s="196"/>
      <c r="BH2267" s="196"/>
      <c r="BI2267" s="196"/>
      <c r="BJ2267" s="196"/>
      <c r="BK2267" s="196"/>
    </row>
    <row r="2268" spans="1:63" x14ac:dyDescent="0.25">
      <c r="A2268" s="198"/>
      <c r="B2268" s="193"/>
      <c r="C2268" s="196"/>
      <c r="D2268" s="196"/>
      <c r="E2268" s="196"/>
      <c r="I2268" s="197"/>
      <c r="Q2268" s="198"/>
      <c r="S2268" s="198"/>
      <c r="T2268" s="196"/>
      <c r="U2268" s="199"/>
      <c r="V2268" s="193"/>
      <c r="W2268" s="198"/>
      <c r="X2268" s="198"/>
      <c r="Y2268" s="196"/>
      <c r="Z2268" s="200"/>
      <c r="AA2268" s="196"/>
      <c r="AB2268" s="198"/>
      <c r="AC2268" s="196"/>
      <c r="AD2268" s="199"/>
      <c r="AG2268" s="196"/>
      <c r="AH2268" s="196"/>
      <c r="AI2268" s="198"/>
      <c r="AL2268" s="196"/>
      <c r="AN2268" s="196"/>
      <c r="AO2268" s="198"/>
      <c r="AP2268" s="196"/>
      <c r="AQ2268" s="196"/>
      <c r="AR2268" s="196"/>
      <c r="AS2268" s="196"/>
      <c r="AT2268" s="196"/>
      <c r="AU2268" s="196"/>
      <c r="AV2268" s="198"/>
      <c r="AW2268" s="197"/>
      <c r="AY2268" s="196"/>
      <c r="BC2268" s="196"/>
      <c r="BD2268" s="196"/>
      <c r="BE2268" s="196"/>
      <c r="BF2268" s="196"/>
      <c r="BG2268" s="196"/>
      <c r="BH2268" s="196"/>
      <c r="BI2268" s="196"/>
      <c r="BJ2268" s="196"/>
      <c r="BK2268" s="196"/>
    </row>
    <row r="2269" spans="1:63" x14ac:dyDescent="0.25">
      <c r="A2269" s="198"/>
      <c r="B2269" s="193"/>
      <c r="C2269" s="196"/>
      <c r="D2269" s="196"/>
      <c r="E2269" s="196"/>
      <c r="I2269" s="197"/>
      <c r="Q2269" s="198"/>
      <c r="S2269" s="198"/>
      <c r="T2269" s="196"/>
      <c r="U2269" s="199"/>
      <c r="V2269" s="193"/>
      <c r="W2269" s="198"/>
      <c r="X2269" s="198"/>
      <c r="Y2269" s="196"/>
      <c r="Z2269" s="200"/>
      <c r="AA2269" s="196"/>
      <c r="AB2269" s="198"/>
      <c r="AC2269" s="196"/>
      <c r="AD2269" s="199"/>
      <c r="AG2269" s="196"/>
      <c r="AH2269" s="196"/>
      <c r="AI2269" s="198"/>
      <c r="AL2269" s="196"/>
      <c r="AN2269" s="196"/>
      <c r="AO2269" s="198"/>
      <c r="AP2269" s="196"/>
      <c r="AQ2269" s="196"/>
      <c r="AR2269" s="196"/>
      <c r="AS2269" s="196"/>
      <c r="AT2269" s="196"/>
      <c r="AU2269" s="196"/>
      <c r="AV2269" s="198"/>
      <c r="AW2269" s="197"/>
      <c r="AY2269" s="196"/>
      <c r="BC2269" s="196"/>
      <c r="BD2269" s="196"/>
      <c r="BE2269" s="196"/>
      <c r="BF2269" s="196"/>
      <c r="BG2269" s="196"/>
      <c r="BH2269" s="196"/>
      <c r="BI2269" s="196"/>
      <c r="BJ2269" s="196"/>
      <c r="BK2269" s="196"/>
    </row>
    <row r="2270" spans="1:63" x14ac:dyDescent="0.25">
      <c r="A2270" s="198"/>
      <c r="B2270" s="193"/>
      <c r="C2270" s="196"/>
      <c r="D2270" s="196"/>
      <c r="E2270" s="196"/>
      <c r="I2270" s="197"/>
      <c r="Q2270" s="198"/>
      <c r="S2270" s="198"/>
      <c r="T2270" s="196"/>
      <c r="U2270" s="199"/>
      <c r="V2270" s="193"/>
      <c r="W2270" s="198"/>
      <c r="X2270" s="198"/>
      <c r="Y2270" s="196"/>
      <c r="Z2270" s="200"/>
      <c r="AA2270" s="196"/>
      <c r="AB2270" s="198"/>
      <c r="AC2270" s="196"/>
      <c r="AD2270" s="199"/>
      <c r="AG2270" s="196"/>
      <c r="AH2270" s="196"/>
      <c r="AI2270" s="198"/>
      <c r="AL2270" s="196"/>
      <c r="AN2270" s="196"/>
      <c r="AO2270" s="198"/>
      <c r="AP2270" s="196"/>
      <c r="AQ2270" s="196"/>
      <c r="AR2270" s="196"/>
      <c r="AS2270" s="196"/>
      <c r="AT2270" s="196"/>
      <c r="AU2270" s="196"/>
      <c r="AV2270" s="198"/>
      <c r="AW2270" s="197"/>
      <c r="AY2270" s="196"/>
      <c r="BC2270" s="196"/>
      <c r="BD2270" s="196"/>
      <c r="BE2270" s="196"/>
      <c r="BF2270" s="196"/>
      <c r="BG2270" s="196"/>
      <c r="BH2270" s="196"/>
      <c r="BI2270" s="196"/>
      <c r="BJ2270" s="196"/>
      <c r="BK2270" s="196"/>
    </row>
    <row r="2271" spans="1:63" x14ac:dyDescent="0.25">
      <c r="A2271" s="198"/>
      <c r="B2271" s="193"/>
      <c r="C2271" s="196"/>
      <c r="D2271" s="196"/>
      <c r="E2271" s="196"/>
      <c r="I2271" s="197"/>
      <c r="Q2271" s="198"/>
      <c r="S2271" s="198"/>
      <c r="T2271" s="196"/>
      <c r="U2271" s="199"/>
      <c r="V2271" s="193"/>
      <c r="W2271" s="198"/>
      <c r="X2271" s="198"/>
      <c r="Y2271" s="196"/>
      <c r="Z2271" s="200"/>
      <c r="AA2271" s="196"/>
      <c r="AB2271" s="198"/>
      <c r="AC2271" s="196"/>
      <c r="AD2271" s="199"/>
      <c r="AG2271" s="196"/>
      <c r="AH2271" s="196"/>
      <c r="AI2271" s="198"/>
      <c r="AL2271" s="196"/>
      <c r="AN2271" s="196"/>
      <c r="AO2271" s="198"/>
      <c r="AP2271" s="196"/>
      <c r="AQ2271" s="196"/>
      <c r="AR2271" s="196"/>
      <c r="AS2271" s="196"/>
      <c r="AT2271" s="196"/>
      <c r="AU2271" s="196"/>
      <c r="AV2271" s="198"/>
      <c r="AW2271" s="197"/>
      <c r="AY2271" s="196"/>
      <c r="BC2271" s="196"/>
      <c r="BD2271" s="196"/>
      <c r="BE2271" s="196"/>
      <c r="BF2271" s="196"/>
      <c r="BG2271" s="196"/>
      <c r="BH2271" s="196"/>
      <c r="BI2271" s="196"/>
      <c r="BJ2271" s="196"/>
      <c r="BK2271" s="196"/>
    </row>
    <row r="2272" spans="1:63" x14ac:dyDescent="0.25">
      <c r="A2272" s="198"/>
      <c r="B2272" s="193"/>
      <c r="C2272" s="196"/>
      <c r="D2272" s="196"/>
      <c r="E2272" s="196"/>
      <c r="I2272" s="197"/>
      <c r="Q2272" s="198"/>
      <c r="S2272" s="198"/>
      <c r="T2272" s="196"/>
      <c r="U2272" s="199"/>
      <c r="V2272" s="193"/>
      <c r="W2272" s="198"/>
      <c r="X2272" s="198"/>
      <c r="Y2272" s="196"/>
      <c r="Z2272" s="200"/>
      <c r="AA2272" s="196"/>
      <c r="AB2272" s="198"/>
      <c r="AC2272" s="196"/>
      <c r="AD2272" s="199"/>
      <c r="AG2272" s="196"/>
      <c r="AH2272" s="196"/>
      <c r="AI2272" s="198"/>
      <c r="AL2272" s="196"/>
      <c r="AN2272" s="196"/>
      <c r="AO2272" s="198"/>
      <c r="AP2272" s="196"/>
      <c r="AQ2272" s="196"/>
      <c r="AR2272" s="196"/>
      <c r="AS2272" s="196"/>
      <c r="AT2272" s="196"/>
      <c r="AU2272" s="196"/>
      <c r="AV2272" s="198"/>
      <c r="AW2272" s="197"/>
      <c r="AY2272" s="196"/>
      <c r="BC2272" s="196"/>
      <c r="BD2272" s="196"/>
      <c r="BE2272" s="196"/>
      <c r="BF2272" s="196"/>
      <c r="BG2272" s="196"/>
      <c r="BH2272" s="196"/>
      <c r="BI2272" s="196"/>
      <c r="BJ2272" s="196"/>
      <c r="BK2272" s="196"/>
    </row>
    <row r="2273" spans="1:63" x14ac:dyDescent="0.25">
      <c r="A2273" s="198"/>
      <c r="B2273" s="193"/>
      <c r="C2273" s="196"/>
      <c r="D2273" s="196"/>
      <c r="E2273" s="196"/>
      <c r="I2273" s="197"/>
      <c r="Q2273" s="198"/>
      <c r="S2273" s="198"/>
      <c r="T2273" s="196"/>
      <c r="U2273" s="199"/>
      <c r="V2273" s="193"/>
      <c r="W2273" s="198"/>
      <c r="X2273" s="198"/>
      <c r="Y2273" s="196"/>
      <c r="Z2273" s="200"/>
      <c r="AA2273" s="196"/>
      <c r="AB2273" s="198"/>
      <c r="AC2273" s="196"/>
      <c r="AD2273" s="199"/>
      <c r="AG2273" s="196"/>
      <c r="AH2273" s="196"/>
      <c r="AI2273" s="198"/>
      <c r="AL2273" s="196"/>
      <c r="AN2273" s="196"/>
      <c r="AO2273" s="198"/>
      <c r="AP2273" s="196"/>
      <c r="AQ2273" s="196"/>
      <c r="AR2273" s="196"/>
      <c r="AS2273" s="196"/>
      <c r="AT2273" s="196"/>
      <c r="AU2273" s="196"/>
      <c r="AV2273" s="198"/>
      <c r="AW2273" s="197"/>
      <c r="AY2273" s="196"/>
      <c r="BC2273" s="196"/>
      <c r="BD2273" s="196"/>
      <c r="BE2273" s="196"/>
      <c r="BF2273" s="196"/>
      <c r="BG2273" s="196"/>
      <c r="BH2273" s="196"/>
      <c r="BI2273" s="196"/>
      <c r="BJ2273" s="196"/>
      <c r="BK2273" s="196"/>
    </row>
    <row r="2274" spans="1:63" x14ac:dyDescent="0.25">
      <c r="A2274" s="198"/>
      <c r="B2274" s="193"/>
      <c r="C2274" s="196"/>
      <c r="D2274" s="196"/>
      <c r="E2274" s="196"/>
      <c r="I2274" s="197"/>
      <c r="Q2274" s="198"/>
      <c r="S2274" s="198"/>
      <c r="T2274" s="196"/>
      <c r="U2274" s="199"/>
      <c r="V2274" s="193"/>
      <c r="W2274" s="198"/>
      <c r="X2274" s="198"/>
      <c r="Y2274" s="196"/>
      <c r="Z2274" s="200"/>
      <c r="AA2274" s="196"/>
      <c r="AB2274" s="198"/>
      <c r="AC2274" s="196"/>
      <c r="AD2274" s="199"/>
      <c r="AG2274" s="196"/>
      <c r="AH2274" s="196"/>
      <c r="AI2274" s="198"/>
      <c r="AL2274" s="196"/>
      <c r="AN2274" s="196"/>
      <c r="AO2274" s="198"/>
      <c r="AP2274" s="196"/>
      <c r="AQ2274" s="196"/>
      <c r="AR2274" s="196"/>
      <c r="AS2274" s="196"/>
      <c r="AT2274" s="196"/>
      <c r="AU2274" s="196"/>
      <c r="AV2274" s="198"/>
      <c r="AW2274" s="197"/>
      <c r="AY2274" s="196"/>
      <c r="BC2274" s="196"/>
      <c r="BD2274" s="196"/>
      <c r="BE2274" s="196"/>
      <c r="BF2274" s="196"/>
      <c r="BG2274" s="196"/>
      <c r="BH2274" s="196"/>
      <c r="BI2274" s="196"/>
      <c r="BJ2274" s="196"/>
      <c r="BK2274" s="196"/>
    </row>
    <row r="2275" spans="1:63" x14ac:dyDescent="0.25">
      <c r="A2275" s="198"/>
      <c r="B2275" s="193"/>
      <c r="C2275" s="196"/>
      <c r="D2275" s="196"/>
      <c r="E2275" s="196"/>
      <c r="I2275" s="197"/>
      <c r="Q2275" s="198"/>
      <c r="S2275" s="198"/>
      <c r="T2275" s="196"/>
      <c r="U2275" s="199"/>
      <c r="V2275" s="193"/>
      <c r="W2275" s="198"/>
      <c r="X2275" s="198"/>
      <c r="Y2275" s="196"/>
      <c r="Z2275" s="200"/>
      <c r="AA2275" s="196"/>
      <c r="AB2275" s="198"/>
      <c r="AC2275" s="196"/>
      <c r="AD2275" s="199"/>
      <c r="AG2275" s="196"/>
      <c r="AH2275" s="196"/>
      <c r="AI2275" s="198"/>
      <c r="AL2275" s="196"/>
      <c r="AN2275" s="196"/>
      <c r="AO2275" s="198"/>
      <c r="AP2275" s="196"/>
      <c r="AQ2275" s="196"/>
      <c r="AR2275" s="196"/>
      <c r="AS2275" s="196"/>
      <c r="AT2275" s="196"/>
      <c r="AU2275" s="196"/>
      <c r="AV2275" s="198"/>
      <c r="AW2275" s="197"/>
      <c r="AY2275" s="196"/>
      <c r="BC2275" s="196"/>
      <c r="BD2275" s="196"/>
      <c r="BE2275" s="196"/>
      <c r="BF2275" s="196"/>
      <c r="BG2275" s="196"/>
      <c r="BH2275" s="196"/>
      <c r="BI2275" s="196"/>
      <c r="BJ2275" s="196"/>
      <c r="BK2275" s="196"/>
    </row>
    <row r="2276" spans="1:63" x14ac:dyDescent="0.25">
      <c r="A2276" s="198"/>
      <c r="B2276" s="193"/>
      <c r="C2276" s="196"/>
      <c r="D2276" s="196"/>
      <c r="E2276" s="196"/>
      <c r="I2276" s="197"/>
      <c r="Q2276" s="198"/>
      <c r="S2276" s="198"/>
      <c r="T2276" s="196"/>
      <c r="U2276" s="199"/>
      <c r="V2276" s="193"/>
      <c r="W2276" s="198"/>
      <c r="X2276" s="198"/>
      <c r="Y2276" s="196"/>
      <c r="Z2276" s="200"/>
      <c r="AA2276" s="196"/>
      <c r="AB2276" s="198"/>
      <c r="AC2276" s="196"/>
      <c r="AD2276" s="199"/>
      <c r="AG2276" s="196"/>
      <c r="AH2276" s="196"/>
      <c r="AI2276" s="198"/>
      <c r="AL2276" s="196"/>
      <c r="AN2276" s="196"/>
      <c r="AO2276" s="198"/>
      <c r="AP2276" s="196"/>
      <c r="AQ2276" s="196"/>
      <c r="AR2276" s="196"/>
      <c r="AS2276" s="196"/>
      <c r="AT2276" s="196"/>
      <c r="AU2276" s="196"/>
      <c r="AV2276" s="198"/>
      <c r="AW2276" s="197"/>
      <c r="AY2276" s="196"/>
      <c r="BC2276" s="196"/>
      <c r="BD2276" s="196"/>
      <c r="BE2276" s="196"/>
      <c r="BF2276" s="196"/>
      <c r="BG2276" s="196"/>
      <c r="BH2276" s="196"/>
      <c r="BI2276" s="196"/>
      <c r="BJ2276" s="196"/>
      <c r="BK2276" s="196"/>
    </row>
    <row r="2277" spans="1:63" x14ac:dyDescent="0.25">
      <c r="A2277" s="198"/>
      <c r="B2277" s="193"/>
      <c r="C2277" s="196"/>
      <c r="D2277" s="196"/>
      <c r="E2277" s="196"/>
      <c r="I2277" s="197"/>
      <c r="Q2277" s="198"/>
      <c r="S2277" s="198"/>
      <c r="T2277" s="196"/>
      <c r="U2277" s="199"/>
      <c r="V2277" s="193"/>
      <c r="W2277" s="198"/>
      <c r="X2277" s="198"/>
      <c r="Y2277" s="196"/>
      <c r="Z2277" s="200"/>
      <c r="AA2277" s="196"/>
      <c r="AB2277" s="198"/>
      <c r="AC2277" s="196"/>
      <c r="AD2277" s="199"/>
      <c r="AG2277" s="196"/>
      <c r="AH2277" s="196"/>
      <c r="AI2277" s="198"/>
      <c r="AL2277" s="196"/>
      <c r="AN2277" s="196"/>
      <c r="AO2277" s="198"/>
      <c r="AP2277" s="196"/>
      <c r="AQ2277" s="196"/>
      <c r="AR2277" s="196"/>
      <c r="AS2277" s="196"/>
      <c r="AT2277" s="196"/>
      <c r="AU2277" s="196"/>
      <c r="AV2277" s="198"/>
      <c r="AW2277" s="197"/>
      <c r="AY2277" s="196"/>
      <c r="BC2277" s="196"/>
      <c r="BD2277" s="196"/>
      <c r="BE2277" s="196"/>
      <c r="BF2277" s="196"/>
      <c r="BG2277" s="196"/>
      <c r="BH2277" s="196"/>
      <c r="BI2277" s="196"/>
      <c r="BJ2277" s="196"/>
      <c r="BK2277" s="196"/>
    </row>
    <row r="2278" spans="1:63" x14ac:dyDescent="0.25">
      <c r="A2278" s="198"/>
      <c r="B2278" s="193"/>
      <c r="C2278" s="196"/>
      <c r="D2278" s="196"/>
      <c r="E2278" s="196"/>
      <c r="I2278" s="197"/>
      <c r="Q2278" s="198"/>
      <c r="S2278" s="198"/>
      <c r="T2278" s="196"/>
      <c r="U2278" s="199"/>
      <c r="V2278" s="193"/>
      <c r="W2278" s="198"/>
      <c r="X2278" s="198"/>
      <c r="Y2278" s="196"/>
      <c r="Z2278" s="200"/>
      <c r="AA2278" s="196"/>
      <c r="AB2278" s="198"/>
      <c r="AC2278" s="196"/>
      <c r="AD2278" s="199"/>
      <c r="AG2278" s="196"/>
      <c r="AH2278" s="196"/>
      <c r="AI2278" s="198"/>
      <c r="AL2278" s="196"/>
      <c r="AN2278" s="196"/>
      <c r="AO2278" s="198"/>
      <c r="AP2278" s="196"/>
      <c r="AQ2278" s="196"/>
      <c r="AR2278" s="196"/>
      <c r="AS2278" s="196"/>
      <c r="AT2278" s="196"/>
      <c r="AU2278" s="196"/>
      <c r="AV2278" s="198"/>
      <c r="AW2278" s="197"/>
      <c r="AY2278" s="196"/>
      <c r="BC2278" s="196"/>
      <c r="BD2278" s="196"/>
      <c r="BE2278" s="196"/>
      <c r="BF2278" s="196"/>
      <c r="BG2278" s="196"/>
      <c r="BH2278" s="196"/>
      <c r="BI2278" s="196"/>
      <c r="BJ2278" s="196"/>
      <c r="BK2278" s="196"/>
    </row>
    <row r="2279" spans="1:63" x14ac:dyDescent="0.25">
      <c r="A2279" s="198"/>
      <c r="B2279" s="193"/>
      <c r="C2279" s="196"/>
      <c r="D2279" s="196"/>
      <c r="E2279" s="196"/>
      <c r="I2279" s="197"/>
      <c r="Q2279" s="198"/>
      <c r="S2279" s="198"/>
      <c r="T2279" s="196"/>
      <c r="U2279" s="199"/>
      <c r="V2279" s="193"/>
      <c r="W2279" s="198"/>
      <c r="X2279" s="198"/>
      <c r="Y2279" s="196"/>
      <c r="Z2279" s="200"/>
      <c r="AA2279" s="196"/>
      <c r="AB2279" s="198"/>
      <c r="AC2279" s="196"/>
      <c r="AD2279" s="199"/>
      <c r="AG2279" s="196"/>
      <c r="AH2279" s="196"/>
      <c r="AI2279" s="198"/>
      <c r="AL2279" s="196"/>
      <c r="AN2279" s="196"/>
      <c r="AO2279" s="198"/>
      <c r="AP2279" s="196"/>
      <c r="AQ2279" s="196"/>
      <c r="AR2279" s="196"/>
      <c r="AS2279" s="196"/>
      <c r="AT2279" s="196"/>
      <c r="AU2279" s="196"/>
      <c r="AV2279" s="198"/>
      <c r="AW2279" s="197"/>
      <c r="AY2279" s="196"/>
      <c r="BC2279" s="196"/>
      <c r="BD2279" s="196"/>
      <c r="BE2279" s="196"/>
      <c r="BF2279" s="196"/>
      <c r="BG2279" s="196"/>
      <c r="BH2279" s="196"/>
      <c r="BI2279" s="196"/>
      <c r="BJ2279" s="196"/>
      <c r="BK2279" s="196"/>
    </row>
    <row r="2280" spans="1:63" x14ac:dyDescent="0.25">
      <c r="A2280" s="198"/>
      <c r="B2280" s="193"/>
      <c r="C2280" s="196"/>
      <c r="D2280" s="196"/>
      <c r="E2280" s="196"/>
      <c r="I2280" s="197"/>
      <c r="Q2280" s="198"/>
      <c r="S2280" s="198"/>
      <c r="T2280" s="196"/>
      <c r="U2280" s="199"/>
      <c r="V2280" s="193"/>
      <c r="W2280" s="198"/>
      <c r="X2280" s="198"/>
      <c r="Y2280" s="196"/>
      <c r="Z2280" s="200"/>
      <c r="AA2280" s="196"/>
      <c r="AB2280" s="198"/>
      <c r="AC2280" s="196"/>
      <c r="AD2280" s="199"/>
      <c r="AG2280" s="196"/>
      <c r="AH2280" s="196"/>
      <c r="AI2280" s="198"/>
      <c r="AL2280" s="196"/>
      <c r="AN2280" s="196"/>
      <c r="AO2280" s="198"/>
      <c r="AP2280" s="196"/>
      <c r="AQ2280" s="196"/>
      <c r="AR2280" s="196"/>
      <c r="AS2280" s="196"/>
      <c r="AT2280" s="196"/>
      <c r="AU2280" s="196"/>
      <c r="AV2280" s="198"/>
      <c r="AW2280" s="197"/>
      <c r="AY2280" s="196"/>
      <c r="BC2280" s="196"/>
      <c r="BD2280" s="196"/>
      <c r="BE2280" s="196"/>
      <c r="BF2280" s="196"/>
      <c r="BG2280" s="196"/>
      <c r="BH2280" s="196"/>
      <c r="BI2280" s="196"/>
      <c r="BJ2280" s="196"/>
      <c r="BK2280" s="196"/>
    </row>
    <row r="2281" spans="1:63" x14ac:dyDescent="0.25">
      <c r="A2281" s="198"/>
      <c r="B2281" s="193"/>
      <c r="C2281" s="196"/>
      <c r="D2281" s="196"/>
      <c r="E2281" s="196"/>
      <c r="I2281" s="197"/>
      <c r="Q2281" s="198"/>
      <c r="S2281" s="198"/>
      <c r="T2281" s="196"/>
      <c r="U2281" s="199"/>
      <c r="V2281" s="193"/>
      <c r="W2281" s="198"/>
      <c r="X2281" s="198"/>
      <c r="Y2281" s="196"/>
      <c r="Z2281" s="200"/>
      <c r="AA2281" s="196"/>
      <c r="AB2281" s="198"/>
      <c r="AC2281" s="196"/>
      <c r="AD2281" s="199"/>
      <c r="AG2281" s="196"/>
      <c r="AH2281" s="196"/>
      <c r="AI2281" s="198"/>
      <c r="AL2281" s="196"/>
      <c r="AN2281" s="196"/>
      <c r="AO2281" s="198"/>
      <c r="AP2281" s="196"/>
      <c r="AQ2281" s="196"/>
      <c r="AR2281" s="196"/>
      <c r="AS2281" s="196"/>
      <c r="AT2281" s="196"/>
      <c r="AU2281" s="196"/>
      <c r="AV2281" s="198"/>
      <c r="AW2281" s="197"/>
      <c r="AY2281" s="196"/>
      <c r="BC2281" s="196"/>
      <c r="BD2281" s="196"/>
      <c r="BE2281" s="196"/>
      <c r="BF2281" s="196"/>
      <c r="BG2281" s="196"/>
      <c r="BH2281" s="196"/>
      <c r="BI2281" s="196"/>
      <c r="BJ2281" s="196"/>
      <c r="BK2281" s="196"/>
    </row>
    <row r="2282" spans="1:63" x14ac:dyDescent="0.25">
      <c r="A2282" s="198"/>
      <c r="B2282" s="193"/>
      <c r="C2282" s="196"/>
      <c r="D2282" s="196"/>
      <c r="E2282" s="196"/>
      <c r="I2282" s="197"/>
      <c r="Q2282" s="198"/>
      <c r="S2282" s="198"/>
      <c r="T2282" s="196"/>
      <c r="U2282" s="199"/>
      <c r="V2282" s="193"/>
      <c r="W2282" s="198"/>
      <c r="X2282" s="198"/>
      <c r="Y2282" s="196"/>
      <c r="Z2282" s="200"/>
      <c r="AA2282" s="196"/>
      <c r="AB2282" s="198"/>
      <c r="AC2282" s="196"/>
      <c r="AD2282" s="199"/>
      <c r="AG2282" s="196"/>
      <c r="AH2282" s="196"/>
      <c r="AI2282" s="198"/>
      <c r="AL2282" s="196"/>
      <c r="AN2282" s="196"/>
      <c r="AO2282" s="198"/>
      <c r="AP2282" s="196"/>
      <c r="AQ2282" s="196"/>
      <c r="AR2282" s="196"/>
      <c r="AS2282" s="196"/>
      <c r="AT2282" s="196"/>
      <c r="AU2282" s="196"/>
      <c r="AV2282" s="198"/>
      <c r="AW2282" s="197"/>
      <c r="AY2282" s="196"/>
      <c r="BC2282" s="196"/>
      <c r="BD2282" s="196"/>
      <c r="BE2282" s="196"/>
      <c r="BF2282" s="196"/>
      <c r="BG2282" s="196"/>
      <c r="BH2282" s="196"/>
      <c r="BI2282" s="196"/>
      <c r="BJ2282" s="196"/>
      <c r="BK2282" s="196"/>
    </row>
    <row r="2283" spans="1:63" x14ac:dyDescent="0.25">
      <c r="A2283" s="198"/>
      <c r="B2283" s="193"/>
      <c r="C2283" s="196"/>
      <c r="D2283" s="196"/>
      <c r="E2283" s="196"/>
      <c r="I2283" s="197"/>
      <c r="Q2283" s="198"/>
      <c r="S2283" s="198"/>
      <c r="T2283" s="196"/>
      <c r="U2283" s="199"/>
      <c r="V2283" s="193"/>
      <c r="W2283" s="198"/>
      <c r="X2283" s="198"/>
      <c r="Y2283" s="196"/>
      <c r="Z2283" s="200"/>
      <c r="AA2283" s="196"/>
      <c r="AB2283" s="198"/>
      <c r="AC2283" s="196"/>
      <c r="AD2283" s="199"/>
      <c r="AG2283" s="196"/>
      <c r="AH2283" s="196"/>
      <c r="AI2283" s="198"/>
      <c r="AL2283" s="196"/>
      <c r="AN2283" s="196"/>
      <c r="AO2283" s="198"/>
      <c r="AP2283" s="196"/>
      <c r="AQ2283" s="196"/>
      <c r="AR2283" s="196"/>
      <c r="AS2283" s="196"/>
      <c r="AT2283" s="196"/>
      <c r="AU2283" s="196"/>
      <c r="AV2283" s="198"/>
      <c r="AW2283" s="197"/>
      <c r="AY2283" s="196"/>
      <c r="BC2283" s="196"/>
      <c r="BD2283" s="196"/>
      <c r="BE2283" s="196"/>
      <c r="BF2283" s="196"/>
      <c r="BG2283" s="196"/>
      <c r="BH2283" s="196"/>
      <c r="BI2283" s="196"/>
      <c r="BJ2283" s="196"/>
      <c r="BK2283" s="196"/>
    </row>
    <row r="2284" spans="1:63" x14ac:dyDescent="0.25">
      <c r="A2284" s="198"/>
      <c r="B2284" s="193"/>
      <c r="C2284" s="196"/>
      <c r="D2284" s="196"/>
      <c r="E2284" s="196"/>
      <c r="I2284" s="197"/>
      <c r="Q2284" s="198"/>
      <c r="S2284" s="198"/>
      <c r="T2284" s="196"/>
      <c r="U2284" s="199"/>
      <c r="V2284" s="193"/>
      <c r="W2284" s="198"/>
      <c r="X2284" s="198"/>
      <c r="Y2284" s="196"/>
      <c r="Z2284" s="200"/>
      <c r="AA2284" s="196"/>
      <c r="AB2284" s="198"/>
      <c r="AC2284" s="196"/>
      <c r="AD2284" s="199"/>
      <c r="AG2284" s="196"/>
      <c r="AH2284" s="196"/>
      <c r="AI2284" s="198"/>
      <c r="AL2284" s="196"/>
      <c r="AN2284" s="196"/>
      <c r="AO2284" s="198"/>
      <c r="AP2284" s="196"/>
      <c r="AQ2284" s="196"/>
      <c r="AR2284" s="196"/>
      <c r="AS2284" s="196"/>
      <c r="AT2284" s="196"/>
      <c r="AU2284" s="196"/>
      <c r="AV2284" s="198"/>
      <c r="AW2284" s="197"/>
      <c r="AY2284" s="196"/>
      <c r="BC2284" s="196"/>
      <c r="BD2284" s="196"/>
      <c r="BE2284" s="196"/>
      <c r="BF2284" s="196"/>
      <c r="BG2284" s="196"/>
      <c r="BH2284" s="196"/>
      <c r="BI2284" s="196"/>
      <c r="BJ2284" s="196"/>
      <c r="BK2284" s="196"/>
    </row>
    <row r="2285" spans="1:63" x14ac:dyDescent="0.25">
      <c r="A2285" s="198"/>
      <c r="B2285" s="193"/>
      <c r="C2285" s="196"/>
      <c r="D2285" s="196"/>
      <c r="E2285" s="196"/>
      <c r="I2285" s="197"/>
      <c r="Q2285" s="198"/>
      <c r="S2285" s="198"/>
      <c r="T2285" s="196"/>
      <c r="U2285" s="199"/>
      <c r="V2285" s="193"/>
      <c r="W2285" s="198"/>
      <c r="X2285" s="198"/>
      <c r="Y2285" s="196"/>
      <c r="Z2285" s="200"/>
      <c r="AA2285" s="196"/>
      <c r="AB2285" s="198"/>
      <c r="AC2285" s="196"/>
      <c r="AD2285" s="199"/>
      <c r="AG2285" s="196"/>
      <c r="AH2285" s="196"/>
      <c r="AI2285" s="198"/>
      <c r="AL2285" s="196"/>
      <c r="AN2285" s="196"/>
      <c r="AO2285" s="198"/>
      <c r="AP2285" s="196"/>
      <c r="AQ2285" s="196"/>
      <c r="AR2285" s="196"/>
      <c r="AS2285" s="196"/>
      <c r="AT2285" s="196"/>
      <c r="AU2285" s="196"/>
      <c r="AV2285" s="198"/>
      <c r="AW2285" s="197"/>
      <c r="AY2285" s="196"/>
      <c r="BC2285" s="196"/>
      <c r="BD2285" s="196"/>
      <c r="BE2285" s="196"/>
      <c r="BF2285" s="196"/>
      <c r="BG2285" s="196"/>
      <c r="BH2285" s="196"/>
      <c r="BI2285" s="196"/>
      <c r="BJ2285" s="196"/>
      <c r="BK2285" s="196"/>
    </row>
    <row r="2286" spans="1:63" x14ac:dyDescent="0.25">
      <c r="A2286" s="198"/>
      <c r="B2286" s="193"/>
      <c r="C2286" s="196"/>
      <c r="D2286" s="196"/>
      <c r="E2286" s="196"/>
      <c r="I2286" s="197"/>
      <c r="Q2286" s="198"/>
      <c r="S2286" s="198"/>
      <c r="T2286" s="196"/>
      <c r="U2286" s="199"/>
      <c r="V2286" s="193"/>
      <c r="W2286" s="198"/>
      <c r="X2286" s="198"/>
      <c r="Y2286" s="196"/>
      <c r="Z2286" s="200"/>
      <c r="AA2286" s="196"/>
      <c r="AB2286" s="198"/>
      <c r="AC2286" s="196"/>
      <c r="AD2286" s="199"/>
      <c r="AG2286" s="196"/>
      <c r="AH2286" s="196"/>
      <c r="AI2286" s="198"/>
      <c r="AL2286" s="196"/>
      <c r="AN2286" s="196"/>
      <c r="AO2286" s="198"/>
      <c r="AP2286" s="196"/>
      <c r="AQ2286" s="196"/>
      <c r="AR2286" s="196"/>
      <c r="AS2286" s="196"/>
      <c r="AT2286" s="196"/>
      <c r="AU2286" s="196"/>
      <c r="AV2286" s="198"/>
      <c r="AW2286" s="197"/>
      <c r="AY2286" s="196"/>
      <c r="BC2286" s="196"/>
      <c r="BD2286" s="196"/>
      <c r="BE2286" s="196"/>
      <c r="BF2286" s="196"/>
      <c r="BG2286" s="196"/>
      <c r="BH2286" s="196"/>
      <c r="BI2286" s="196"/>
      <c r="BJ2286" s="196"/>
      <c r="BK2286" s="196"/>
    </row>
    <row r="2287" spans="1:63" x14ac:dyDescent="0.25">
      <c r="A2287" s="198"/>
      <c r="B2287" s="193"/>
      <c r="C2287" s="196"/>
      <c r="D2287" s="196"/>
      <c r="E2287" s="196"/>
      <c r="I2287" s="197"/>
      <c r="Q2287" s="198"/>
      <c r="S2287" s="198"/>
      <c r="T2287" s="196"/>
      <c r="U2287" s="199"/>
      <c r="V2287" s="193"/>
      <c r="W2287" s="198"/>
      <c r="X2287" s="198"/>
      <c r="Y2287" s="196"/>
      <c r="Z2287" s="200"/>
      <c r="AA2287" s="196"/>
      <c r="AB2287" s="198"/>
      <c r="AC2287" s="196"/>
      <c r="AD2287" s="199"/>
      <c r="AG2287" s="196"/>
      <c r="AH2287" s="196"/>
      <c r="AI2287" s="198"/>
      <c r="AL2287" s="196"/>
      <c r="AN2287" s="196"/>
      <c r="AO2287" s="198"/>
      <c r="AP2287" s="196"/>
      <c r="AQ2287" s="196"/>
      <c r="AR2287" s="196"/>
      <c r="AS2287" s="196"/>
      <c r="AT2287" s="196"/>
      <c r="AU2287" s="196"/>
      <c r="AV2287" s="198"/>
      <c r="AW2287" s="197"/>
      <c r="AY2287" s="196"/>
      <c r="BC2287" s="196"/>
      <c r="BD2287" s="196"/>
      <c r="BE2287" s="196"/>
      <c r="BF2287" s="196"/>
      <c r="BG2287" s="196"/>
      <c r="BH2287" s="196"/>
      <c r="BI2287" s="196"/>
      <c r="BJ2287" s="196"/>
      <c r="BK2287" s="196"/>
    </row>
    <row r="2288" spans="1:63" x14ac:dyDescent="0.25">
      <c r="A2288" s="198"/>
      <c r="B2288" s="193"/>
      <c r="C2288" s="196"/>
      <c r="D2288" s="196"/>
      <c r="E2288" s="196"/>
      <c r="I2288" s="197"/>
      <c r="Q2288" s="198"/>
      <c r="S2288" s="198"/>
      <c r="T2288" s="196"/>
      <c r="U2288" s="199"/>
      <c r="V2288" s="193"/>
      <c r="W2288" s="198"/>
      <c r="X2288" s="198"/>
      <c r="Y2288" s="196"/>
      <c r="Z2288" s="200"/>
      <c r="AA2288" s="196"/>
      <c r="AB2288" s="198"/>
      <c r="AC2288" s="196"/>
      <c r="AD2288" s="199"/>
      <c r="AG2288" s="196"/>
      <c r="AH2288" s="196"/>
      <c r="AI2288" s="198"/>
      <c r="AL2288" s="196"/>
      <c r="AN2288" s="196"/>
      <c r="AO2288" s="198"/>
      <c r="AP2288" s="196"/>
      <c r="AQ2288" s="196"/>
      <c r="AR2288" s="196"/>
      <c r="AS2288" s="196"/>
      <c r="AT2288" s="196"/>
      <c r="AU2288" s="196"/>
      <c r="AV2288" s="198"/>
      <c r="AW2288" s="197"/>
      <c r="AY2288" s="196"/>
      <c r="BC2288" s="196"/>
      <c r="BD2288" s="196"/>
      <c r="BE2288" s="196"/>
      <c r="BF2288" s="196"/>
      <c r="BG2288" s="196"/>
      <c r="BH2288" s="196"/>
      <c r="BI2288" s="196"/>
      <c r="BJ2288" s="196"/>
      <c r="BK2288" s="196"/>
    </row>
    <row r="2289" spans="1:63" x14ac:dyDescent="0.25">
      <c r="A2289" s="198"/>
      <c r="B2289" s="193"/>
      <c r="C2289" s="196"/>
      <c r="D2289" s="196"/>
      <c r="E2289" s="196"/>
      <c r="I2289" s="197"/>
      <c r="Q2289" s="198"/>
      <c r="S2289" s="198"/>
      <c r="T2289" s="196"/>
      <c r="U2289" s="199"/>
      <c r="V2289" s="193"/>
      <c r="W2289" s="198"/>
      <c r="X2289" s="198"/>
      <c r="Y2289" s="196"/>
      <c r="Z2289" s="200"/>
      <c r="AA2289" s="196"/>
      <c r="AB2289" s="198"/>
      <c r="AC2289" s="196"/>
      <c r="AD2289" s="199"/>
      <c r="AG2289" s="196"/>
      <c r="AH2289" s="196"/>
      <c r="AI2289" s="198"/>
      <c r="AL2289" s="196"/>
      <c r="AN2289" s="196"/>
      <c r="AO2289" s="198"/>
      <c r="AP2289" s="196"/>
      <c r="AQ2289" s="196"/>
      <c r="AR2289" s="196"/>
      <c r="AS2289" s="196"/>
      <c r="AT2289" s="196"/>
      <c r="AU2289" s="196"/>
      <c r="AV2289" s="198"/>
      <c r="AW2289" s="197"/>
      <c r="AY2289" s="196"/>
      <c r="BC2289" s="196"/>
      <c r="BD2289" s="196"/>
      <c r="BE2289" s="196"/>
      <c r="BF2289" s="196"/>
      <c r="BG2289" s="196"/>
      <c r="BH2289" s="196"/>
      <c r="BI2289" s="196"/>
      <c r="BJ2289" s="196"/>
      <c r="BK2289" s="196"/>
    </row>
    <row r="2290" spans="1:63" x14ac:dyDescent="0.25">
      <c r="A2290" s="198"/>
      <c r="B2290" s="193"/>
      <c r="C2290" s="196"/>
      <c r="D2290" s="196"/>
      <c r="E2290" s="196"/>
      <c r="I2290" s="197"/>
      <c r="Q2290" s="198"/>
      <c r="S2290" s="198"/>
      <c r="T2290" s="196"/>
      <c r="U2290" s="199"/>
      <c r="V2290" s="193"/>
      <c r="W2290" s="198"/>
      <c r="X2290" s="198"/>
      <c r="Y2290" s="196"/>
      <c r="Z2290" s="200"/>
      <c r="AA2290" s="196"/>
      <c r="AB2290" s="198"/>
      <c r="AC2290" s="196"/>
      <c r="AD2290" s="199"/>
      <c r="AG2290" s="196"/>
      <c r="AH2290" s="196"/>
      <c r="AI2290" s="198"/>
      <c r="AL2290" s="196"/>
      <c r="AN2290" s="196"/>
      <c r="AO2290" s="198"/>
      <c r="AP2290" s="196"/>
      <c r="AQ2290" s="196"/>
      <c r="AR2290" s="196"/>
      <c r="AS2290" s="196"/>
      <c r="AT2290" s="196"/>
      <c r="AU2290" s="196"/>
      <c r="AV2290" s="198"/>
      <c r="AW2290" s="197"/>
      <c r="AY2290" s="196"/>
      <c r="BC2290" s="196"/>
      <c r="BD2290" s="196"/>
      <c r="BE2290" s="196"/>
      <c r="BF2290" s="196"/>
      <c r="BG2290" s="196"/>
      <c r="BH2290" s="196"/>
      <c r="BI2290" s="196"/>
      <c r="BJ2290" s="196"/>
      <c r="BK2290" s="196"/>
    </row>
    <row r="2291" spans="1:63" x14ac:dyDescent="0.25">
      <c r="A2291" s="198"/>
      <c r="B2291" s="193"/>
      <c r="C2291" s="196"/>
      <c r="D2291" s="196"/>
      <c r="E2291" s="196"/>
      <c r="I2291" s="197"/>
      <c r="Q2291" s="198"/>
      <c r="S2291" s="198"/>
      <c r="T2291" s="196"/>
      <c r="U2291" s="199"/>
      <c r="V2291" s="193"/>
      <c r="W2291" s="198"/>
      <c r="X2291" s="198"/>
      <c r="Y2291" s="196"/>
      <c r="Z2291" s="200"/>
      <c r="AA2291" s="196"/>
      <c r="AB2291" s="198"/>
      <c r="AC2291" s="196"/>
      <c r="AD2291" s="199"/>
      <c r="AG2291" s="196"/>
      <c r="AH2291" s="196"/>
      <c r="AI2291" s="198"/>
      <c r="AL2291" s="196"/>
      <c r="AN2291" s="196"/>
      <c r="AO2291" s="198"/>
      <c r="AP2291" s="196"/>
      <c r="AQ2291" s="196"/>
      <c r="AR2291" s="196"/>
      <c r="AS2291" s="196"/>
      <c r="AT2291" s="196"/>
      <c r="AU2291" s="196"/>
      <c r="AV2291" s="198"/>
      <c r="AW2291" s="197"/>
      <c r="AY2291" s="196"/>
      <c r="BC2291" s="196"/>
      <c r="BD2291" s="196"/>
      <c r="BE2291" s="196"/>
      <c r="BF2291" s="196"/>
      <c r="BG2291" s="196"/>
      <c r="BH2291" s="196"/>
      <c r="BI2291" s="196"/>
      <c r="BJ2291" s="196"/>
      <c r="BK2291" s="196"/>
    </row>
    <row r="2292" spans="1:63" x14ac:dyDescent="0.25">
      <c r="A2292" s="198"/>
      <c r="B2292" s="193"/>
      <c r="C2292" s="196"/>
      <c r="D2292" s="196"/>
      <c r="E2292" s="196"/>
      <c r="I2292" s="197"/>
      <c r="Q2292" s="198"/>
      <c r="S2292" s="198"/>
      <c r="T2292" s="196"/>
      <c r="U2292" s="199"/>
      <c r="V2292" s="193"/>
      <c r="W2292" s="198"/>
      <c r="X2292" s="198"/>
      <c r="Y2292" s="196"/>
      <c r="Z2292" s="200"/>
      <c r="AA2292" s="196"/>
      <c r="AB2292" s="198"/>
      <c r="AC2292" s="196"/>
      <c r="AD2292" s="199"/>
      <c r="AG2292" s="196"/>
      <c r="AH2292" s="196"/>
      <c r="AI2292" s="198"/>
      <c r="AL2292" s="196"/>
      <c r="AN2292" s="196"/>
      <c r="AO2292" s="198"/>
      <c r="AP2292" s="196"/>
      <c r="AQ2292" s="196"/>
      <c r="AR2292" s="196"/>
      <c r="AS2292" s="196"/>
      <c r="AT2292" s="196"/>
      <c r="AU2292" s="196"/>
      <c r="AV2292" s="198"/>
      <c r="AW2292" s="197"/>
      <c r="AY2292" s="196"/>
      <c r="BC2292" s="196"/>
      <c r="BD2292" s="196"/>
      <c r="BE2292" s="196"/>
      <c r="BF2292" s="196"/>
      <c r="BG2292" s="196"/>
      <c r="BH2292" s="196"/>
      <c r="BI2292" s="196"/>
      <c r="BJ2292" s="196"/>
      <c r="BK2292" s="196"/>
    </row>
    <row r="2293" spans="1:63" x14ac:dyDescent="0.25">
      <c r="A2293" s="198"/>
      <c r="B2293" s="193"/>
      <c r="C2293" s="196"/>
      <c r="D2293" s="196"/>
      <c r="E2293" s="196"/>
      <c r="I2293" s="197"/>
      <c r="Q2293" s="198"/>
      <c r="S2293" s="198"/>
      <c r="T2293" s="196"/>
      <c r="U2293" s="199"/>
      <c r="V2293" s="193"/>
      <c r="W2293" s="198"/>
      <c r="X2293" s="198"/>
      <c r="Y2293" s="196"/>
      <c r="Z2293" s="200"/>
      <c r="AA2293" s="196"/>
      <c r="AB2293" s="198"/>
      <c r="AC2293" s="196"/>
      <c r="AD2293" s="199"/>
      <c r="AG2293" s="196"/>
      <c r="AH2293" s="196"/>
      <c r="AI2293" s="198"/>
      <c r="AL2293" s="196"/>
      <c r="AN2293" s="196"/>
      <c r="AO2293" s="198"/>
      <c r="AP2293" s="196"/>
      <c r="AQ2293" s="196"/>
      <c r="AR2293" s="196"/>
      <c r="AS2293" s="196"/>
      <c r="AT2293" s="196"/>
      <c r="AU2293" s="196"/>
      <c r="AV2293" s="198"/>
      <c r="AW2293" s="197"/>
      <c r="AY2293" s="196"/>
      <c r="BC2293" s="196"/>
      <c r="BD2293" s="196"/>
      <c r="BE2293" s="196"/>
      <c r="BF2293" s="196"/>
      <c r="BG2293" s="196"/>
      <c r="BH2293" s="196"/>
      <c r="BI2293" s="196"/>
      <c r="BJ2293" s="196"/>
      <c r="BK2293" s="196"/>
    </row>
    <row r="2294" spans="1:63" x14ac:dyDescent="0.25">
      <c r="A2294" s="198"/>
      <c r="B2294" s="193"/>
      <c r="C2294" s="196"/>
      <c r="D2294" s="196"/>
      <c r="E2294" s="196"/>
      <c r="I2294" s="197"/>
      <c r="Q2294" s="198"/>
      <c r="S2294" s="198"/>
      <c r="T2294" s="196"/>
      <c r="U2294" s="199"/>
      <c r="V2294" s="193"/>
      <c r="W2294" s="198"/>
      <c r="X2294" s="198"/>
      <c r="Y2294" s="196"/>
      <c r="Z2294" s="200"/>
      <c r="AA2294" s="196"/>
      <c r="AB2294" s="198"/>
      <c r="AC2294" s="196"/>
      <c r="AD2294" s="199"/>
      <c r="AG2294" s="196"/>
      <c r="AH2294" s="196"/>
      <c r="AI2294" s="198"/>
      <c r="AL2294" s="196"/>
      <c r="AN2294" s="196"/>
      <c r="AO2294" s="198"/>
      <c r="AP2294" s="196"/>
      <c r="AQ2294" s="196"/>
      <c r="AR2294" s="196"/>
      <c r="AS2294" s="196"/>
      <c r="AT2294" s="196"/>
      <c r="AU2294" s="196"/>
      <c r="AV2294" s="198"/>
      <c r="AW2294" s="197"/>
      <c r="AY2294" s="196"/>
      <c r="BC2294" s="196"/>
      <c r="BD2294" s="196"/>
      <c r="BE2294" s="196"/>
      <c r="BF2294" s="196"/>
      <c r="BG2294" s="196"/>
      <c r="BH2294" s="196"/>
      <c r="BI2294" s="196"/>
      <c r="BJ2294" s="196"/>
      <c r="BK2294" s="196"/>
    </row>
    <row r="2295" spans="1:63" x14ac:dyDescent="0.25">
      <c r="A2295" s="198"/>
      <c r="B2295" s="193"/>
      <c r="C2295" s="196"/>
      <c r="D2295" s="196"/>
      <c r="E2295" s="196"/>
      <c r="I2295" s="197"/>
      <c r="Q2295" s="198"/>
      <c r="S2295" s="198"/>
      <c r="T2295" s="196"/>
      <c r="U2295" s="199"/>
      <c r="V2295" s="193"/>
      <c r="W2295" s="198"/>
      <c r="X2295" s="198"/>
      <c r="Y2295" s="196"/>
      <c r="Z2295" s="200"/>
      <c r="AA2295" s="196"/>
      <c r="AB2295" s="198"/>
      <c r="AC2295" s="196"/>
      <c r="AD2295" s="199"/>
      <c r="AG2295" s="196"/>
      <c r="AH2295" s="196"/>
      <c r="AI2295" s="198"/>
      <c r="AL2295" s="196"/>
      <c r="AN2295" s="196"/>
      <c r="AO2295" s="198"/>
      <c r="AP2295" s="196"/>
      <c r="AQ2295" s="196"/>
      <c r="AR2295" s="196"/>
      <c r="AS2295" s="196"/>
      <c r="AT2295" s="196"/>
      <c r="AU2295" s="196"/>
      <c r="AV2295" s="198"/>
      <c r="AW2295" s="197"/>
      <c r="AY2295" s="196"/>
      <c r="BC2295" s="196"/>
      <c r="BD2295" s="196"/>
      <c r="BE2295" s="196"/>
      <c r="BF2295" s="196"/>
      <c r="BG2295" s="196"/>
      <c r="BH2295" s="196"/>
      <c r="BI2295" s="196"/>
      <c r="BJ2295" s="196"/>
      <c r="BK2295" s="196"/>
    </row>
    <row r="2296" spans="1:63" x14ac:dyDescent="0.25">
      <c r="A2296" s="198"/>
      <c r="B2296" s="193"/>
      <c r="C2296" s="196"/>
      <c r="D2296" s="196"/>
      <c r="E2296" s="196"/>
      <c r="I2296" s="197"/>
      <c r="Q2296" s="198"/>
      <c r="S2296" s="198"/>
      <c r="T2296" s="196"/>
      <c r="U2296" s="199"/>
      <c r="V2296" s="193"/>
      <c r="W2296" s="198"/>
      <c r="X2296" s="198"/>
      <c r="Y2296" s="196"/>
      <c r="Z2296" s="200"/>
      <c r="AA2296" s="196"/>
      <c r="AB2296" s="198"/>
      <c r="AC2296" s="196"/>
      <c r="AD2296" s="199"/>
      <c r="AG2296" s="196"/>
      <c r="AH2296" s="196"/>
      <c r="AI2296" s="198"/>
      <c r="AL2296" s="196"/>
      <c r="AN2296" s="196"/>
      <c r="AO2296" s="198"/>
      <c r="AP2296" s="196"/>
      <c r="AQ2296" s="196"/>
      <c r="AR2296" s="196"/>
      <c r="AS2296" s="196"/>
      <c r="AT2296" s="196"/>
      <c r="AU2296" s="196"/>
      <c r="AV2296" s="198"/>
      <c r="AW2296" s="197"/>
      <c r="AY2296" s="196"/>
      <c r="BC2296" s="196"/>
      <c r="BD2296" s="196"/>
      <c r="BE2296" s="196"/>
      <c r="BF2296" s="196"/>
      <c r="BG2296" s="196"/>
      <c r="BH2296" s="196"/>
      <c r="BI2296" s="196"/>
      <c r="BJ2296" s="196"/>
      <c r="BK2296" s="196"/>
    </row>
    <row r="2297" spans="1:63" x14ac:dyDescent="0.25">
      <c r="A2297" s="198"/>
      <c r="B2297" s="193"/>
      <c r="C2297" s="196"/>
      <c r="D2297" s="196"/>
      <c r="E2297" s="196"/>
      <c r="I2297" s="197"/>
      <c r="Q2297" s="198"/>
      <c r="S2297" s="198"/>
      <c r="T2297" s="196"/>
      <c r="U2297" s="199"/>
      <c r="V2297" s="193"/>
      <c r="W2297" s="198"/>
      <c r="X2297" s="198"/>
      <c r="Y2297" s="196"/>
      <c r="Z2297" s="200"/>
      <c r="AA2297" s="196"/>
      <c r="AB2297" s="198"/>
      <c r="AC2297" s="196"/>
      <c r="AD2297" s="199"/>
      <c r="AG2297" s="196"/>
      <c r="AH2297" s="196"/>
      <c r="AI2297" s="198"/>
      <c r="AL2297" s="196"/>
      <c r="AN2297" s="196"/>
      <c r="AO2297" s="198"/>
      <c r="AP2297" s="196"/>
      <c r="AQ2297" s="196"/>
      <c r="AR2297" s="196"/>
      <c r="AS2297" s="196"/>
      <c r="AT2297" s="196"/>
      <c r="AU2297" s="196"/>
      <c r="AV2297" s="198"/>
      <c r="AW2297" s="197"/>
      <c r="AY2297" s="196"/>
      <c r="BC2297" s="196"/>
      <c r="BD2297" s="196"/>
      <c r="BE2297" s="196"/>
      <c r="BF2297" s="196"/>
      <c r="BG2297" s="196"/>
      <c r="BH2297" s="196"/>
      <c r="BI2297" s="196"/>
      <c r="BJ2297" s="196"/>
      <c r="BK2297" s="196"/>
    </row>
    <row r="2298" spans="1:63" x14ac:dyDescent="0.25">
      <c r="A2298" s="198"/>
      <c r="B2298" s="193"/>
      <c r="C2298" s="196"/>
      <c r="D2298" s="196"/>
      <c r="E2298" s="196"/>
      <c r="I2298" s="197"/>
      <c r="Q2298" s="198"/>
      <c r="S2298" s="198"/>
      <c r="T2298" s="196"/>
      <c r="U2298" s="199"/>
      <c r="V2298" s="193"/>
      <c r="W2298" s="198"/>
      <c r="X2298" s="198"/>
      <c r="Y2298" s="196"/>
      <c r="Z2298" s="200"/>
      <c r="AA2298" s="196"/>
      <c r="AB2298" s="198"/>
      <c r="AC2298" s="196"/>
      <c r="AD2298" s="199"/>
      <c r="AG2298" s="196"/>
      <c r="AH2298" s="196"/>
      <c r="AI2298" s="198"/>
      <c r="AL2298" s="196"/>
      <c r="AN2298" s="196"/>
      <c r="AO2298" s="198"/>
      <c r="AP2298" s="196"/>
      <c r="AQ2298" s="196"/>
      <c r="AR2298" s="196"/>
      <c r="AS2298" s="196"/>
      <c r="AT2298" s="196"/>
      <c r="AU2298" s="196"/>
      <c r="AV2298" s="198"/>
      <c r="AW2298" s="197"/>
      <c r="AY2298" s="196"/>
      <c r="BC2298" s="196"/>
      <c r="BD2298" s="196"/>
      <c r="BE2298" s="196"/>
      <c r="BF2298" s="196"/>
      <c r="BG2298" s="196"/>
      <c r="BH2298" s="196"/>
      <c r="BI2298" s="196"/>
      <c r="BJ2298" s="196"/>
      <c r="BK2298" s="196"/>
    </row>
    <row r="2299" spans="1:63" x14ac:dyDescent="0.25">
      <c r="A2299" s="198"/>
      <c r="B2299" s="193"/>
      <c r="C2299" s="196"/>
      <c r="D2299" s="196"/>
      <c r="E2299" s="196"/>
      <c r="I2299" s="197"/>
      <c r="Q2299" s="198"/>
      <c r="S2299" s="198"/>
      <c r="T2299" s="196"/>
      <c r="U2299" s="199"/>
      <c r="V2299" s="193"/>
      <c r="W2299" s="198"/>
      <c r="X2299" s="198"/>
      <c r="Y2299" s="196"/>
      <c r="Z2299" s="200"/>
      <c r="AA2299" s="196"/>
      <c r="AB2299" s="198"/>
      <c r="AC2299" s="196"/>
      <c r="AD2299" s="199"/>
      <c r="AG2299" s="196"/>
      <c r="AH2299" s="196"/>
      <c r="AI2299" s="198"/>
      <c r="AL2299" s="196"/>
      <c r="AN2299" s="196"/>
      <c r="AO2299" s="198"/>
      <c r="AP2299" s="196"/>
      <c r="AQ2299" s="196"/>
      <c r="AR2299" s="196"/>
      <c r="AS2299" s="196"/>
      <c r="AT2299" s="196"/>
      <c r="AU2299" s="196"/>
      <c r="AV2299" s="198"/>
      <c r="AW2299" s="197"/>
      <c r="AY2299" s="196"/>
      <c r="BC2299" s="196"/>
      <c r="BD2299" s="196"/>
      <c r="BE2299" s="196"/>
      <c r="BF2299" s="196"/>
      <c r="BG2299" s="196"/>
      <c r="BH2299" s="196"/>
      <c r="BI2299" s="196"/>
      <c r="BJ2299" s="196"/>
      <c r="BK2299" s="196"/>
    </row>
    <row r="2300" spans="1:63" x14ac:dyDescent="0.25">
      <c r="A2300" s="198"/>
      <c r="B2300" s="193"/>
      <c r="C2300" s="196"/>
      <c r="D2300" s="196"/>
      <c r="E2300" s="196"/>
      <c r="I2300" s="197"/>
      <c r="Q2300" s="198"/>
      <c r="S2300" s="198"/>
      <c r="T2300" s="196"/>
      <c r="U2300" s="199"/>
      <c r="V2300" s="193"/>
      <c r="W2300" s="198"/>
      <c r="X2300" s="198"/>
      <c r="Y2300" s="196"/>
      <c r="Z2300" s="200"/>
      <c r="AA2300" s="196"/>
      <c r="AB2300" s="198"/>
      <c r="AC2300" s="196"/>
      <c r="AD2300" s="199"/>
      <c r="AG2300" s="196"/>
      <c r="AH2300" s="196"/>
      <c r="AI2300" s="198"/>
      <c r="AL2300" s="196"/>
      <c r="AN2300" s="196"/>
      <c r="AO2300" s="198"/>
      <c r="AP2300" s="196"/>
      <c r="AQ2300" s="196"/>
      <c r="AR2300" s="196"/>
      <c r="AS2300" s="196"/>
      <c r="AT2300" s="196"/>
      <c r="AU2300" s="196"/>
      <c r="AV2300" s="198"/>
      <c r="AW2300" s="197"/>
      <c r="AY2300" s="196"/>
      <c r="BC2300" s="196"/>
      <c r="BD2300" s="196"/>
      <c r="BE2300" s="196"/>
      <c r="BF2300" s="196"/>
      <c r="BG2300" s="196"/>
      <c r="BH2300" s="196"/>
      <c r="BI2300" s="196"/>
      <c r="BJ2300" s="196"/>
      <c r="BK2300" s="196"/>
    </row>
    <row r="2301" spans="1:63" x14ac:dyDescent="0.25">
      <c r="A2301" s="198"/>
      <c r="B2301" s="193"/>
      <c r="C2301" s="196"/>
      <c r="D2301" s="196"/>
      <c r="E2301" s="196"/>
      <c r="I2301" s="197"/>
      <c r="Q2301" s="198"/>
      <c r="S2301" s="198"/>
      <c r="T2301" s="196"/>
      <c r="U2301" s="199"/>
      <c r="V2301" s="193"/>
      <c r="W2301" s="198"/>
      <c r="X2301" s="198"/>
      <c r="Y2301" s="196"/>
      <c r="Z2301" s="200"/>
      <c r="AA2301" s="196"/>
      <c r="AB2301" s="198"/>
      <c r="AC2301" s="196"/>
      <c r="AD2301" s="199"/>
      <c r="AG2301" s="196"/>
      <c r="AH2301" s="196"/>
      <c r="AI2301" s="198"/>
      <c r="AL2301" s="196"/>
      <c r="AN2301" s="196"/>
      <c r="AO2301" s="198"/>
      <c r="AP2301" s="196"/>
      <c r="AQ2301" s="196"/>
      <c r="AR2301" s="196"/>
      <c r="AS2301" s="196"/>
      <c r="AT2301" s="196"/>
      <c r="AU2301" s="196"/>
      <c r="AV2301" s="198"/>
      <c r="AW2301" s="197"/>
      <c r="AY2301" s="196"/>
      <c r="BC2301" s="196"/>
      <c r="BD2301" s="196"/>
      <c r="BE2301" s="196"/>
      <c r="BF2301" s="196"/>
      <c r="BG2301" s="196"/>
      <c r="BH2301" s="196"/>
      <c r="BI2301" s="196"/>
      <c r="BJ2301" s="196"/>
      <c r="BK2301" s="196"/>
    </row>
    <row r="2302" spans="1:63" x14ac:dyDescent="0.25">
      <c r="A2302" s="198"/>
      <c r="B2302" s="193"/>
      <c r="C2302" s="196"/>
      <c r="D2302" s="196"/>
      <c r="E2302" s="196"/>
      <c r="I2302" s="197"/>
      <c r="Q2302" s="198"/>
      <c r="S2302" s="198"/>
      <c r="T2302" s="196"/>
      <c r="U2302" s="199"/>
      <c r="V2302" s="193"/>
      <c r="W2302" s="198"/>
      <c r="X2302" s="198"/>
      <c r="Y2302" s="196"/>
      <c r="Z2302" s="200"/>
      <c r="AA2302" s="196"/>
      <c r="AB2302" s="198"/>
      <c r="AC2302" s="196"/>
      <c r="AD2302" s="199"/>
      <c r="AG2302" s="196"/>
      <c r="AH2302" s="196"/>
      <c r="AI2302" s="198"/>
      <c r="AL2302" s="196"/>
      <c r="AN2302" s="196"/>
      <c r="AO2302" s="198"/>
      <c r="AP2302" s="196"/>
      <c r="AQ2302" s="196"/>
      <c r="AR2302" s="196"/>
      <c r="AS2302" s="196"/>
      <c r="AT2302" s="196"/>
      <c r="AU2302" s="196"/>
      <c r="AV2302" s="198"/>
      <c r="AW2302" s="197"/>
      <c r="AY2302" s="196"/>
      <c r="BC2302" s="196"/>
      <c r="BD2302" s="196"/>
      <c r="BE2302" s="196"/>
      <c r="BF2302" s="196"/>
      <c r="BG2302" s="196"/>
      <c r="BH2302" s="196"/>
      <c r="BI2302" s="196"/>
      <c r="BJ2302" s="196"/>
      <c r="BK2302" s="196"/>
    </row>
    <row r="2303" spans="1:63" x14ac:dyDescent="0.25">
      <c r="A2303" s="198"/>
      <c r="B2303" s="193"/>
      <c r="C2303" s="196"/>
      <c r="D2303" s="196"/>
      <c r="E2303" s="196"/>
      <c r="I2303" s="197"/>
      <c r="Q2303" s="198"/>
      <c r="S2303" s="198"/>
      <c r="T2303" s="196"/>
      <c r="U2303" s="199"/>
      <c r="V2303" s="193"/>
      <c r="W2303" s="198"/>
      <c r="X2303" s="198"/>
      <c r="Y2303" s="196"/>
      <c r="Z2303" s="200"/>
      <c r="AA2303" s="196"/>
      <c r="AB2303" s="198"/>
      <c r="AC2303" s="196"/>
      <c r="AD2303" s="199"/>
      <c r="AG2303" s="196"/>
      <c r="AH2303" s="196"/>
      <c r="AI2303" s="198"/>
      <c r="AL2303" s="196"/>
      <c r="AN2303" s="196"/>
      <c r="AO2303" s="198"/>
      <c r="AP2303" s="196"/>
      <c r="AQ2303" s="196"/>
      <c r="AR2303" s="196"/>
      <c r="AS2303" s="196"/>
      <c r="AT2303" s="196"/>
      <c r="AU2303" s="196"/>
      <c r="AV2303" s="198"/>
      <c r="AW2303" s="197"/>
      <c r="AY2303" s="196"/>
      <c r="BC2303" s="196"/>
      <c r="BD2303" s="196"/>
      <c r="BE2303" s="196"/>
      <c r="BF2303" s="196"/>
      <c r="BG2303" s="196"/>
      <c r="BH2303" s="196"/>
      <c r="BI2303" s="196"/>
      <c r="BJ2303" s="196"/>
      <c r="BK2303" s="196"/>
    </row>
    <row r="2304" spans="1:63" x14ac:dyDescent="0.25">
      <c r="A2304" s="198"/>
      <c r="B2304" s="193"/>
      <c r="C2304" s="196"/>
      <c r="D2304" s="196"/>
      <c r="E2304" s="196"/>
      <c r="I2304" s="197"/>
      <c r="Q2304" s="198"/>
      <c r="S2304" s="198"/>
      <c r="T2304" s="196"/>
      <c r="U2304" s="199"/>
      <c r="V2304" s="193"/>
      <c r="W2304" s="198"/>
      <c r="X2304" s="198"/>
      <c r="Y2304" s="196"/>
      <c r="Z2304" s="200"/>
      <c r="AA2304" s="196"/>
      <c r="AB2304" s="198"/>
      <c r="AC2304" s="196"/>
      <c r="AD2304" s="199"/>
      <c r="AG2304" s="196"/>
      <c r="AH2304" s="196"/>
      <c r="AI2304" s="198"/>
      <c r="AL2304" s="196"/>
      <c r="AN2304" s="196"/>
      <c r="AO2304" s="198"/>
      <c r="AP2304" s="196"/>
      <c r="AQ2304" s="196"/>
      <c r="AR2304" s="196"/>
      <c r="AS2304" s="196"/>
      <c r="AT2304" s="196"/>
      <c r="AU2304" s="196"/>
      <c r="AV2304" s="198"/>
      <c r="AW2304" s="197"/>
      <c r="AY2304" s="196"/>
      <c r="BC2304" s="196"/>
      <c r="BD2304" s="196"/>
      <c r="BE2304" s="196"/>
      <c r="BF2304" s="196"/>
      <c r="BG2304" s="196"/>
      <c r="BH2304" s="196"/>
      <c r="BI2304" s="196"/>
      <c r="BJ2304" s="196"/>
      <c r="BK2304" s="196"/>
    </row>
    <row r="2305" spans="1:63" x14ac:dyDescent="0.25">
      <c r="A2305" s="198"/>
      <c r="B2305" s="193"/>
      <c r="C2305" s="196"/>
      <c r="D2305" s="196"/>
      <c r="E2305" s="196"/>
      <c r="I2305" s="197"/>
      <c r="Q2305" s="198"/>
      <c r="S2305" s="198"/>
      <c r="T2305" s="196"/>
      <c r="U2305" s="199"/>
      <c r="V2305" s="193"/>
      <c r="W2305" s="198"/>
      <c r="X2305" s="198"/>
      <c r="Y2305" s="196"/>
      <c r="Z2305" s="200"/>
      <c r="AA2305" s="196"/>
      <c r="AB2305" s="198"/>
      <c r="AC2305" s="196"/>
      <c r="AD2305" s="199"/>
      <c r="AG2305" s="196"/>
      <c r="AH2305" s="196"/>
      <c r="AI2305" s="198"/>
      <c r="AL2305" s="196"/>
      <c r="AN2305" s="196"/>
      <c r="AO2305" s="198"/>
      <c r="AP2305" s="196"/>
      <c r="AQ2305" s="196"/>
      <c r="AR2305" s="196"/>
      <c r="AS2305" s="196"/>
      <c r="AT2305" s="196"/>
      <c r="AU2305" s="196"/>
      <c r="AV2305" s="198"/>
      <c r="AW2305" s="197"/>
      <c r="AY2305" s="196"/>
      <c r="BC2305" s="196"/>
      <c r="BD2305" s="196"/>
      <c r="BE2305" s="196"/>
      <c r="BF2305" s="196"/>
      <c r="BG2305" s="196"/>
      <c r="BH2305" s="196"/>
      <c r="BI2305" s="196"/>
      <c r="BJ2305" s="196"/>
      <c r="BK2305" s="196"/>
    </row>
    <row r="2306" spans="1:63" x14ac:dyDescent="0.25">
      <c r="A2306" s="198"/>
      <c r="B2306" s="193"/>
      <c r="C2306" s="196"/>
      <c r="D2306" s="196"/>
      <c r="E2306" s="196"/>
      <c r="I2306" s="197"/>
      <c r="Q2306" s="198"/>
      <c r="S2306" s="198"/>
      <c r="T2306" s="196"/>
      <c r="U2306" s="199"/>
      <c r="V2306" s="193"/>
      <c r="W2306" s="198"/>
      <c r="X2306" s="198"/>
      <c r="Y2306" s="196"/>
      <c r="Z2306" s="200"/>
      <c r="AA2306" s="196"/>
      <c r="AB2306" s="198"/>
      <c r="AC2306" s="196"/>
      <c r="AD2306" s="199"/>
      <c r="AG2306" s="196"/>
      <c r="AH2306" s="196"/>
      <c r="AI2306" s="198"/>
      <c r="AL2306" s="196"/>
      <c r="AN2306" s="196"/>
      <c r="AO2306" s="198"/>
      <c r="AP2306" s="196"/>
      <c r="AQ2306" s="196"/>
      <c r="AR2306" s="196"/>
      <c r="AS2306" s="196"/>
      <c r="AT2306" s="196"/>
      <c r="AU2306" s="196"/>
      <c r="AV2306" s="198"/>
      <c r="AW2306" s="197"/>
      <c r="AY2306" s="196"/>
      <c r="BC2306" s="196"/>
      <c r="BD2306" s="196"/>
      <c r="BE2306" s="196"/>
      <c r="BF2306" s="196"/>
      <c r="BG2306" s="196"/>
      <c r="BH2306" s="196"/>
      <c r="BI2306" s="196"/>
      <c r="BJ2306" s="196"/>
      <c r="BK2306" s="196"/>
    </row>
    <row r="2307" spans="1:63" x14ac:dyDescent="0.25">
      <c r="A2307" s="198"/>
      <c r="B2307" s="193"/>
      <c r="C2307" s="196"/>
      <c r="D2307" s="196"/>
      <c r="E2307" s="196"/>
      <c r="I2307" s="197"/>
      <c r="Q2307" s="198"/>
      <c r="S2307" s="198"/>
      <c r="T2307" s="196"/>
      <c r="U2307" s="199"/>
      <c r="V2307" s="193"/>
      <c r="W2307" s="198"/>
      <c r="X2307" s="198"/>
      <c r="Y2307" s="196"/>
      <c r="Z2307" s="200"/>
      <c r="AA2307" s="196"/>
      <c r="AB2307" s="198"/>
      <c r="AC2307" s="196"/>
      <c r="AD2307" s="199"/>
      <c r="AG2307" s="196"/>
      <c r="AH2307" s="196"/>
      <c r="AI2307" s="198"/>
      <c r="AL2307" s="196"/>
      <c r="AN2307" s="196"/>
      <c r="AO2307" s="198"/>
      <c r="AP2307" s="196"/>
      <c r="AQ2307" s="196"/>
      <c r="AR2307" s="196"/>
      <c r="AS2307" s="196"/>
      <c r="AT2307" s="196"/>
      <c r="AU2307" s="196"/>
      <c r="AV2307" s="198"/>
      <c r="AW2307" s="197"/>
      <c r="AY2307" s="196"/>
      <c r="BC2307" s="196"/>
      <c r="BD2307" s="196"/>
      <c r="BE2307" s="196"/>
      <c r="BF2307" s="196"/>
      <c r="BG2307" s="196"/>
      <c r="BH2307" s="196"/>
      <c r="BI2307" s="196"/>
      <c r="BJ2307" s="196"/>
      <c r="BK2307" s="196"/>
    </row>
    <row r="2308" spans="1:63" x14ac:dyDescent="0.25">
      <c r="A2308" s="198"/>
      <c r="B2308" s="193"/>
      <c r="C2308" s="196"/>
      <c r="D2308" s="196"/>
      <c r="E2308" s="196"/>
      <c r="I2308" s="197"/>
      <c r="Q2308" s="198"/>
      <c r="S2308" s="198"/>
      <c r="T2308" s="196"/>
      <c r="U2308" s="199"/>
      <c r="V2308" s="193"/>
      <c r="W2308" s="198"/>
      <c r="X2308" s="198"/>
      <c r="Y2308" s="196"/>
      <c r="Z2308" s="200"/>
      <c r="AA2308" s="196"/>
      <c r="AB2308" s="198"/>
      <c r="AC2308" s="196"/>
      <c r="AD2308" s="199"/>
      <c r="AG2308" s="196"/>
      <c r="AH2308" s="196"/>
      <c r="AI2308" s="198"/>
      <c r="AL2308" s="196"/>
      <c r="AN2308" s="196"/>
      <c r="AO2308" s="198"/>
      <c r="AP2308" s="196"/>
      <c r="AQ2308" s="196"/>
      <c r="AR2308" s="196"/>
      <c r="AS2308" s="196"/>
      <c r="AT2308" s="196"/>
      <c r="AU2308" s="196"/>
      <c r="AV2308" s="198"/>
      <c r="AW2308" s="197"/>
      <c r="AY2308" s="196"/>
      <c r="BC2308" s="196"/>
      <c r="BD2308" s="196"/>
      <c r="BE2308" s="196"/>
      <c r="BF2308" s="196"/>
      <c r="BG2308" s="196"/>
      <c r="BH2308" s="196"/>
      <c r="BI2308" s="196"/>
      <c r="BJ2308" s="196"/>
      <c r="BK2308" s="196"/>
    </row>
    <row r="2309" spans="1:63" x14ac:dyDescent="0.25">
      <c r="A2309" s="198"/>
      <c r="B2309" s="193"/>
      <c r="C2309" s="196"/>
      <c r="D2309" s="196"/>
      <c r="E2309" s="196"/>
      <c r="I2309" s="197"/>
      <c r="Q2309" s="198"/>
      <c r="S2309" s="198"/>
      <c r="T2309" s="196"/>
      <c r="U2309" s="199"/>
      <c r="V2309" s="193"/>
      <c r="W2309" s="198"/>
      <c r="X2309" s="198"/>
      <c r="Y2309" s="196"/>
      <c r="Z2309" s="200"/>
      <c r="AA2309" s="196"/>
      <c r="AB2309" s="198"/>
      <c r="AC2309" s="196"/>
      <c r="AD2309" s="199"/>
      <c r="AG2309" s="196"/>
      <c r="AH2309" s="196"/>
      <c r="AI2309" s="198"/>
      <c r="AL2309" s="196"/>
      <c r="AN2309" s="196"/>
      <c r="AO2309" s="198"/>
      <c r="AP2309" s="196"/>
      <c r="AQ2309" s="196"/>
      <c r="AR2309" s="196"/>
      <c r="AS2309" s="196"/>
      <c r="AT2309" s="196"/>
      <c r="AU2309" s="196"/>
      <c r="AV2309" s="198"/>
      <c r="AW2309" s="197"/>
      <c r="AY2309" s="196"/>
      <c r="BC2309" s="196"/>
      <c r="BD2309" s="196"/>
      <c r="BE2309" s="196"/>
      <c r="BF2309" s="196"/>
      <c r="BG2309" s="196"/>
      <c r="BH2309" s="196"/>
      <c r="BI2309" s="196"/>
      <c r="BJ2309" s="196"/>
      <c r="BK2309" s="196"/>
    </row>
    <row r="2310" spans="1:63" x14ac:dyDescent="0.25">
      <c r="A2310" s="198"/>
      <c r="B2310" s="193"/>
      <c r="C2310" s="196"/>
      <c r="D2310" s="196"/>
      <c r="E2310" s="196"/>
      <c r="I2310" s="197"/>
      <c r="Q2310" s="198"/>
      <c r="S2310" s="198"/>
      <c r="T2310" s="196"/>
      <c r="U2310" s="199"/>
      <c r="V2310" s="193"/>
      <c r="W2310" s="198"/>
      <c r="X2310" s="198"/>
      <c r="Y2310" s="196"/>
      <c r="Z2310" s="200"/>
      <c r="AA2310" s="196"/>
      <c r="AB2310" s="198"/>
      <c r="AC2310" s="196"/>
      <c r="AD2310" s="199"/>
      <c r="AG2310" s="196"/>
      <c r="AH2310" s="196"/>
      <c r="AI2310" s="198"/>
      <c r="AL2310" s="196"/>
      <c r="AN2310" s="196"/>
      <c r="AO2310" s="198"/>
      <c r="AP2310" s="196"/>
      <c r="AQ2310" s="196"/>
      <c r="AR2310" s="196"/>
      <c r="AS2310" s="196"/>
      <c r="AT2310" s="196"/>
      <c r="AU2310" s="196"/>
      <c r="AV2310" s="198"/>
      <c r="AW2310" s="197"/>
      <c r="AY2310" s="196"/>
      <c r="BC2310" s="196"/>
      <c r="BD2310" s="196"/>
      <c r="BE2310" s="196"/>
      <c r="BF2310" s="196"/>
      <c r="BG2310" s="196"/>
      <c r="BH2310" s="196"/>
      <c r="BI2310" s="196"/>
      <c r="BJ2310" s="196"/>
      <c r="BK2310" s="196"/>
    </row>
    <row r="2311" spans="1:63" x14ac:dyDescent="0.25">
      <c r="A2311" s="198"/>
      <c r="B2311" s="193"/>
      <c r="C2311" s="196"/>
      <c r="D2311" s="196"/>
      <c r="E2311" s="196"/>
      <c r="I2311" s="197"/>
      <c r="Q2311" s="198"/>
      <c r="S2311" s="198"/>
      <c r="T2311" s="196"/>
      <c r="U2311" s="199"/>
      <c r="V2311" s="193"/>
      <c r="W2311" s="198"/>
      <c r="X2311" s="198"/>
      <c r="Y2311" s="196"/>
      <c r="Z2311" s="200"/>
      <c r="AA2311" s="196"/>
      <c r="AB2311" s="198"/>
      <c r="AC2311" s="196"/>
      <c r="AD2311" s="199"/>
      <c r="AG2311" s="196"/>
      <c r="AH2311" s="196"/>
      <c r="AI2311" s="198"/>
      <c r="AL2311" s="196"/>
      <c r="AN2311" s="196"/>
      <c r="AO2311" s="198"/>
      <c r="AP2311" s="196"/>
      <c r="AQ2311" s="196"/>
      <c r="AR2311" s="196"/>
      <c r="AS2311" s="196"/>
      <c r="AT2311" s="196"/>
      <c r="AU2311" s="196"/>
      <c r="AV2311" s="198"/>
      <c r="AW2311" s="197"/>
      <c r="AY2311" s="196"/>
      <c r="BC2311" s="196"/>
      <c r="BD2311" s="196"/>
      <c r="BE2311" s="196"/>
      <c r="BF2311" s="196"/>
      <c r="BG2311" s="196"/>
      <c r="BH2311" s="196"/>
      <c r="BI2311" s="196"/>
      <c r="BJ2311" s="196"/>
      <c r="BK2311" s="196"/>
    </row>
    <row r="2312" spans="1:63" x14ac:dyDescent="0.25">
      <c r="A2312" s="198"/>
      <c r="B2312" s="193"/>
      <c r="C2312" s="196"/>
      <c r="D2312" s="196"/>
      <c r="E2312" s="196"/>
      <c r="I2312" s="197"/>
      <c r="Q2312" s="198"/>
      <c r="S2312" s="198"/>
      <c r="T2312" s="196"/>
      <c r="U2312" s="199"/>
      <c r="V2312" s="193"/>
      <c r="W2312" s="198"/>
      <c r="X2312" s="198"/>
      <c r="Y2312" s="196"/>
      <c r="Z2312" s="200"/>
      <c r="AA2312" s="196"/>
      <c r="AB2312" s="198"/>
      <c r="AC2312" s="196"/>
      <c r="AD2312" s="199"/>
      <c r="AG2312" s="196"/>
      <c r="AH2312" s="196"/>
      <c r="AI2312" s="198"/>
      <c r="AL2312" s="196"/>
      <c r="AN2312" s="196"/>
      <c r="AO2312" s="198"/>
      <c r="AP2312" s="196"/>
      <c r="AQ2312" s="196"/>
      <c r="AR2312" s="196"/>
      <c r="AS2312" s="196"/>
      <c r="AT2312" s="196"/>
      <c r="AU2312" s="196"/>
      <c r="AV2312" s="198"/>
      <c r="AW2312" s="197"/>
      <c r="AY2312" s="196"/>
      <c r="BC2312" s="196"/>
      <c r="BD2312" s="196"/>
      <c r="BE2312" s="196"/>
      <c r="BF2312" s="196"/>
      <c r="BG2312" s="196"/>
      <c r="BH2312" s="196"/>
      <c r="BI2312" s="196"/>
      <c r="BJ2312" s="196"/>
      <c r="BK2312" s="196"/>
    </row>
    <row r="2313" spans="1:63" x14ac:dyDescent="0.25">
      <c r="A2313" s="198"/>
      <c r="B2313" s="193"/>
      <c r="C2313" s="196"/>
      <c r="D2313" s="196"/>
      <c r="E2313" s="196"/>
      <c r="I2313" s="197"/>
      <c r="Q2313" s="198"/>
      <c r="S2313" s="198"/>
      <c r="T2313" s="196"/>
      <c r="U2313" s="199"/>
      <c r="V2313" s="193"/>
      <c r="W2313" s="198"/>
      <c r="X2313" s="198"/>
      <c r="Y2313" s="196"/>
      <c r="Z2313" s="200"/>
      <c r="AA2313" s="196"/>
      <c r="AB2313" s="198"/>
      <c r="AC2313" s="196"/>
      <c r="AD2313" s="199"/>
      <c r="AG2313" s="196"/>
      <c r="AH2313" s="196"/>
      <c r="AI2313" s="198"/>
      <c r="AL2313" s="196"/>
      <c r="AN2313" s="196"/>
      <c r="AO2313" s="198"/>
      <c r="AP2313" s="196"/>
      <c r="AQ2313" s="196"/>
      <c r="AR2313" s="196"/>
      <c r="AS2313" s="196"/>
      <c r="AT2313" s="196"/>
      <c r="AU2313" s="196"/>
      <c r="AV2313" s="198"/>
      <c r="AW2313" s="197"/>
      <c r="AY2313" s="196"/>
      <c r="BC2313" s="196"/>
      <c r="BD2313" s="196"/>
      <c r="BE2313" s="196"/>
      <c r="BF2313" s="196"/>
      <c r="BG2313" s="196"/>
      <c r="BH2313" s="196"/>
      <c r="BI2313" s="196"/>
      <c r="BJ2313" s="196"/>
      <c r="BK2313" s="196"/>
    </row>
    <row r="2314" spans="1:63" x14ac:dyDescent="0.25">
      <c r="A2314" s="198"/>
      <c r="B2314" s="193"/>
      <c r="C2314" s="196"/>
      <c r="D2314" s="196"/>
      <c r="E2314" s="196"/>
      <c r="I2314" s="197"/>
      <c r="Q2314" s="198"/>
      <c r="S2314" s="198"/>
      <c r="T2314" s="196"/>
      <c r="U2314" s="199"/>
      <c r="V2314" s="193"/>
      <c r="W2314" s="198"/>
      <c r="X2314" s="198"/>
      <c r="Y2314" s="196"/>
      <c r="Z2314" s="200"/>
      <c r="AA2314" s="196"/>
      <c r="AB2314" s="198"/>
      <c r="AC2314" s="196"/>
      <c r="AD2314" s="199"/>
      <c r="AG2314" s="196"/>
      <c r="AH2314" s="196"/>
      <c r="AI2314" s="198"/>
      <c r="AL2314" s="196"/>
      <c r="AN2314" s="196"/>
      <c r="AO2314" s="198"/>
      <c r="AP2314" s="196"/>
      <c r="AQ2314" s="196"/>
      <c r="AR2314" s="196"/>
      <c r="AS2314" s="196"/>
      <c r="AT2314" s="196"/>
      <c r="AU2314" s="196"/>
      <c r="AV2314" s="198"/>
      <c r="AW2314" s="197"/>
      <c r="AY2314" s="196"/>
      <c r="BC2314" s="196"/>
      <c r="BD2314" s="196"/>
      <c r="BE2314" s="196"/>
      <c r="BF2314" s="196"/>
      <c r="BG2314" s="196"/>
      <c r="BH2314" s="196"/>
      <c r="BI2314" s="196"/>
      <c r="BJ2314" s="196"/>
      <c r="BK2314" s="196"/>
    </row>
    <row r="2315" spans="1:63" x14ac:dyDescent="0.25">
      <c r="A2315" s="198"/>
      <c r="B2315" s="193"/>
      <c r="C2315" s="196"/>
      <c r="D2315" s="196"/>
      <c r="E2315" s="196"/>
      <c r="I2315" s="197"/>
      <c r="Q2315" s="198"/>
      <c r="S2315" s="198"/>
      <c r="T2315" s="196"/>
      <c r="U2315" s="199"/>
      <c r="V2315" s="193"/>
      <c r="W2315" s="198"/>
      <c r="X2315" s="198"/>
      <c r="Y2315" s="196"/>
      <c r="Z2315" s="200"/>
      <c r="AA2315" s="196"/>
      <c r="AB2315" s="198"/>
      <c r="AC2315" s="196"/>
      <c r="AD2315" s="199"/>
      <c r="AG2315" s="196"/>
      <c r="AH2315" s="196"/>
      <c r="AI2315" s="198"/>
      <c r="AL2315" s="196"/>
      <c r="AN2315" s="196"/>
      <c r="AO2315" s="198"/>
      <c r="AP2315" s="196"/>
      <c r="AQ2315" s="196"/>
      <c r="AR2315" s="196"/>
      <c r="AS2315" s="196"/>
      <c r="AT2315" s="196"/>
      <c r="AU2315" s="196"/>
      <c r="AV2315" s="198"/>
      <c r="AW2315" s="197"/>
      <c r="AY2315" s="196"/>
      <c r="BC2315" s="196"/>
      <c r="BD2315" s="196"/>
      <c r="BE2315" s="196"/>
      <c r="BF2315" s="196"/>
      <c r="BG2315" s="196"/>
      <c r="BH2315" s="196"/>
      <c r="BI2315" s="196"/>
      <c r="BJ2315" s="196"/>
      <c r="BK2315" s="196"/>
    </row>
    <row r="2316" spans="1:63" x14ac:dyDescent="0.25">
      <c r="A2316" s="198"/>
      <c r="B2316" s="193"/>
      <c r="C2316" s="196"/>
      <c r="D2316" s="196"/>
      <c r="E2316" s="196"/>
      <c r="I2316" s="197"/>
      <c r="Q2316" s="198"/>
      <c r="S2316" s="198"/>
      <c r="T2316" s="196"/>
      <c r="U2316" s="199"/>
      <c r="V2316" s="193"/>
      <c r="W2316" s="198"/>
      <c r="X2316" s="198"/>
      <c r="Y2316" s="196"/>
      <c r="Z2316" s="200"/>
      <c r="AA2316" s="196"/>
      <c r="AB2316" s="198"/>
      <c r="AC2316" s="196"/>
      <c r="AD2316" s="199"/>
      <c r="AG2316" s="196"/>
      <c r="AH2316" s="196"/>
      <c r="AI2316" s="198"/>
      <c r="AL2316" s="196"/>
      <c r="AN2316" s="196"/>
      <c r="AO2316" s="198"/>
      <c r="AP2316" s="196"/>
      <c r="AQ2316" s="196"/>
      <c r="AR2316" s="196"/>
      <c r="AS2316" s="196"/>
      <c r="AT2316" s="196"/>
      <c r="AU2316" s="196"/>
      <c r="AV2316" s="198"/>
      <c r="AW2316" s="197"/>
      <c r="AY2316" s="196"/>
      <c r="BC2316" s="196"/>
      <c r="BD2316" s="196"/>
      <c r="BE2316" s="196"/>
      <c r="BF2316" s="196"/>
      <c r="BG2316" s="196"/>
      <c r="BH2316" s="196"/>
      <c r="BI2316" s="196"/>
      <c r="BJ2316" s="196"/>
      <c r="BK2316" s="196"/>
    </row>
    <row r="2317" spans="1:63" x14ac:dyDescent="0.25">
      <c r="A2317" s="198"/>
      <c r="B2317" s="193"/>
      <c r="C2317" s="196"/>
      <c r="D2317" s="196"/>
      <c r="E2317" s="196"/>
      <c r="I2317" s="197"/>
      <c r="Q2317" s="198"/>
      <c r="S2317" s="198"/>
      <c r="T2317" s="196"/>
      <c r="U2317" s="199"/>
      <c r="V2317" s="193"/>
      <c r="W2317" s="198"/>
      <c r="X2317" s="198"/>
      <c r="Y2317" s="196"/>
      <c r="Z2317" s="200"/>
      <c r="AA2317" s="196"/>
      <c r="AB2317" s="198"/>
      <c r="AC2317" s="196"/>
      <c r="AD2317" s="199"/>
      <c r="AG2317" s="196"/>
      <c r="AH2317" s="196"/>
      <c r="AI2317" s="198"/>
      <c r="AL2317" s="196"/>
      <c r="AN2317" s="196"/>
      <c r="AO2317" s="198"/>
      <c r="AP2317" s="196"/>
      <c r="AQ2317" s="196"/>
      <c r="AR2317" s="196"/>
      <c r="AS2317" s="196"/>
      <c r="AT2317" s="196"/>
      <c r="AU2317" s="196"/>
      <c r="AV2317" s="198"/>
      <c r="AW2317" s="197"/>
      <c r="AY2317" s="196"/>
      <c r="BC2317" s="196"/>
      <c r="BD2317" s="196"/>
      <c r="BE2317" s="196"/>
      <c r="BF2317" s="196"/>
      <c r="BG2317" s="196"/>
      <c r="BH2317" s="196"/>
      <c r="BI2317" s="196"/>
      <c r="BJ2317" s="196"/>
      <c r="BK2317" s="196"/>
    </row>
    <row r="2318" spans="1:63" x14ac:dyDescent="0.25">
      <c r="A2318" s="198"/>
      <c r="B2318" s="193"/>
      <c r="C2318" s="196"/>
      <c r="D2318" s="196"/>
      <c r="E2318" s="196"/>
      <c r="I2318" s="197"/>
      <c r="Q2318" s="198"/>
      <c r="S2318" s="198"/>
      <c r="T2318" s="196"/>
      <c r="U2318" s="199"/>
      <c r="V2318" s="193"/>
      <c r="W2318" s="198"/>
      <c r="X2318" s="198"/>
      <c r="Y2318" s="196"/>
      <c r="Z2318" s="200"/>
      <c r="AA2318" s="196"/>
      <c r="AB2318" s="198"/>
      <c r="AC2318" s="196"/>
      <c r="AD2318" s="199"/>
      <c r="AG2318" s="196"/>
      <c r="AH2318" s="196"/>
      <c r="AI2318" s="198"/>
      <c r="AL2318" s="196"/>
      <c r="AN2318" s="196"/>
      <c r="AO2318" s="198"/>
      <c r="AP2318" s="196"/>
      <c r="AQ2318" s="196"/>
      <c r="AR2318" s="196"/>
      <c r="AS2318" s="196"/>
      <c r="AT2318" s="196"/>
      <c r="AU2318" s="196"/>
      <c r="AV2318" s="198"/>
      <c r="AW2318" s="197"/>
      <c r="AY2318" s="196"/>
      <c r="BC2318" s="196"/>
      <c r="BD2318" s="196"/>
      <c r="BE2318" s="196"/>
      <c r="BF2318" s="196"/>
      <c r="BG2318" s="196"/>
      <c r="BH2318" s="196"/>
      <c r="BI2318" s="196"/>
      <c r="BJ2318" s="196"/>
      <c r="BK2318" s="196"/>
    </row>
    <row r="2319" spans="1:63" x14ac:dyDescent="0.25">
      <c r="A2319" s="198"/>
      <c r="B2319" s="193"/>
      <c r="C2319" s="196"/>
      <c r="D2319" s="196"/>
      <c r="E2319" s="196"/>
      <c r="I2319" s="197"/>
      <c r="Q2319" s="198"/>
      <c r="S2319" s="198"/>
      <c r="T2319" s="196"/>
      <c r="U2319" s="199"/>
      <c r="V2319" s="193"/>
      <c r="W2319" s="198"/>
      <c r="X2319" s="198"/>
      <c r="Y2319" s="196"/>
      <c r="Z2319" s="200"/>
      <c r="AA2319" s="196"/>
      <c r="AB2319" s="198"/>
      <c r="AC2319" s="196"/>
      <c r="AD2319" s="199"/>
      <c r="AG2319" s="196"/>
      <c r="AH2319" s="196"/>
      <c r="AI2319" s="198"/>
      <c r="AL2319" s="196"/>
      <c r="AN2319" s="196"/>
      <c r="AO2319" s="198"/>
      <c r="AP2319" s="196"/>
      <c r="AQ2319" s="196"/>
      <c r="AR2319" s="196"/>
      <c r="AS2319" s="196"/>
      <c r="AT2319" s="196"/>
      <c r="AU2319" s="196"/>
      <c r="AV2319" s="198"/>
      <c r="AW2319" s="197"/>
      <c r="AY2319" s="196"/>
      <c r="BC2319" s="196"/>
      <c r="BD2319" s="196"/>
      <c r="BE2319" s="196"/>
      <c r="BF2319" s="196"/>
      <c r="BG2319" s="196"/>
      <c r="BH2319" s="196"/>
      <c r="BI2319" s="196"/>
      <c r="BJ2319" s="196"/>
      <c r="BK2319" s="196"/>
    </row>
    <row r="2320" spans="1:63" x14ac:dyDescent="0.25">
      <c r="A2320" s="198"/>
      <c r="B2320" s="193"/>
      <c r="C2320" s="196"/>
      <c r="D2320" s="196"/>
      <c r="E2320" s="196"/>
      <c r="I2320" s="197"/>
      <c r="Q2320" s="198"/>
      <c r="S2320" s="198"/>
      <c r="T2320" s="196"/>
      <c r="U2320" s="199"/>
      <c r="V2320" s="193"/>
      <c r="W2320" s="198"/>
      <c r="X2320" s="198"/>
      <c r="Y2320" s="196"/>
      <c r="Z2320" s="200"/>
      <c r="AA2320" s="196"/>
      <c r="AB2320" s="198"/>
      <c r="AC2320" s="196"/>
      <c r="AD2320" s="199"/>
      <c r="AG2320" s="196"/>
      <c r="AH2320" s="196"/>
      <c r="AI2320" s="198"/>
      <c r="AL2320" s="196"/>
      <c r="AN2320" s="196"/>
      <c r="AO2320" s="198"/>
      <c r="AP2320" s="196"/>
      <c r="AQ2320" s="196"/>
      <c r="AR2320" s="196"/>
      <c r="AS2320" s="196"/>
      <c r="AT2320" s="196"/>
      <c r="AU2320" s="196"/>
      <c r="AV2320" s="198"/>
      <c r="AW2320" s="197"/>
      <c r="AY2320" s="196"/>
      <c r="BC2320" s="196"/>
      <c r="BD2320" s="196"/>
      <c r="BE2320" s="196"/>
      <c r="BF2320" s="196"/>
      <c r="BG2320" s="196"/>
      <c r="BH2320" s="196"/>
      <c r="BI2320" s="196"/>
      <c r="BJ2320" s="196"/>
      <c r="BK2320" s="196"/>
    </row>
    <row r="2321" spans="1:63" x14ac:dyDescent="0.25">
      <c r="A2321" s="198"/>
      <c r="B2321" s="193"/>
      <c r="C2321" s="196"/>
      <c r="D2321" s="196"/>
      <c r="E2321" s="196"/>
      <c r="I2321" s="197"/>
      <c r="Q2321" s="198"/>
      <c r="S2321" s="198"/>
      <c r="T2321" s="196"/>
      <c r="U2321" s="199"/>
      <c r="V2321" s="193"/>
      <c r="W2321" s="198"/>
      <c r="X2321" s="198"/>
      <c r="Y2321" s="196"/>
      <c r="Z2321" s="200"/>
      <c r="AA2321" s="196"/>
      <c r="AB2321" s="198"/>
      <c r="AC2321" s="196"/>
      <c r="AD2321" s="199"/>
      <c r="AG2321" s="196"/>
      <c r="AH2321" s="196"/>
      <c r="AI2321" s="198"/>
      <c r="AL2321" s="196"/>
      <c r="AN2321" s="196"/>
      <c r="AO2321" s="198"/>
      <c r="AP2321" s="196"/>
      <c r="AQ2321" s="196"/>
      <c r="AR2321" s="196"/>
      <c r="AS2321" s="196"/>
      <c r="AT2321" s="196"/>
      <c r="AU2321" s="196"/>
      <c r="AV2321" s="198"/>
      <c r="AW2321" s="197"/>
      <c r="AY2321" s="196"/>
      <c r="BC2321" s="196"/>
      <c r="BD2321" s="196"/>
      <c r="BE2321" s="196"/>
      <c r="BF2321" s="196"/>
      <c r="BG2321" s="196"/>
      <c r="BH2321" s="196"/>
      <c r="BI2321" s="196"/>
      <c r="BJ2321" s="196"/>
      <c r="BK2321" s="196"/>
    </row>
    <row r="2322" spans="1:63" x14ac:dyDescent="0.25">
      <c r="A2322" s="198"/>
      <c r="B2322" s="193"/>
      <c r="C2322" s="196"/>
      <c r="D2322" s="196"/>
      <c r="E2322" s="196"/>
      <c r="I2322" s="197"/>
      <c r="Q2322" s="198"/>
      <c r="S2322" s="198"/>
      <c r="T2322" s="196"/>
      <c r="U2322" s="199"/>
      <c r="V2322" s="193"/>
      <c r="W2322" s="198"/>
      <c r="X2322" s="198"/>
      <c r="Y2322" s="196"/>
      <c r="Z2322" s="200"/>
      <c r="AA2322" s="196"/>
      <c r="AB2322" s="198"/>
      <c r="AC2322" s="196"/>
      <c r="AD2322" s="199"/>
      <c r="AG2322" s="196"/>
      <c r="AH2322" s="196"/>
      <c r="AI2322" s="198"/>
      <c r="AL2322" s="196"/>
      <c r="AN2322" s="196"/>
      <c r="AO2322" s="198"/>
      <c r="AP2322" s="196"/>
      <c r="AQ2322" s="196"/>
      <c r="AR2322" s="196"/>
      <c r="AS2322" s="196"/>
      <c r="AT2322" s="196"/>
      <c r="AU2322" s="196"/>
      <c r="AV2322" s="198"/>
      <c r="AW2322" s="197"/>
      <c r="AY2322" s="196"/>
      <c r="BC2322" s="196"/>
      <c r="BD2322" s="196"/>
      <c r="BE2322" s="196"/>
      <c r="BF2322" s="196"/>
      <c r="BG2322" s="196"/>
      <c r="BH2322" s="196"/>
      <c r="BI2322" s="196"/>
      <c r="BJ2322" s="196"/>
      <c r="BK2322" s="196"/>
    </row>
    <row r="2323" spans="1:63" x14ac:dyDescent="0.25">
      <c r="A2323" s="198"/>
      <c r="B2323" s="193"/>
      <c r="C2323" s="196"/>
      <c r="D2323" s="196"/>
      <c r="E2323" s="196"/>
      <c r="I2323" s="197"/>
      <c r="Q2323" s="198"/>
      <c r="S2323" s="198"/>
      <c r="T2323" s="196"/>
      <c r="U2323" s="199"/>
      <c r="V2323" s="193"/>
      <c r="W2323" s="198"/>
      <c r="X2323" s="198"/>
      <c r="Y2323" s="196"/>
      <c r="Z2323" s="200"/>
      <c r="AA2323" s="196"/>
      <c r="AB2323" s="198"/>
      <c r="AC2323" s="196"/>
      <c r="AD2323" s="199"/>
      <c r="AG2323" s="196"/>
      <c r="AH2323" s="196"/>
      <c r="AI2323" s="198"/>
      <c r="AL2323" s="196"/>
      <c r="AN2323" s="196"/>
      <c r="AO2323" s="198"/>
      <c r="AP2323" s="196"/>
      <c r="AQ2323" s="196"/>
      <c r="AR2323" s="196"/>
      <c r="AS2323" s="196"/>
      <c r="AT2323" s="196"/>
      <c r="AU2323" s="196"/>
      <c r="AV2323" s="198"/>
      <c r="AW2323" s="197"/>
      <c r="AY2323" s="196"/>
      <c r="BC2323" s="196"/>
      <c r="BD2323" s="196"/>
      <c r="BE2323" s="196"/>
      <c r="BF2323" s="196"/>
      <c r="BG2323" s="196"/>
      <c r="BH2323" s="196"/>
      <c r="BI2323" s="196"/>
      <c r="BJ2323" s="196"/>
      <c r="BK2323" s="196"/>
    </row>
    <row r="2324" spans="1:63" x14ac:dyDescent="0.25">
      <c r="A2324" s="198"/>
      <c r="B2324" s="193"/>
      <c r="C2324" s="196"/>
      <c r="D2324" s="196"/>
      <c r="E2324" s="196"/>
      <c r="I2324" s="197"/>
      <c r="Q2324" s="198"/>
      <c r="S2324" s="198"/>
      <c r="T2324" s="196"/>
      <c r="U2324" s="199"/>
      <c r="V2324" s="193"/>
      <c r="W2324" s="198"/>
      <c r="X2324" s="198"/>
      <c r="Y2324" s="196"/>
      <c r="Z2324" s="200"/>
      <c r="AA2324" s="196"/>
      <c r="AB2324" s="198"/>
      <c r="AC2324" s="196"/>
      <c r="AD2324" s="199"/>
      <c r="AG2324" s="196"/>
      <c r="AH2324" s="196"/>
      <c r="AI2324" s="198"/>
      <c r="AL2324" s="196"/>
      <c r="AN2324" s="196"/>
      <c r="AO2324" s="198"/>
      <c r="AP2324" s="196"/>
      <c r="AQ2324" s="196"/>
      <c r="AR2324" s="196"/>
      <c r="AS2324" s="196"/>
      <c r="AT2324" s="196"/>
      <c r="AU2324" s="196"/>
      <c r="AV2324" s="198"/>
      <c r="AW2324" s="197"/>
      <c r="AY2324" s="196"/>
      <c r="BC2324" s="196"/>
      <c r="BD2324" s="196"/>
      <c r="BE2324" s="196"/>
      <c r="BF2324" s="196"/>
      <c r="BG2324" s="196"/>
      <c r="BH2324" s="196"/>
      <c r="BI2324" s="196"/>
      <c r="BJ2324" s="196"/>
      <c r="BK2324" s="196"/>
    </row>
    <row r="2325" spans="1:63" x14ac:dyDescent="0.25">
      <c r="A2325" s="198"/>
      <c r="B2325" s="193"/>
      <c r="C2325" s="196"/>
      <c r="D2325" s="196"/>
      <c r="E2325" s="196"/>
      <c r="I2325" s="197"/>
      <c r="Q2325" s="198"/>
      <c r="S2325" s="198"/>
      <c r="T2325" s="196"/>
      <c r="U2325" s="199"/>
      <c r="V2325" s="193"/>
      <c r="W2325" s="198"/>
      <c r="X2325" s="198"/>
      <c r="Y2325" s="196"/>
      <c r="Z2325" s="200"/>
      <c r="AA2325" s="196"/>
      <c r="AB2325" s="198"/>
      <c r="AC2325" s="196"/>
      <c r="AD2325" s="199"/>
      <c r="AG2325" s="196"/>
      <c r="AH2325" s="196"/>
      <c r="AI2325" s="198"/>
      <c r="AL2325" s="196"/>
      <c r="AN2325" s="196"/>
      <c r="AO2325" s="198"/>
      <c r="AP2325" s="196"/>
      <c r="AQ2325" s="196"/>
      <c r="AR2325" s="196"/>
      <c r="AS2325" s="196"/>
      <c r="AT2325" s="196"/>
      <c r="AU2325" s="196"/>
      <c r="AV2325" s="198"/>
      <c r="AW2325" s="197"/>
      <c r="AY2325" s="196"/>
      <c r="BC2325" s="196"/>
      <c r="BD2325" s="196"/>
      <c r="BE2325" s="196"/>
      <c r="BF2325" s="196"/>
      <c r="BG2325" s="196"/>
      <c r="BH2325" s="196"/>
      <c r="BI2325" s="196"/>
      <c r="BJ2325" s="196"/>
      <c r="BK2325" s="196"/>
    </row>
    <row r="2326" spans="1:63" x14ac:dyDescent="0.25">
      <c r="A2326" s="198"/>
      <c r="B2326" s="193"/>
      <c r="C2326" s="196"/>
      <c r="D2326" s="196"/>
      <c r="E2326" s="196"/>
      <c r="I2326" s="197"/>
      <c r="Q2326" s="198"/>
      <c r="S2326" s="198"/>
      <c r="T2326" s="196"/>
      <c r="U2326" s="199"/>
      <c r="V2326" s="193"/>
      <c r="W2326" s="198"/>
      <c r="X2326" s="198"/>
      <c r="Y2326" s="196"/>
      <c r="Z2326" s="200"/>
      <c r="AA2326" s="196"/>
      <c r="AB2326" s="198"/>
      <c r="AC2326" s="196"/>
      <c r="AD2326" s="199"/>
      <c r="AG2326" s="196"/>
      <c r="AH2326" s="196"/>
      <c r="AI2326" s="198"/>
      <c r="AL2326" s="196"/>
      <c r="AN2326" s="196"/>
      <c r="AO2326" s="198"/>
      <c r="AP2326" s="196"/>
      <c r="AQ2326" s="196"/>
      <c r="AR2326" s="196"/>
      <c r="AS2326" s="196"/>
      <c r="AT2326" s="196"/>
      <c r="AU2326" s="196"/>
      <c r="AV2326" s="198"/>
      <c r="AW2326" s="197"/>
      <c r="AY2326" s="196"/>
      <c r="BC2326" s="196"/>
      <c r="BD2326" s="196"/>
      <c r="BE2326" s="196"/>
      <c r="BF2326" s="196"/>
      <c r="BG2326" s="196"/>
      <c r="BH2326" s="196"/>
      <c r="BI2326" s="196"/>
      <c r="BJ2326" s="196"/>
      <c r="BK2326" s="196"/>
    </row>
    <row r="2327" spans="1:63" x14ac:dyDescent="0.25">
      <c r="A2327" s="198"/>
      <c r="B2327" s="193"/>
      <c r="C2327" s="196"/>
      <c r="D2327" s="196"/>
      <c r="E2327" s="196"/>
      <c r="I2327" s="197"/>
      <c r="Q2327" s="198"/>
      <c r="S2327" s="198"/>
      <c r="T2327" s="196"/>
      <c r="U2327" s="199"/>
      <c r="V2327" s="193"/>
      <c r="W2327" s="198"/>
      <c r="X2327" s="198"/>
      <c r="Y2327" s="196"/>
      <c r="Z2327" s="200"/>
      <c r="AA2327" s="196"/>
      <c r="AB2327" s="198"/>
      <c r="AC2327" s="196"/>
      <c r="AD2327" s="199"/>
      <c r="AG2327" s="196"/>
      <c r="AH2327" s="196"/>
      <c r="AI2327" s="198"/>
      <c r="AL2327" s="196"/>
      <c r="AN2327" s="196"/>
      <c r="AO2327" s="198"/>
      <c r="AP2327" s="196"/>
      <c r="AQ2327" s="196"/>
      <c r="AR2327" s="196"/>
      <c r="AS2327" s="196"/>
      <c r="AT2327" s="196"/>
      <c r="AU2327" s="196"/>
      <c r="AV2327" s="198"/>
      <c r="AW2327" s="197"/>
      <c r="AY2327" s="196"/>
      <c r="BC2327" s="196"/>
      <c r="BD2327" s="196"/>
      <c r="BE2327" s="196"/>
      <c r="BF2327" s="196"/>
      <c r="BG2327" s="196"/>
      <c r="BH2327" s="196"/>
      <c r="BI2327" s="196"/>
      <c r="BJ2327" s="196"/>
      <c r="BK2327" s="196"/>
    </row>
    <row r="2328" spans="1:63" x14ac:dyDescent="0.25">
      <c r="A2328" s="198"/>
      <c r="B2328" s="193"/>
      <c r="C2328" s="196"/>
      <c r="D2328" s="196"/>
      <c r="E2328" s="196"/>
      <c r="I2328" s="197"/>
      <c r="Q2328" s="198"/>
      <c r="S2328" s="198"/>
      <c r="T2328" s="196"/>
      <c r="U2328" s="199"/>
      <c r="V2328" s="193"/>
      <c r="W2328" s="198"/>
      <c r="X2328" s="198"/>
      <c r="Y2328" s="196"/>
      <c r="Z2328" s="200"/>
      <c r="AA2328" s="196"/>
      <c r="AB2328" s="198"/>
      <c r="AC2328" s="196"/>
      <c r="AD2328" s="199"/>
      <c r="AG2328" s="196"/>
      <c r="AH2328" s="196"/>
      <c r="AI2328" s="198"/>
      <c r="AL2328" s="196"/>
      <c r="AN2328" s="196"/>
      <c r="AO2328" s="198"/>
      <c r="AP2328" s="196"/>
      <c r="AQ2328" s="196"/>
      <c r="AR2328" s="196"/>
      <c r="AS2328" s="196"/>
      <c r="AT2328" s="196"/>
      <c r="AU2328" s="196"/>
      <c r="AV2328" s="198"/>
      <c r="AW2328" s="197"/>
      <c r="AY2328" s="196"/>
      <c r="BC2328" s="196"/>
      <c r="BD2328" s="196"/>
      <c r="BE2328" s="196"/>
      <c r="BF2328" s="196"/>
      <c r="BG2328" s="196"/>
      <c r="BH2328" s="196"/>
      <c r="BI2328" s="196"/>
      <c r="BJ2328" s="196"/>
      <c r="BK2328" s="196"/>
    </row>
    <row r="2329" spans="1:63" x14ac:dyDescent="0.25">
      <c r="A2329" s="198"/>
      <c r="B2329" s="193"/>
      <c r="C2329" s="196"/>
      <c r="D2329" s="196"/>
      <c r="E2329" s="196"/>
      <c r="I2329" s="197"/>
      <c r="Q2329" s="198"/>
      <c r="S2329" s="198"/>
      <c r="T2329" s="196"/>
      <c r="U2329" s="199"/>
      <c r="V2329" s="193"/>
      <c r="W2329" s="198"/>
      <c r="X2329" s="198"/>
      <c r="Y2329" s="196"/>
      <c r="Z2329" s="200"/>
      <c r="AA2329" s="196"/>
      <c r="AB2329" s="198"/>
      <c r="AC2329" s="196"/>
      <c r="AD2329" s="199"/>
      <c r="AG2329" s="196"/>
      <c r="AH2329" s="196"/>
      <c r="AI2329" s="198"/>
      <c r="AL2329" s="196"/>
      <c r="AN2329" s="196"/>
      <c r="AO2329" s="198"/>
      <c r="AP2329" s="196"/>
      <c r="AQ2329" s="196"/>
      <c r="AR2329" s="196"/>
      <c r="AS2329" s="196"/>
      <c r="AT2329" s="196"/>
      <c r="AU2329" s="196"/>
      <c r="AV2329" s="198"/>
      <c r="AW2329" s="197"/>
      <c r="AY2329" s="196"/>
      <c r="BC2329" s="196"/>
      <c r="BD2329" s="196"/>
      <c r="BE2329" s="196"/>
      <c r="BF2329" s="196"/>
      <c r="BG2329" s="196"/>
      <c r="BH2329" s="196"/>
      <c r="BI2329" s="196"/>
      <c r="BJ2329" s="196"/>
      <c r="BK2329" s="196"/>
    </row>
    <row r="2330" spans="1:63" x14ac:dyDescent="0.25">
      <c r="A2330" s="198"/>
      <c r="B2330" s="193"/>
      <c r="C2330" s="196"/>
      <c r="D2330" s="196"/>
      <c r="E2330" s="196"/>
      <c r="I2330" s="197"/>
      <c r="Q2330" s="198"/>
      <c r="S2330" s="198"/>
      <c r="T2330" s="196"/>
      <c r="U2330" s="199"/>
      <c r="V2330" s="193"/>
      <c r="W2330" s="198"/>
      <c r="X2330" s="198"/>
      <c r="Y2330" s="196"/>
      <c r="Z2330" s="200"/>
      <c r="AA2330" s="196"/>
      <c r="AB2330" s="198"/>
      <c r="AC2330" s="196"/>
      <c r="AD2330" s="199"/>
      <c r="AG2330" s="196"/>
      <c r="AH2330" s="196"/>
      <c r="AI2330" s="198"/>
      <c r="AL2330" s="196"/>
      <c r="AN2330" s="196"/>
      <c r="AO2330" s="198"/>
      <c r="AP2330" s="196"/>
      <c r="AQ2330" s="196"/>
      <c r="AR2330" s="196"/>
      <c r="AS2330" s="196"/>
      <c r="AT2330" s="196"/>
      <c r="AU2330" s="196"/>
      <c r="AV2330" s="198"/>
      <c r="AW2330" s="197"/>
      <c r="AY2330" s="196"/>
      <c r="BC2330" s="196"/>
      <c r="BD2330" s="196"/>
      <c r="BE2330" s="196"/>
      <c r="BF2330" s="196"/>
      <c r="BG2330" s="196"/>
      <c r="BH2330" s="196"/>
      <c r="BI2330" s="196"/>
      <c r="BJ2330" s="196"/>
      <c r="BK2330" s="196"/>
    </row>
    <row r="2331" spans="1:63" x14ac:dyDescent="0.25">
      <c r="A2331" s="198"/>
      <c r="B2331" s="193"/>
      <c r="C2331" s="196"/>
      <c r="D2331" s="196"/>
      <c r="E2331" s="196"/>
      <c r="I2331" s="197"/>
      <c r="Q2331" s="198"/>
      <c r="S2331" s="198"/>
      <c r="T2331" s="196"/>
      <c r="U2331" s="199"/>
      <c r="V2331" s="193"/>
      <c r="W2331" s="198"/>
      <c r="X2331" s="198"/>
      <c r="Y2331" s="196"/>
      <c r="Z2331" s="200"/>
      <c r="AA2331" s="196"/>
      <c r="AB2331" s="198"/>
      <c r="AC2331" s="196"/>
      <c r="AD2331" s="199"/>
      <c r="AG2331" s="196"/>
      <c r="AH2331" s="196"/>
      <c r="AI2331" s="198"/>
      <c r="AL2331" s="196"/>
      <c r="AN2331" s="196"/>
      <c r="AO2331" s="198"/>
      <c r="AP2331" s="196"/>
      <c r="AQ2331" s="196"/>
      <c r="AR2331" s="196"/>
      <c r="AS2331" s="196"/>
      <c r="AT2331" s="196"/>
      <c r="AU2331" s="196"/>
      <c r="AV2331" s="198"/>
      <c r="AW2331" s="197"/>
      <c r="AY2331" s="196"/>
      <c r="BC2331" s="196"/>
      <c r="BD2331" s="196"/>
      <c r="BE2331" s="196"/>
      <c r="BF2331" s="196"/>
      <c r="BG2331" s="196"/>
      <c r="BH2331" s="196"/>
      <c r="BI2331" s="196"/>
      <c r="BJ2331" s="196"/>
      <c r="BK2331" s="196"/>
    </row>
    <row r="2332" spans="1:63" x14ac:dyDescent="0.25">
      <c r="A2332" s="198"/>
      <c r="B2332" s="193"/>
      <c r="C2332" s="196"/>
      <c r="D2332" s="196"/>
      <c r="E2332" s="196"/>
      <c r="I2332" s="197"/>
      <c r="Q2332" s="198"/>
      <c r="S2332" s="198"/>
      <c r="T2332" s="196"/>
      <c r="U2332" s="199"/>
      <c r="V2332" s="193"/>
      <c r="W2332" s="198"/>
      <c r="X2332" s="198"/>
      <c r="Y2332" s="196"/>
      <c r="Z2332" s="200"/>
      <c r="AA2332" s="196"/>
      <c r="AB2332" s="198"/>
      <c r="AC2332" s="196"/>
      <c r="AD2332" s="199"/>
      <c r="AG2332" s="196"/>
      <c r="AH2332" s="196"/>
      <c r="AI2332" s="198"/>
      <c r="AL2332" s="196"/>
      <c r="AN2332" s="196"/>
      <c r="AO2332" s="198"/>
      <c r="AP2332" s="196"/>
      <c r="AQ2332" s="196"/>
      <c r="AR2332" s="196"/>
      <c r="AS2332" s="196"/>
      <c r="AT2332" s="196"/>
      <c r="AU2332" s="196"/>
      <c r="AV2332" s="198"/>
      <c r="AW2332" s="197"/>
      <c r="AY2332" s="196"/>
      <c r="BC2332" s="196"/>
      <c r="BD2332" s="196"/>
      <c r="BE2332" s="196"/>
      <c r="BF2332" s="196"/>
      <c r="BG2332" s="196"/>
      <c r="BH2332" s="196"/>
      <c r="BI2332" s="196"/>
      <c r="BJ2332" s="196"/>
      <c r="BK2332" s="196"/>
    </row>
    <row r="2333" spans="1:63" x14ac:dyDescent="0.25">
      <c r="A2333" s="198"/>
      <c r="B2333" s="193"/>
      <c r="C2333" s="196"/>
      <c r="D2333" s="196"/>
      <c r="E2333" s="196"/>
      <c r="I2333" s="197"/>
      <c r="Q2333" s="198"/>
      <c r="S2333" s="198"/>
      <c r="T2333" s="196"/>
      <c r="U2333" s="199"/>
      <c r="V2333" s="193"/>
      <c r="W2333" s="198"/>
      <c r="X2333" s="198"/>
      <c r="Y2333" s="196"/>
      <c r="Z2333" s="200"/>
      <c r="AA2333" s="196"/>
      <c r="AB2333" s="198"/>
      <c r="AC2333" s="196"/>
      <c r="AD2333" s="199"/>
      <c r="AG2333" s="196"/>
      <c r="AH2333" s="196"/>
      <c r="AI2333" s="198"/>
      <c r="AL2333" s="196"/>
      <c r="AN2333" s="196"/>
      <c r="AO2333" s="198"/>
      <c r="AP2333" s="196"/>
      <c r="AQ2333" s="196"/>
      <c r="AR2333" s="196"/>
      <c r="AS2333" s="196"/>
      <c r="AT2333" s="196"/>
      <c r="AU2333" s="196"/>
      <c r="AV2333" s="198"/>
      <c r="AW2333" s="197"/>
      <c r="AY2333" s="196"/>
      <c r="BC2333" s="196"/>
      <c r="BD2333" s="196"/>
      <c r="BE2333" s="196"/>
      <c r="BF2333" s="196"/>
      <c r="BG2333" s="196"/>
      <c r="BH2333" s="196"/>
      <c r="BI2333" s="196"/>
      <c r="BJ2333" s="196"/>
      <c r="BK2333" s="196"/>
    </row>
    <row r="2334" spans="1:63" x14ac:dyDescent="0.25">
      <c r="A2334" s="198"/>
      <c r="B2334" s="193"/>
      <c r="C2334" s="196"/>
      <c r="D2334" s="196"/>
      <c r="E2334" s="196"/>
      <c r="I2334" s="197"/>
      <c r="Q2334" s="198"/>
      <c r="S2334" s="198"/>
      <c r="T2334" s="196"/>
      <c r="U2334" s="199"/>
      <c r="V2334" s="193"/>
      <c r="W2334" s="198"/>
      <c r="X2334" s="198"/>
      <c r="Y2334" s="196"/>
      <c r="Z2334" s="200"/>
      <c r="AA2334" s="196"/>
      <c r="AB2334" s="198"/>
      <c r="AC2334" s="196"/>
      <c r="AD2334" s="199"/>
      <c r="AG2334" s="196"/>
      <c r="AH2334" s="196"/>
      <c r="AI2334" s="198"/>
      <c r="AL2334" s="196"/>
      <c r="AN2334" s="196"/>
      <c r="AO2334" s="198"/>
      <c r="AP2334" s="196"/>
      <c r="AQ2334" s="196"/>
      <c r="AR2334" s="196"/>
      <c r="AS2334" s="196"/>
      <c r="AT2334" s="196"/>
      <c r="AU2334" s="196"/>
      <c r="AV2334" s="198"/>
      <c r="AW2334" s="197"/>
      <c r="AY2334" s="196"/>
      <c r="BC2334" s="196"/>
      <c r="BD2334" s="196"/>
      <c r="BE2334" s="196"/>
      <c r="BF2334" s="196"/>
      <c r="BG2334" s="196"/>
      <c r="BH2334" s="196"/>
      <c r="BI2334" s="196"/>
      <c r="BJ2334" s="196"/>
      <c r="BK2334" s="196"/>
    </row>
    <row r="2335" spans="1:63" x14ac:dyDescent="0.25">
      <c r="A2335" s="198"/>
      <c r="B2335" s="193"/>
      <c r="C2335" s="196"/>
      <c r="D2335" s="196"/>
      <c r="E2335" s="196"/>
      <c r="I2335" s="197"/>
      <c r="Q2335" s="198"/>
      <c r="S2335" s="198"/>
      <c r="T2335" s="196"/>
      <c r="U2335" s="199"/>
      <c r="V2335" s="193"/>
      <c r="W2335" s="198"/>
      <c r="X2335" s="198"/>
      <c r="Y2335" s="196"/>
      <c r="Z2335" s="200"/>
      <c r="AA2335" s="196"/>
      <c r="AB2335" s="198"/>
      <c r="AC2335" s="196"/>
      <c r="AD2335" s="199"/>
      <c r="AG2335" s="196"/>
      <c r="AH2335" s="196"/>
      <c r="AI2335" s="198"/>
      <c r="AL2335" s="196"/>
      <c r="AN2335" s="196"/>
      <c r="AO2335" s="198"/>
      <c r="AP2335" s="196"/>
      <c r="AQ2335" s="196"/>
      <c r="AR2335" s="196"/>
      <c r="AS2335" s="196"/>
      <c r="AT2335" s="196"/>
      <c r="AU2335" s="196"/>
      <c r="AV2335" s="198"/>
      <c r="AW2335" s="197"/>
      <c r="AY2335" s="196"/>
      <c r="BC2335" s="196"/>
      <c r="BD2335" s="196"/>
      <c r="BE2335" s="196"/>
      <c r="BF2335" s="196"/>
      <c r="BG2335" s="196"/>
      <c r="BH2335" s="196"/>
      <c r="BI2335" s="196"/>
      <c r="BJ2335" s="196"/>
      <c r="BK2335" s="196"/>
    </row>
    <row r="2336" spans="1:63" x14ac:dyDescent="0.25">
      <c r="A2336" s="198"/>
      <c r="B2336" s="193"/>
      <c r="C2336" s="196"/>
      <c r="D2336" s="196"/>
      <c r="E2336" s="196"/>
      <c r="I2336" s="197"/>
      <c r="Q2336" s="198"/>
      <c r="S2336" s="198"/>
      <c r="T2336" s="196"/>
      <c r="U2336" s="199"/>
      <c r="V2336" s="193"/>
      <c r="W2336" s="198"/>
      <c r="X2336" s="198"/>
      <c r="Y2336" s="196"/>
      <c r="Z2336" s="200"/>
      <c r="AA2336" s="196"/>
      <c r="AB2336" s="198"/>
      <c r="AC2336" s="196"/>
      <c r="AD2336" s="199"/>
      <c r="AG2336" s="196"/>
      <c r="AH2336" s="196"/>
      <c r="AI2336" s="198"/>
      <c r="AL2336" s="196"/>
      <c r="AN2336" s="196"/>
      <c r="AO2336" s="198"/>
      <c r="AP2336" s="196"/>
      <c r="AQ2336" s="196"/>
      <c r="AR2336" s="196"/>
      <c r="AS2336" s="196"/>
      <c r="AT2336" s="196"/>
      <c r="AU2336" s="196"/>
      <c r="AV2336" s="198"/>
      <c r="AW2336" s="197"/>
      <c r="AY2336" s="196"/>
      <c r="BC2336" s="196"/>
      <c r="BD2336" s="196"/>
      <c r="BE2336" s="196"/>
      <c r="BF2336" s="196"/>
      <c r="BG2336" s="196"/>
      <c r="BH2336" s="196"/>
      <c r="BI2336" s="196"/>
      <c r="BJ2336" s="196"/>
      <c r="BK2336" s="196"/>
    </row>
    <row r="2337" spans="1:63" x14ac:dyDescent="0.25">
      <c r="A2337" s="198"/>
      <c r="B2337" s="193"/>
      <c r="C2337" s="196"/>
      <c r="D2337" s="196"/>
      <c r="E2337" s="196"/>
      <c r="I2337" s="197"/>
      <c r="Q2337" s="198"/>
      <c r="S2337" s="198"/>
      <c r="T2337" s="196"/>
      <c r="U2337" s="199"/>
      <c r="V2337" s="193"/>
      <c r="W2337" s="198"/>
      <c r="X2337" s="198"/>
      <c r="Y2337" s="196"/>
      <c r="Z2337" s="200"/>
      <c r="AA2337" s="196"/>
      <c r="AB2337" s="198"/>
      <c r="AC2337" s="196"/>
      <c r="AD2337" s="199"/>
      <c r="AG2337" s="196"/>
      <c r="AH2337" s="196"/>
      <c r="AI2337" s="198"/>
      <c r="AL2337" s="196"/>
      <c r="AN2337" s="196"/>
      <c r="AO2337" s="198"/>
      <c r="AP2337" s="196"/>
      <c r="AQ2337" s="196"/>
      <c r="AR2337" s="196"/>
      <c r="AS2337" s="196"/>
      <c r="AT2337" s="196"/>
      <c r="AU2337" s="196"/>
      <c r="AV2337" s="198"/>
      <c r="AW2337" s="197"/>
      <c r="AY2337" s="196"/>
      <c r="BC2337" s="196"/>
      <c r="BD2337" s="196"/>
      <c r="BE2337" s="196"/>
      <c r="BF2337" s="196"/>
      <c r="BG2337" s="196"/>
      <c r="BH2337" s="196"/>
      <c r="BI2337" s="196"/>
      <c r="BJ2337" s="196"/>
      <c r="BK2337" s="196"/>
    </row>
    <row r="2338" spans="1:63" x14ac:dyDescent="0.25">
      <c r="A2338" s="198"/>
      <c r="B2338" s="193"/>
      <c r="C2338" s="196"/>
      <c r="D2338" s="196"/>
      <c r="E2338" s="196"/>
      <c r="I2338" s="197"/>
      <c r="Q2338" s="198"/>
      <c r="S2338" s="198"/>
      <c r="T2338" s="196"/>
      <c r="U2338" s="199"/>
      <c r="V2338" s="193"/>
      <c r="W2338" s="198"/>
      <c r="X2338" s="198"/>
      <c r="Y2338" s="196"/>
      <c r="Z2338" s="200"/>
      <c r="AA2338" s="196"/>
      <c r="AB2338" s="198"/>
      <c r="AC2338" s="196"/>
      <c r="AD2338" s="199"/>
      <c r="AG2338" s="196"/>
      <c r="AH2338" s="196"/>
      <c r="AI2338" s="198"/>
      <c r="AL2338" s="196"/>
      <c r="AN2338" s="196"/>
      <c r="AO2338" s="198"/>
      <c r="AP2338" s="196"/>
      <c r="AQ2338" s="196"/>
      <c r="AR2338" s="196"/>
      <c r="AS2338" s="196"/>
      <c r="AT2338" s="196"/>
      <c r="AU2338" s="196"/>
      <c r="AV2338" s="198"/>
      <c r="AW2338" s="197"/>
      <c r="AY2338" s="196"/>
      <c r="BC2338" s="196"/>
      <c r="BD2338" s="196"/>
      <c r="BE2338" s="196"/>
      <c r="BF2338" s="196"/>
      <c r="BG2338" s="196"/>
      <c r="BH2338" s="196"/>
      <c r="BI2338" s="196"/>
      <c r="BJ2338" s="196"/>
      <c r="BK2338" s="196"/>
    </row>
    <row r="2339" spans="1:63" x14ac:dyDescent="0.25">
      <c r="A2339" s="198"/>
      <c r="B2339" s="193"/>
      <c r="C2339" s="196"/>
      <c r="D2339" s="196"/>
      <c r="E2339" s="196"/>
      <c r="I2339" s="197"/>
      <c r="Q2339" s="198"/>
      <c r="S2339" s="198"/>
      <c r="T2339" s="196"/>
      <c r="U2339" s="199"/>
      <c r="V2339" s="193"/>
      <c r="W2339" s="198"/>
      <c r="X2339" s="198"/>
      <c r="Y2339" s="196"/>
      <c r="Z2339" s="200"/>
      <c r="AA2339" s="196"/>
      <c r="AB2339" s="198"/>
      <c r="AC2339" s="196"/>
      <c r="AD2339" s="199"/>
      <c r="AG2339" s="196"/>
      <c r="AH2339" s="196"/>
      <c r="AI2339" s="198"/>
      <c r="AL2339" s="196"/>
      <c r="AN2339" s="196"/>
      <c r="AO2339" s="198"/>
      <c r="AP2339" s="196"/>
      <c r="AQ2339" s="196"/>
      <c r="AR2339" s="196"/>
      <c r="AS2339" s="196"/>
      <c r="AT2339" s="196"/>
      <c r="AU2339" s="196"/>
      <c r="AV2339" s="198"/>
      <c r="AW2339" s="197"/>
      <c r="AY2339" s="196"/>
      <c r="BC2339" s="196"/>
      <c r="BD2339" s="196"/>
      <c r="BE2339" s="196"/>
      <c r="BF2339" s="196"/>
      <c r="BG2339" s="196"/>
      <c r="BH2339" s="196"/>
      <c r="BI2339" s="196"/>
      <c r="BJ2339" s="196"/>
      <c r="BK2339" s="196"/>
    </row>
    <row r="2340" spans="1:63" x14ac:dyDescent="0.25">
      <c r="A2340" s="198"/>
      <c r="B2340" s="193"/>
      <c r="C2340" s="196"/>
      <c r="D2340" s="196"/>
      <c r="E2340" s="196"/>
      <c r="I2340" s="197"/>
      <c r="Q2340" s="198"/>
      <c r="S2340" s="198"/>
      <c r="T2340" s="196"/>
      <c r="U2340" s="199"/>
      <c r="V2340" s="193"/>
      <c r="W2340" s="198"/>
      <c r="X2340" s="198"/>
      <c r="Y2340" s="196"/>
      <c r="Z2340" s="200"/>
      <c r="AA2340" s="196"/>
      <c r="AB2340" s="198"/>
      <c r="AC2340" s="196"/>
      <c r="AD2340" s="199"/>
      <c r="AG2340" s="196"/>
      <c r="AH2340" s="196"/>
      <c r="AI2340" s="198"/>
      <c r="AL2340" s="196"/>
      <c r="AN2340" s="196"/>
      <c r="AO2340" s="198"/>
      <c r="AP2340" s="196"/>
      <c r="AQ2340" s="196"/>
      <c r="AR2340" s="196"/>
      <c r="AS2340" s="196"/>
      <c r="AT2340" s="196"/>
      <c r="AU2340" s="196"/>
      <c r="AV2340" s="198"/>
      <c r="AW2340" s="197"/>
      <c r="AY2340" s="196"/>
      <c r="BC2340" s="196"/>
      <c r="BD2340" s="196"/>
      <c r="BE2340" s="196"/>
      <c r="BF2340" s="196"/>
      <c r="BG2340" s="196"/>
      <c r="BH2340" s="196"/>
      <c r="BI2340" s="196"/>
      <c r="BJ2340" s="196"/>
      <c r="BK2340" s="196"/>
    </row>
    <row r="2341" spans="1:63" x14ac:dyDescent="0.25">
      <c r="A2341" s="198"/>
      <c r="B2341" s="193"/>
      <c r="C2341" s="196"/>
      <c r="D2341" s="196"/>
      <c r="E2341" s="196"/>
      <c r="I2341" s="197"/>
      <c r="Q2341" s="198"/>
      <c r="S2341" s="198"/>
      <c r="T2341" s="196"/>
      <c r="U2341" s="199"/>
      <c r="V2341" s="193"/>
      <c r="W2341" s="198"/>
      <c r="X2341" s="198"/>
      <c r="Y2341" s="196"/>
      <c r="Z2341" s="200"/>
      <c r="AA2341" s="196"/>
      <c r="AB2341" s="198"/>
      <c r="AC2341" s="196"/>
      <c r="AD2341" s="199"/>
      <c r="AG2341" s="196"/>
      <c r="AH2341" s="196"/>
      <c r="AI2341" s="198"/>
      <c r="AL2341" s="196"/>
      <c r="AN2341" s="196"/>
      <c r="AO2341" s="198"/>
      <c r="AP2341" s="196"/>
      <c r="AQ2341" s="196"/>
      <c r="AR2341" s="196"/>
      <c r="AS2341" s="196"/>
      <c r="AT2341" s="196"/>
      <c r="AU2341" s="196"/>
      <c r="AV2341" s="198"/>
      <c r="AW2341" s="197"/>
      <c r="AY2341" s="196"/>
      <c r="BC2341" s="196"/>
      <c r="BD2341" s="196"/>
      <c r="BE2341" s="196"/>
      <c r="BF2341" s="196"/>
      <c r="BG2341" s="196"/>
      <c r="BH2341" s="196"/>
      <c r="BI2341" s="196"/>
      <c r="BJ2341" s="196"/>
      <c r="BK2341" s="196"/>
    </row>
    <row r="2342" spans="1:63" x14ac:dyDescent="0.25">
      <c r="A2342" s="198"/>
      <c r="B2342" s="193"/>
      <c r="C2342" s="196"/>
      <c r="D2342" s="196"/>
      <c r="E2342" s="196"/>
      <c r="I2342" s="197"/>
      <c r="Q2342" s="198"/>
      <c r="S2342" s="198"/>
      <c r="T2342" s="196"/>
      <c r="U2342" s="199"/>
      <c r="V2342" s="193"/>
      <c r="W2342" s="198"/>
      <c r="X2342" s="198"/>
      <c r="Y2342" s="196"/>
      <c r="Z2342" s="200"/>
      <c r="AA2342" s="196"/>
      <c r="AB2342" s="198"/>
      <c r="AC2342" s="196"/>
      <c r="AD2342" s="199"/>
      <c r="AG2342" s="196"/>
      <c r="AH2342" s="196"/>
      <c r="AI2342" s="198"/>
      <c r="AL2342" s="196"/>
      <c r="AN2342" s="196"/>
      <c r="AO2342" s="198"/>
      <c r="AP2342" s="196"/>
      <c r="AQ2342" s="196"/>
      <c r="AR2342" s="196"/>
      <c r="AS2342" s="196"/>
      <c r="AT2342" s="196"/>
      <c r="AU2342" s="196"/>
      <c r="AV2342" s="198"/>
      <c r="AW2342" s="197"/>
      <c r="AY2342" s="196"/>
      <c r="BC2342" s="196"/>
      <c r="BD2342" s="196"/>
      <c r="BE2342" s="196"/>
      <c r="BF2342" s="196"/>
      <c r="BG2342" s="196"/>
      <c r="BH2342" s="196"/>
      <c r="BI2342" s="196"/>
      <c r="BJ2342" s="196"/>
      <c r="BK2342" s="196"/>
    </row>
    <row r="2343" spans="1:63" x14ac:dyDescent="0.25">
      <c r="A2343" s="198"/>
      <c r="B2343" s="193"/>
      <c r="C2343" s="196"/>
      <c r="D2343" s="196"/>
      <c r="E2343" s="196"/>
      <c r="I2343" s="197"/>
      <c r="Q2343" s="198"/>
      <c r="S2343" s="198"/>
      <c r="T2343" s="196"/>
      <c r="U2343" s="199"/>
      <c r="V2343" s="193"/>
      <c r="W2343" s="198"/>
      <c r="X2343" s="198"/>
      <c r="Y2343" s="196"/>
      <c r="Z2343" s="200"/>
      <c r="AA2343" s="196"/>
      <c r="AB2343" s="198"/>
      <c r="AC2343" s="196"/>
      <c r="AD2343" s="199"/>
      <c r="AG2343" s="196"/>
      <c r="AH2343" s="196"/>
      <c r="AI2343" s="198"/>
      <c r="AL2343" s="196"/>
      <c r="AN2343" s="196"/>
      <c r="AO2343" s="198"/>
      <c r="AP2343" s="196"/>
      <c r="AQ2343" s="196"/>
      <c r="AR2343" s="196"/>
      <c r="AS2343" s="196"/>
      <c r="AT2343" s="196"/>
      <c r="AU2343" s="196"/>
      <c r="AV2343" s="198"/>
      <c r="AW2343" s="197"/>
      <c r="AY2343" s="196"/>
      <c r="BC2343" s="196"/>
      <c r="BD2343" s="196"/>
      <c r="BE2343" s="196"/>
      <c r="BF2343" s="196"/>
      <c r="BG2343" s="196"/>
      <c r="BH2343" s="196"/>
      <c r="BI2343" s="196"/>
      <c r="BJ2343" s="196"/>
      <c r="BK2343" s="196"/>
    </row>
    <row r="2344" spans="1:63" x14ac:dyDescent="0.25">
      <c r="A2344" s="198"/>
      <c r="B2344" s="193"/>
      <c r="C2344" s="196"/>
      <c r="D2344" s="196"/>
      <c r="E2344" s="196"/>
      <c r="I2344" s="197"/>
      <c r="Q2344" s="198"/>
      <c r="S2344" s="198"/>
      <c r="T2344" s="196"/>
      <c r="U2344" s="199"/>
      <c r="V2344" s="193"/>
      <c r="W2344" s="198"/>
      <c r="X2344" s="198"/>
      <c r="Y2344" s="196"/>
      <c r="Z2344" s="200"/>
      <c r="AA2344" s="196"/>
      <c r="AB2344" s="198"/>
      <c r="AC2344" s="196"/>
      <c r="AD2344" s="199"/>
      <c r="AG2344" s="196"/>
      <c r="AH2344" s="196"/>
      <c r="AI2344" s="198"/>
      <c r="AL2344" s="196"/>
      <c r="AN2344" s="196"/>
      <c r="AO2344" s="198"/>
      <c r="AP2344" s="196"/>
      <c r="AQ2344" s="196"/>
      <c r="AR2344" s="196"/>
      <c r="AS2344" s="196"/>
      <c r="AT2344" s="196"/>
      <c r="AU2344" s="196"/>
      <c r="AV2344" s="198"/>
      <c r="AW2344" s="197"/>
      <c r="AY2344" s="196"/>
      <c r="BC2344" s="196"/>
      <c r="BD2344" s="196"/>
      <c r="BE2344" s="196"/>
      <c r="BF2344" s="196"/>
      <c r="BG2344" s="196"/>
      <c r="BH2344" s="196"/>
      <c r="BI2344" s="196"/>
      <c r="BJ2344" s="196"/>
      <c r="BK2344" s="196"/>
    </row>
    <row r="2345" spans="1:63" x14ac:dyDescent="0.25">
      <c r="A2345" s="198"/>
      <c r="B2345" s="193"/>
      <c r="C2345" s="196"/>
      <c r="D2345" s="196"/>
      <c r="E2345" s="196"/>
      <c r="I2345" s="197"/>
      <c r="Q2345" s="198"/>
      <c r="S2345" s="198"/>
      <c r="T2345" s="196"/>
      <c r="U2345" s="199"/>
      <c r="V2345" s="193"/>
      <c r="W2345" s="198"/>
      <c r="X2345" s="198"/>
      <c r="Y2345" s="196"/>
      <c r="Z2345" s="200"/>
      <c r="AA2345" s="196"/>
      <c r="AB2345" s="198"/>
      <c r="AC2345" s="196"/>
      <c r="AD2345" s="199"/>
      <c r="AG2345" s="196"/>
      <c r="AH2345" s="196"/>
      <c r="AI2345" s="198"/>
      <c r="AL2345" s="196"/>
      <c r="AN2345" s="196"/>
      <c r="AO2345" s="198"/>
      <c r="AP2345" s="196"/>
      <c r="AQ2345" s="196"/>
      <c r="AR2345" s="196"/>
      <c r="AS2345" s="196"/>
      <c r="AT2345" s="196"/>
      <c r="AU2345" s="196"/>
      <c r="AV2345" s="198"/>
      <c r="AW2345" s="197"/>
      <c r="AY2345" s="196"/>
      <c r="BC2345" s="196"/>
      <c r="BD2345" s="196"/>
      <c r="BE2345" s="196"/>
      <c r="BF2345" s="196"/>
      <c r="BG2345" s="196"/>
      <c r="BH2345" s="196"/>
      <c r="BI2345" s="196"/>
      <c r="BJ2345" s="196"/>
      <c r="BK2345" s="196"/>
    </row>
    <row r="2346" spans="1:63" x14ac:dyDescent="0.25">
      <c r="A2346" s="198"/>
      <c r="B2346" s="193"/>
      <c r="C2346" s="196"/>
      <c r="D2346" s="196"/>
      <c r="E2346" s="196"/>
      <c r="I2346" s="197"/>
      <c r="Q2346" s="198"/>
      <c r="S2346" s="198"/>
      <c r="T2346" s="196"/>
      <c r="U2346" s="199"/>
      <c r="V2346" s="193"/>
      <c r="W2346" s="198"/>
      <c r="X2346" s="198"/>
      <c r="Y2346" s="196"/>
      <c r="Z2346" s="200"/>
      <c r="AA2346" s="196"/>
      <c r="AB2346" s="198"/>
      <c r="AC2346" s="196"/>
      <c r="AD2346" s="199"/>
      <c r="AG2346" s="196"/>
      <c r="AH2346" s="196"/>
      <c r="AI2346" s="198"/>
      <c r="AL2346" s="196"/>
      <c r="AN2346" s="196"/>
      <c r="AO2346" s="198"/>
      <c r="AP2346" s="196"/>
      <c r="AQ2346" s="196"/>
      <c r="AR2346" s="196"/>
      <c r="AS2346" s="196"/>
      <c r="AT2346" s="196"/>
      <c r="AU2346" s="196"/>
      <c r="AV2346" s="198"/>
      <c r="AW2346" s="197"/>
      <c r="AY2346" s="196"/>
      <c r="BC2346" s="196"/>
      <c r="BD2346" s="196"/>
      <c r="BE2346" s="196"/>
      <c r="BF2346" s="196"/>
      <c r="BG2346" s="196"/>
      <c r="BH2346" s="196"/>
      <c r="BI2346" s="196"/>
      <c r="BJ2346" s="196"/>
      <c r="BK2346" s="196"/>
    </row>
    <row r="2347" spans="1:63" x14ac:dyDescent="0.25">
      <c r="A2347" s="198"/>
      <c r="B2347" s="193"/>
      <c r="C2347" s="196"/>
      <c r="D2347" s="196"/>
      <c r="E2347" s="196"/>
      <c r="I2347" s="197"/>
      <c r="Q2347" s="198"/>
      <c r="S2347" s="198"/>
      <c r="T2347" s="196"/>
      <c r="U2347" s="199"/>
      <c r="V2347" s="193"/>
      <c r="W2347" s="198"/>
      <c r="X2347" s="198"/>
      <c r="Y2347" s="196"/>
      <c r="Z2347" s="200"/>
      <c r="AA2347" s="196"/>
      <c r="AB2347" s="198"/>
      <c r="AC2347" s="196"/>
      <c r="AD2347" s="199"/>
      <c r="AG2347" s="196"/>
      <c r="AH2347" s="196"/>
      <c r="AI2347" s="198"/>
      <c r="AL2347" s="196"/>
      <c r="AN2347" s="196"/>
      <c r="AO2347" s="198"/>
      <c r="AP2347" s="196"/>
      <c r="AQ2347" s="196"/>
      <c r="AR2347" s="196"/>
      <c r="AS2347" s="196"/>
      <c r="AT2347" s="196"/>
      <c r="AU2347" s="196"/>
      <c r="AV2347" s="198"/>
      <c r="AW2347" s="197"/>
      <c r="AY2347" s="196"/>
      <c r="BC2347" s="196"/>
      <c r="BD2347" s="196"/>
      <c r="BE2347" s="196"/>
      <c r="BF2347" s="196"/>
      <c r="BG2347" s="196"/>
      <c r="BH2347" s="196"/>
      <c r="BI2347" s="196"/>
      <c r="BJ2347" s="196"/>
      <c r="BK2347" s="196"/>
    </row>
    <row r="2348" spans="1:63" x14ac:dyDescent="0.25">
      <c r="A2348" s="198"/>
      <c r="B2348" s="193"/>
      <c r="C2348" s="196"/>
      <c r="D2348" s="196"/>
      <c r="E2348" s="196"/>
      <c r="I2348" s="197"/>
      <c r="Q2348" s="198"/>
      <c r="S2348" s="198"/>
      <c r="T2348" s="196"/>
      <c r="U2348" s="199"/>
      <c r="V2348" s="193"/>
      <c r="W2348" s="198"/>
      <c r="X2348" s="198"/>
      <c r="Y2348" s="196"/>
      <c r="Z2348" s="200"/>
      <c r="AA2348" s="196"/>
      <c r="AB2348" s="198"/>
      <c r="AC2348" s="196"/>
      <c r="AD2348" s="199"/>
      <c r="AG2348" s="196"/>
      <c r="AH2348" s="196"/>
      <c r="AI2348" s="198"/>
      <c r="AL2348" s="196"/>
      <c r="AN2348" s="196"/>
      <c r="AO2348" s="198"/>
      <c r="AP2348" s="196"/>
      <c r="AQ2348" s="196"/>
      <c r="AR2348" s="196"/>
      <c r="AS2348" s="196"/>
      <c r="AT2348" s="196"/>
      <c r="AU2348" s="196"/>
      <c r="AV2348" s="198"/>
      <c r="AW2348" s="197"/>
      <c r="AY2348" s="196"/>
      <c r="BC2348" s="196"/>
      <c r="BD2348" s="196"/>
      <c r="BE2348" s="196"/>
      <c r="BF2348" s="196"/>
      <c r="BG2348" s="196"/>
      <c r="BH2348" s="196"/>
      <c r="BI2348" s="196"/>
      <c r="BJ2348" s="196"/>
      <c r="BK2348" s="196"/>
    </row>
    <row r="2349" spans="1:63" x14ac:dyDescent="0.25">
      <c r="A2349" s="198"/>
      <c r="B2349" s="193"/>
      <c r="C2349" s="196"/>
      <c r="D2349" s="196"/>
      <c r="E2349" s="196"/>
      <c r="I2349" s="197"/>
      <c r="Q2349" s="198"/>
      <c r="S2349" s="198"/>
      <c r="T2349" s="196"/>
      <c r="U2349" s="199"/>
      <c r="V2349" s="193"/>
      <c r="W2349" s="198"/>
      <c r="X2349" s="198"/>
      <c r="Y2349" s="196"/>
      <c r="Z2349" s="200"/>
      <c r="AA2349" s="196"/>
      <c r="AB2349" s="198"/>
      <c r="AC2349" s="196"/>
      <c r="AD2349" s="199"/>
      <c r="AG2349" s="196"/>
      <c r="AH2349" s="196"/>
      <c r="AI2349" s="198"/>
      <c r="AL2349" s="196"/>
      <c r="AN2349" s="196"/>
      <c r="AO2349" s="198"/>
      <c r="AP2349" s="196"/>
      <c r="AQ2349" s="196"/>
      <c r="AR2349" s="196"/>
      <c r="AS2349" s="196"/>
      <c r="AT2349" s="196"/>
      <c r="AU2349" s="196"/>
      <c r="AV2349" s="198"/>
      <c r="AW2349" s="197"/>
      <c r="AY2349" s="196"/>
      <c r="BC2349" s="196"/>
      <c r="BD2349" s="196"/>
      <c r="BE2349" s="196"/>
      <c r="BF2349" s="196"/>
      <c r="BG2349" s="196"/>
      <c r="BH2349" s="196"/>
      <c r="BI2349" s="196"/>
      <c r="BJ2349" s="196"/>
      <c r="BK2349" s="196"/>
    </row>
    <row r="2350" spans="1:63" x14ac:dyDescent="0.25">
      <c r="A2350" s="198"/>
      <c r="B2350" s="193"/>
      <c r="C2350" s="196"/>
      <c r="D2350" s="196"/>
      <c r="E2350" s="196"/>
      <c r="I2350" s="197"/>
      <c r="Q2350" s="198"/>
      <c r="S2350" s="198"/>
      <c r="T2350" s="196"/>
      <c r="U2350" s="199"/>
      <c r="V2350" s="193"/>
      <c r="W2350" s="198"/>
      <c r="X2350" s="198"/>
      <c r="Y2350" s="196"/>
      <c r="Z2350" s="200"/>
      <c r="AA2350" s="196"/>
      <c r="AB2350" s="198"/>
      <c r="AC2350" s="196"/>
      <c r="AD2350" s="199"/>
      <c r="AG2350" s="196"/>
      <c r="AH2350" s="196"/>
      <c r="AI2350" s="198"/>
      <c r="AL2350" s="196"/>
      <c r="AN2350" s="196"/>
      <c r="AO2350" s="198"/>
      <c r="AP2350" s="196"/>
      <c r="AQ2350" s="196"/>
      <c r="AR2350" s="196"/>
      <c r="AS2350" s="196"/>
      <c r="AT2350" s="196"/>
      <c r="AU2350" s="196"/>
      <c r="AV2350" s="198"/>
      <c r="AW2350" s="197"/>
      <c r="AY2350" s="196"/>
      <c r="BC2350" s="196"/>
      <c r="BD2350" s="196"/>
      <c r="BE2350" s="196"/>
      <c r="BF2350" s="196"/>
      <c r="BG2350" s="196"/>
      <c r="BH2350" s="196"/>
      <c r="BI2350" s="196"/>
      <c r="BJ2350" s="196"/>
      <c r="BK2350" s="196"/>
    </row>
    <row r="2351" spans="1:63" x14ac:dyDescent="0.25">
      <c r="A2351" s="198"/>
      <c r="B2351" s="193"/>
      <c r="C2351" s="196"/>
      <c r="D2351" s="196"/>
      <c r="E2351" s="196"/>
      <c r="I2351" s="197"/>
      <c r="Q2351" s="198"/>
      <c r="S2351" s="198"/>
      <c r="T2351" s="196"/>
      <c r="U2351" s="199"/>
      <c r="V2351" s="193"/>
      <c r="W2351" s="198"/>
      <c r="X2351" s="198"/>
      <c r="Y2351" s="196"/>
      <c r="Z2351" s="200"/>
      <c r="AA2351" s="196"/>
      <c r="AB2351" s="198"/>
      <c r="AC2351" s="196"/>
      <c r="AD2351" s="199"/>
      <c r="AG2351" s="196"/>
      <c r="AH2351" s="196"/>
      <c r="AI2351" s="198"/>
      <c r="AL2351" s="196"/>
      <c r="AN2351" s="196"/>
      <c r="AO2351" s="198"/>
      <c r="AP2351" s="196"/>
      <c r="AQ2351" s="196"/>
      <c r="AR2351" s="196"/>
      <c r="AS2351" s="196"/>
      <c r="AT2351" s="196"/>
      <c r="AU2351" s="196"/>
      <c r="AV2351" s="198"/>
      <c r="AW2351" s="197"/>
      <c r="AY2351" s="196"/>
      <c r="BC2351" s="196"/>
      <c r="BD2351" s="196"/>
      <c r="BE2351" s="196"/>
      <c r="BF2351" s="196"/>
      <c r="BG2351" s="196"/>
      <c r="BH2351" s="196"/>
      <c r="BI2351" s="196"/>
      <c r="BJ2351" s="196"/>
      <c r="BK2351" s="196"/>
    </row>
    <row r="2352" spans="1:63" x14ac:dyDescent="0.25">
      <c r="A2352" s="198"/>
      <c r="B2352" s="193"/>
      <c r="C2352" s="196"/>
      <c r="D2352" s="196"/>
      <c r="E2352" s="196"/>
      <c r="I2352" s="197"/>
      <c r="Q2352" s="198"/>
      <c r="S2352" s="198"/>
      <c r="T2352" s="196"/>
      <c r="U2352" s="199"/>
      <c r="V2352" s="193"/>
      <c r="W2352" s="198"/>
      <c r="X2352" s="198"/>
      <c r="Y2352" s="196"/>
      <c r="Z2352" s="200"/>
      <c r="AA2352" s="196"/>
      <c r="AB2352" s="198"/>
      <c r="AC2352" s="196"/>
      <c r="AD2352" s="199"/>
      <c r="AG2352" s="196"/>
      <c r="AH2352" s="196"/>
      <c r="AI2352" s="198"/>
      <c r="AL2352" s="196"/>
      <c r="AN2352" s="196"/>
      <c r="AO2352" s="198"/>
      <c r="AP2352" s="196"/>
      <c r="AQ2352" s="196"/>
      <c r="AR2352" s="196"/>
      <c r="AS2352" s="196"/>
      <c r="AT2352" s="196"/>
      <c r="AU2352" s="196"/>
      <c r="AV2352" s="198"/>
      <c r="AW2352" s="197"/>
      <c r="AY2352" s="196"/>
      <c r="BC2352" s="196"/>
      <c r="BD2352" s="196"/>
      <c r="BE2352" s="196"/>
      <c r="BF2352" s="196"/>
      <c r="BG2352" s="196"/>
      <c r="BH2352" s="196"/>
      <c r="BI2352" s="196"/>
      <c r="BJ2352" s="196"/>
      <c r="BK2352" s="196"/>
    </row>
    <row r="2353" spans="1:63" x14ac:dyDescent="0.25">
      <c r="A2353" s="198"/>
      <c r="B2353" s="193"/>
      <c r="C2353" s="196"/>
      <c r="D2353" s="196"/>
      <c r="E2353" s="196"/>
      <c r="I2353" s="197"/>
      <c r="Q2353" s="198"/>
      <c r="S2353" s="198"/>
      <c r="T2353" s="196"/>
      <c r="U2353" s="199"/>
      <c r="V2353" s="193"/>
      <c r="W2353" s="198"/>
      <c r="X2353" s="198"/>
      <c r="Y2353" s="196"/>
      <c r="Z2353" s="200"/>
      <c r="AA2353" s="196"/>
      <c r="AB2353" s="198"/>
      <c r="AC2353" s="196"/>
      <c r="AD2353" s="199"/>
      <c r="AG2353" s="196"/>
      <c r="AH2353" s="196"/>
      <c r="AI2353" s="198"/>
      <c r="AL2353" s="196"/>
      <c r="AN2353" s="196"/>
      <c r="AO2353" s="198"/>
      <c r="AP2353" s="196"/>
      <c r="AQ2353" s="196"/>
      <c r="AR2353" s="196"/>
      <c r="AS2353" s="196"/>
      <c r="AT2353" s="196"/>
      <c r="AU2353" s="196"/>
      <c r="AV2353" s="198"/>
      <c r="AW2353" s="197"/>
      <c r="AY2353" s="196"/>
      <c r="BC2353" s="196"/>
      <c r="BD2353" s="196"/>
      <c r="BE2353" s="196"/>
      <c r="BF2353" s="196"/>
      <c r="BG2353" s="196"/>
      <c r="BH2353" s="196"/>
      <c r="BI2353" s="196"/>
      <c r="BJ2353" s="196"/>
      <c r="BK2353" s="196"/>
    </row>
    <row r="2354" spans="1:63" x14ac:dyDescent="0.25">
      <c r="A2354" s="198"/>
      <c r="B2354" s="193"/>
      <c r="C2354" s="196"/>
      <c r="D2354" s="196"/>
      <c r="E2354" s="196"/>
      <c r="I2354" s="197"/>
      <c r="Q2354" s="198"/>
      <c r="S2354" s="198"/>
      <c r="T2354" s="196"/>
      <c r="U2354" s="199"/>
      <c r="V2354" s="193"/>
      <c r="W2354" s="198"/>
      <c r="X2354" s="198"/>
      <c r="Y2354" s="196"/>
      <c r="Z2354" s="200"/>
      <c r="AA2354" s="196"/>
      <c r="AB2354" s="198"/>
      <c r="AC2354" s="196"/>
      <c r="AD2354" s="199"/>
      <c r="AG2354" s="196"/>
      <c r="AH2354" s="196"/>
      <c r="AI2354" s="198"/>
      <c r="AL2354" s="196"/>
      <c r="AN2354" s="196"/>
      <c r="AO2354" s="198"/>
      <c r="AP2354" s="196"/>
      <c r="AQ2354" s="196"/>
      <c r="AR2354" s="196"/>
      <c r="AS2354" s="196"/>
      <c r="AT2354" s="196"/>
      <c r="AU2354" s="196"/>
      <c r="AV2354" s="198"/>
      <c r="AW2354" s="197"/>
      <c r="AY2354" s="196"/>
      <c r="BC2354" s="196"/>
      <c r="BD2354" s="196"/>
      <c r="BE2354" s="196"/>
      <c r="BF2354" s="196"/>
      <c r="BG2354" s="196"/>
      <c r="BH2354" s="196"/>
      <c r="BI2354" s="196"/>
      <c r="BJ2354" s="196"/>
      <c r="BK2354" s="196"/>
    </row>
    <row r="2355" spans="1:63" x14ac:dyDescent="0.25">
      <c r="A2355" s="198"/>
      <c r="B2355" s="193"/>
      <c r="C2355" s="196"/>
      <c r="D2355" s="196"/>
      <c r="E2355" s="196"/>
      <c r="I2355" s="197"/>
      <c r="Q2355" s="198"/>
      <c r="S2355" s="198"/>
      <c r="T2355" s="196"/>
      <c r="U2355" s="199"/>
      <c r="V2355" s="193"/>
      <c r="W2355" s="198"/>
      <c r="X2355" s="198"/>
      <c r="Y2355" s="196"/>
      <c r="Z2355" s="200"/>
      <c r="AA2355" s="196"/>
      <c r="AB2355" s="198"/>
      <c r="AC2355" s="196"/>
      <c r="AD2355" s="199"/>
      <c r="AG2355" s="196"/>
      <c r="AH2355" s="196"/>
      <c r="AI2355" s="198"/>
      <c r="AL2355" s="196"/>
      <c r="AN2355" s="196"/>
      <c r="AO2355" s="198"/>
      <c r="AP2355" s="196"/>
      <c r="AQ2355" s="196"/>
      <c r="AR2355" s="196"/>
      <c r="AS2355" s="196"/>
      <c r="AT2355" s="196"/>
      <c r="AU2355" s="196"/>
      <c r="AV2355" s="198"/>
      <c r="AW2355" s="197"/>
      <c r="AY2355" s="196"/>
      <c r="BC2355" s="196"/>
      <c r="BD2355" s="196"/>
      <c r="BE2355" s="196"/>
      <c r="BF2355" s="196"/>
      <c r="BG2355" s="196"/>
      <c r="BH2355" s="196"/>
      <c r="BI2355" s="196"/>
      <c r="BJ2355" s="196"/>
      <c r="BK2355" s="196"/>
    </row>
    <row r="2356" spans="1:63" x14ac:dyDescent="0.25">
      <c r="A2356" s="198"/>
      <c r="B2356" s="193"/>
      <c r="C2356" s="196"/>
      <c r="D2356" s="196"/>
      <c r="E2356" s="196"/>
      <c r="I2356" s="197"/>
      <c r="Q2356" s="198"/>
      <c r="S2356" s="198"/>
      <c r="T2356" s="196"/>
      <c r="U2356" s="199"/>
      <c r="V2356" s="193"/>
      <c r="W2356" s="198"/>
      <c r="X2356" s="198"/>
      <c r="Y2356" s="196"/>
      <c r="Z2356" s="200"/>
      <c r="AA2356" s="196"/>
      <c r="AB2356" s="198"/>
      <c r="AC2356" s="196"/>
      <c r="AD2356" s="199"/>
      <c r="AG2356" s="196"/>
      <c r="AH2356" s="196"/>
      <c r="AI2356" s="198"/>
      <c r="AL2356" s="196"/>
      <c r="AN2356" s="196"/>
      <c r="AO2356" s="198"/>
      <c r="AP2356" s="196"/>
      <c r="AQ2356" s="196"/>
      <c r="AR2356" s="196"/>
      <c r="AS2356" s="196"/>
      <c r="AT2356" s="196"/>
      <c r="AU2356" s="196"/>
      <c r="AV2356" s="198"/>
      <c r="AW2356" s="197"/>
      <c r="AY2356" s="196"/>
      <c r="BC2356" s="196"/>
      <c r="BD2356" s="196"/>
      <c r="BE2356" s="196"/>
      <c r="BF2356" s="196"/>
      <c r="BG2356" s="196"/>
      <c r="BH2356" s="196"/>
      <c r="BI2356" s="196"/>
      <c r="BJ2356" s="196"/>
      <c r="BK2356" s="196"/>
    </row>
    <row r="2357" spans="1:63" x14ac:dyDescent="0.25">
      <c r="A2357" s="198"/>
      <c r="B2357" s="193"/>
      <c r="C2357" s="196"/>
      <c r="D2357" s="196"/>
      <c r="E2357" s="196"/>
      <c r="I2357" s="197"/>
      <c r="Q2357" s="198"/>
      <c r="S2357" s="198"/>
      <c r="T2357" s="196"/>
      <c r="U2357" s="199"/>
      <c r="V2357" s="193"/>
      <c r="W2357" s="198"/>
      <c r="X2357" s="198"/>
      <c r="Y2357" s="196"/>
      <c r="Z2357" s="200"/>
      <c r="AA2357" s="196"/>
      <c r="AB2357" s="198"/>
      <c r="AC2357" s="196"/>
      <c r="AD2357" s="199"/>
      <c r="AG2357" s="196"/>
      <c r="AH2357" s="196"/>
      <c r="AI2357" s="198"/>
      <c r="AL2357" s="196"/>
      <c r="AN2357" s="196"/>
      <c r="AO2357" s="198"/>
      <c r="AP2357" s="196"/>
      <c r="AQ2357" s="196"/>
      <c r="AR2357" s="196"/>
      <c r="AS2357" s="196"/>
      <c r="AT2357" s="196"/>
      <c r="AU2357" s="196"/>
      <c r="AV2357" s="198"/>
      <c r="AW2357" s="197"/>
      <c r="AY2357" s="196"/>
      <c r="BC2357" s="196"/>
      <c r="BD2357" s="196"/>
      <c r="BE2357" s="196"/>
      <c r="BF2357" s="196"/>
      <c r="BG2357" s="196"/>
      <c r="BH2357" s="196"/>
      <c r="BI2357" s="196"/>
      <c r="BJ2357" s="196"/>
      <c r="BK2357" s="196"/>
    </row>
    <row r="2358" spans="1:63" x14ac:dyDescent="0.25">
      <c r="A2358" s="198"/>
      <c r="B2358" s="193"/>
      <c r="C2358" s="196"/>
      <c r="D2358" s="196"/>
      <c r="E2358" s="196"/>
      <c r="I2358" s="197"/>
      <c r="Q2358" s="198"/>
      <c r="S2358" s="198"/>
      <c r="T2358" s="196"/>
      <c r="U2358" s="199"/>
      <c r="V2358" s="193"/>
      <c r="W2358" s="198"/>
      <c r="X2358" s="198"/>
      <c r="Y2358" s="196"/>
      <c r="Z2358" s="200"/>
      <c r="AA2358" s="196"/>
      <c r="AB2358" s="198"/>
      <c r="AC2358" s="196"/>
      <c r="AD2358" s="199"/>
      <c r="AG2358" s="196"/>
      <c r="AH2358" s="196"/>
      <c r="AI2358" s="198"/>
      <c r="AL2358" s="196"/>
      <c r="AN2358" s="196"/>
      <c r="AO2358" s="198"/>
      <c r="AP2358" s="196"/>
      <c r="AQ2358" s="196"/>
      <c r="AR2358" s="196"/>
      <c r="AS2358" s="196"/>
      <c r="AT2358" s="196"/>
      <c r="AU2358" s="196"/>
      <c r="AV2358" s="198"/>
      <c r="AW2358" s="197"/>
      <c r="AY2358" s="196"/>
      <c r="BC2358" s="196"/>
      <c r="BD2358" s="196"/>
      <c r="BE2358" s="196"/>
      <c r="BF2358" s="196"/>
      <c r="BG2358" s="196"/>
      <c r="BH2358" s="196"/>
      <c r="BI2358" s="196"/>
      <c r="BJ2358" s="196"/>
      <c r="BK2358" s="196"/>
    </row>
    <row r="2359" spans="1:63" x14ac:dyDescent="0.25">
      <c r="A2359" s="198"/>
      <c r="B2359" s="193"/>
      <c r="C2359" s="196"/>
      <c r="D2359" s="196"/>
      <c r="E2359" s="196"/>
      <c r="I2359" s="197"/>
      <c r="Q2359" s="198"/>
      <c r="S2359" s="198"/>
      <c r="T2359" s="196"/>
      <c r="U2359" s="199"/>
      <c r="V2359" s="193"/>
      <c r="W2359" s="198"/>
      <c r="X2359" s="198"/>
      <c r="Y2359" s="196"/>
      <c r="Z2359" s="200"/>
      <c r="AA2359" s="196"/>
      <c r="AB2359" s="198"/>
      <c r="AC2359" s="196"/>
      <c r="AD2359" s="199"/>
      <c r="AG2359" s="196"/>
      <c r="AH2359" s="196"/>
      <c r="AI2359" s="198"/>
      <c r="AL2359" s="196"/>
      <c r="AN2359" s="196"/>
      <c r="AO2359" s="198"/>
      <c r="AP2359" s="196"/>
      <c r="AQ2359" s="196"/>
      <c r="AR2359" s="196"/>
      <c r="AS2359" s="196"/>
      <c r="AT2359" s="196"/>
      <c r="AU2359" s="196"/>
      <c r="AV2359" s="198"/>
      <c r="AW2359" s="197"/>
      <c r="AY2359" s="196"/>
      <c r="BC2359" s="196"/>
      <c r="BD2359" s="196"/>
      <c r="BE2359" s="196"/>
      <c r="BF2359" s="196"/>
      <c r="BG2359" s="196"/>
      <c r="BH2359" s="196"/>
      <c r="BI2359" s="196"/>
      <c r="BJ2359" s="196"/>
      <c r="BK2359" s="196"/>
    </row>
    <row r="2360" spans="1:63" x14ac:dyDescent="0.25">
      <c r="A2360" s="198"/>
      <c r="B2360" s="193"/>
      <c r="C2360" s="196"/>
      <c r="D2360" s="196"/>
      <c r="E2360" s="196"/>
      <c r="I2360" s="197"/>
      <c r="Q2360" s="198"/>
      <c r="S2360" s="198"/>
      <c r="T2360" s="196"/>
      <c r="U2360" s="199"/>
      <c r="V2360" s="193"/>
      <c r="W2360" s="198"/>
      <c r="X2360" s="198"/>
      <c r="Y2360" s="196"/>
      <c r="Z2360" s="200"/>
      <c r="AA2360" s="196"/>
      <c r="AB2360" s="198"/>
      <c r="AC2360" s="196"/>
      <c r="AD2360" s="199"/>
      <c r="AG2360" s="196"/>
      <c r="AH2360" s="196"/>
      <c r="AI2360" s="198"/>
      <c r="AL2360" s="196"/>
      <c r="AN2360" s="196"/>
      <c r="AO2360" s="198"/>
      <c r="AP2360" s="196"/>
      <c r="AQ2360" s="196"/>
      <c r="AR2360" s="196"/>
      <c r="AS2360" s="196"/>
      <c r="AT2360" s="196"/>
      <c r="AU2360" s="196"/>
      <c r="AV2360" s="198"/>
      <c r="AW2360" s="197"/>
      <c r="AY2360" s="196"/>
      <c r="BC2360" s="196"/>
      <c r="BD2360" s="196"/>
      <c r="BE2360" s="196"/>
      <c r="BF2360" s="196"/>
      <c r="BG2360" s="196"/>
      <c r="BH2360" s="196"/>
      <c r="BI2360" s="196"/>
      <c r="BJ2360" s="196"/>
      <c r="BK2360" s="196"/>
    </row>
    <row r="2361" spans="1:63" x14ac:dyDescent="0.25">
      <c r="A2361" s="198"/>
      <c r="B2361" s="193"/>
      <c r="C2361" s="196"/>
      <c r="D2361" s="196"/>
      <c r="E2361" s="196"/>
      <c r="I2361" s="197"/>
      <c r="Q2361" s="198"/>
      <c r="S2361" s="198"/>
      <c r="T2361" s="196"/>
      <c r="U2361" s="199"/>
      <c r="V2361" s="193"/>
      <c r="W2361" s="198"/>
      <c r="X2361" s="198"/>
      <c r="Y2361" s="196"/>
      <c r="Z2361" s="200"/>
      <c r="AA2361" s="196"/>
      <c r="AB2361" s="198"/>
      <c r="AC2361" s="196"/>
      <c r="AD2361" s="199"/>
      <c r="AG2361" s="196"/>
      <c r="AH2361" s="196"/>
      <c r="AI2361" s="198"/>
      <c r="AL2361" s="196"/>
      <c r="AN2361" s="196"/>
      <c r="AO2361" s="198"/>
      <c r="AP2361" s="196"/>
      <c r="AQ2361" s="196"/>
      <c r="AR2361" s="196"/>
      <c r="AS2361" s="196"/>
      <c r="AT2361" s="196"/>
      <c r="AU2361" s="196"/>
      <c r="AV2361" s="198"/>
      <c r="AW2361" s="197"/>
      <c r="AY2361" s="196"/>
      <c r="BC2361" s="196"/>
      <c r="BD2361" s="196"/>
      <c r="BE2361" s="196"/>
      <c r="BF2361" s="196"/>
      <c r="BG2361" s="196"/>
      <c r="BH2361" s="196"/>
      <c r="BI2361" s="196"/>
      <c r="BJ2361" s="196"/>
      <c r="BK2361" s="196"/>
    </row>
    <row r="2362" spans="1:63" x14ac:dyDescent="0.25">
      <c r="A2362" s="198"/>
      <c r="B2362" s="193"/>
      <c r="C2362" s="196"/>
      <c r="D2362" s="196"/>
      <c r="E2362" s="196"/>
      <c r="I2362" s="197"/>
      <c r="Q2362" s="198"/>
      <c r="S2362" s="198"/>
      <c r="T2362" s="196"/>
      <c r="U2362" s="199"/>
      <c r="V2362" s="193"/>
      <c r="W2362" s="198"/>
      <c r="X2362" s="198"/>
      <c r="Y2362" s="196"/>
      <c r="Z2362" s="200"/>
      <c r="AA2362" s="196"/>
      <c r="AB2362" s="198"/>
      <c r="AC2362" s="196"/>
      <c r="AD2362" s="199"/>
      <c r="AG2362" s="196"/>
      <c r="AH2362" s="196"/>
      <c r="AI2362" s="198"/>
      <c r="AL2362" s="196"/>
      <c r="AN2362" s="196"/>
      <c r="AO2362" s="198"/>
      <c r="AP2362" s="196"/>
      <c r="AQ2362" s="196"/>
      <c r="AR2362" s="196"/>
      <c r="AS2362" s="196"/>
      <c r="AT2362" s="196"/>
      <c r="AU2362" s="196"/>
      <c r="AV2362" s="198"/>
      <c r="AW2362" s="197"/>
      <c r="AY2362" s="196"/>
      <c r="BC2362" s="196"/>
      <c r="BD2362" s="196"/>
      <c r="BE2362" s="196"/>
      <c r="BF2362" s="196"/>
      <c r="BG2362" s="196"/>
      <c r="BH2362" s="196"/>
      <c r="BI2362" s="196"/>
      <c r="BJ2362" s="196"/>
      <c r="BK2362" s="196"/>
    </row>
    <row r="2363" spans="1:63" x14ac:dyDescent="0.25">
      <c r="A2363" s="198"/>
      <c r="B2363" s="193"/>
      <c r="C2363" s="196"/>
      <c r="D2363" s="196"/>
      <c r="E2363" s="196"/>
      <c r="I2363" s="197"/>
      <c r="Q2363" s="198"/>
      <c r="S2363" s="198"/>
      <c r="T2363" s="196"/>
      <c r="U2363" s="199"/>
      <c r="V2363" s="193"/>
      <c r="W2363" s="198"/>
      <c r="X2363" s="198"/>
      <c r="Y2363" s="196"/>
      <c r="Z2363" s="200"/>
      <c r="AA2363" s="196"/>
      <c r="AB2363" s="198"/>
      <c r="AC2363" s="196"/>
      <c r="AD2363" s="199"/>
      <c r="AG2363" s="196"/>
      <c r="AH2363" s="196"/>
      <c r="AI2363" s="198"/>
      <c r="AL2363" s="196"/>
      <c r="AN2363" s="196"/>
      <c r="AO2363" s="198"/>
      <c r="AP2363" s="196"/>
      <c r="AQ2363" s="196"/>
      <c r="AR2363" s="196"/>
      <c r="AS2363" s="196"/>
      <c r="AT2363" s="196"/>
      <c r="AU2363" s="196"/>
      <c r="AV2363" s="198"/>
      <c r="AW2363" s="197"/>
      <c r="AY2363" s="196"/>
      <c r="BC2363" s="196"/>
      <c r="BD2363" s="196"/>
      <c r="BE2363" s="196"/>
      <c r="BF2363" s="196"/>
      <c r="BG2363" s="196"/>
      <c r="BH2363" s="196"/>
      <c r="BI2363" s="196"/>
      <c r="BJ2363" s="196"/>
      <c r="BK2363" s="196"/>
    </row>
    <row r="2364" spans="1:63" x14ac:dyDescent="0.25">
      <c r="A2364" s="198"/>
      <c r="B2364" s="193"/>
      <c r="C2364" s="196"/>
      <c r="D2364" s="196"/>
      <c r="E2364" s="196"/>
      <c r="I2364" s="197"/>
      <c r="Q2364" s="198"/>
      <c r="S2364" s="198"/>
      <c r="T2364" s="196"/>
      <c r="U2364" s="199"/>
      <c r="V2364" s="193"/>
      <c r="W2364" s="198"/>
      <c r="X2364" s="198"/>
      <c r="Y2364" s="196"/>
      <c r="Z2364" s="200"/>
      <c r="AA2364" s="196"/>
      <c r="AB2364" s="198"/>
      <c r="AC2364" s="196"/>
      <c r="AD2364" s="199"/>
      <c r="AG2364" s="196"/>
      <c r="AH2364" s="196"/>
      <c r="AI2364" s="198"/>
      <c r="AL2364" s="196"/>
      <c r="AN2364" s="196"/>
      <c r="AO2364" s="198"/>
      <c r="AP2364" s="196"/>
      <c r="AQ2364" s="196"/>
      <c r="AR2364" s="196"/>
      <c r="AS2364" s="196"/>
      <c r="AT2364" s="196"/>
      <c r="AU2364" s="196"/>
      <c r="AV2364" s="198"/>
      <c r="AW2364" s="197"/>
      <c r="AY2364" s="196"/>
      <c r="BC2364" s="196"/>
      <c r="BD2364" s="196"/>
      <c r="BE2364" s="196"/>
      <c r="BF2364" s="196"/>
      <c r="BG2364" s="196"/>
      <c r="BH2364" s="196"/>
      <c r="BI2364" s="196"/>
      <c r="BJ2364" s="196"/>
      <c r="BK2364" s="196"/>
    </row>
    <row r="2365" spans="1:63" x14ac:dyDescent="0.25">
      <c r="A2365" s="198"/>
      <c r="B2365" s="193"/>
      <c r="C2365" s="196"/>
      <c r="D2365" s="196"/>
      <c r="E2365" s="196"/>
      <c r="I2365" s="197"/>
      <c r="Q2365" s="198"/>
      <c r="S2365" s="198"/>
      <c r="T2365" s="196"/>
      <c r="U2365" s="199"/>
      <c r="V2365" s="193"/>
      <c r="W2365" s="198"/>
      <c r="X2365" s="198"/>
      <c r="Y2365" s="196"/>
      <c r="Z2365" s="200"/>
      <c r="AA2365" s="196"/>
      <c r="AB2365" s="198"/>
      <c r="AC2365" s="196"/>
      <c r="AD2365" s="199"/>
      <c r="AG2365" s="196"/>
      <c r="AH2365" s="196"/>
      <c r="AI2365" s="198"/>
      <c r="AL2365" s="196"/>
      <c r="AN2365" s="196"/>
      <c r="AO2365" s="198"/>
      <c r="AP2365" s="196"/>
      <c r="AQ2365" s="196"/>
      <c r="AR2365" s="196"/>
      <c r="AS2365" s="196"/>
      <c r="AT2365" s="196"/>
      <c r="AU2365" s="196"/>
      <c r="AV2365" s="198"/>
      <c r="AW2365" s="197"/>
      <c r="AY2365" s="196"/>
      <c r="BC2365" s="196"/>
      <c r="BD2365" s="196"/>
      <c r="BE2365" s="196"/>
      <c r="BF2365" s="196"/>
      <c r="BG2365" s="196"/>
      <c r="BH2365" s="196"/>
      <c r="BI2365" s="196"/>
      <c r="BJ2365" s="196"/>
      <c r="BK2365" s="196"/>
    </row>
    <row r="2366" spans="1:63" x14ac:dyDescent="0.25">
      <c r="A2366" s="198"/>
      <c r="B2366" s="193"/>
      <c r="C2366" s="196"/>
      <c r="D2366" s="196"/>
      <c r="E2366" s="196"/>
      <c r="I2366" s="197"/>
      <c r="Q2366" s="198"/>
      <c r="S2366" s="198"/>
      <c r="T2366" s="196"/>
      <c r="U2366" s="199"/>
      <c r="V2366" s="193"/>
      <c r="W2366" s="198"/>
      <c r="X2366" s="198"/>
      <c r="Y2366" s="196"/>
      <c r="Z2366" s="200"/>
      <c r="AA2366" s="196"/>
      <c r="AB2366" s="198"/>
      <c r="AC2366" s="196"/>
      <c r="AD2366" s="199"/>
      <c r="AG2366" s="196"/>
      <c r="AH2366" s="196"/>
      <c r="AI2366" s="198"/>
      <c r="AL2366" s="196"/>
      <c r="AN2366" s="196"/>
      <c r="AO2366" s="198"/>
      <c r="AP2366" s="196"/>
      <c r="AQ2366" s="196"/>
      <c r="AR2366" s="196"/>
      <c r="AS2366" s="196"/>
      <c r="AT2366" s="196"/>
      <c r="AU2366" s="196"/>
      <c r="AV2366" s="198"/>
      <c r="AW2366" s="197"/>
      <c r="AY2366" s="196"/>
      <c r="BC2366" s="196"/>
      <c r="BD2366" s="196"/>
      <c r="BE2366" s="196"/>
      <c r="BF2366" s="196"/>
      <c r="BG2366" s="196"/>
      <c r="BH2366" s="196"/>
      <c r="BI2366" s="196"/>
      <c r="BJ2366" s="196"/>
      <c r="BK2366" s="196"/>
    </row>
    <row r="2367" spans="1:63" x14ac:dyDescent="0.25">
      <c r="A2367" s="198"/>
      <c r="B2367" s="193"/>
      <c r="C2367" s="196"/>
      <c r="D2367" s="196"/>
      <c r="E2367" s="196"/>
      <c r="I2367" s="197"/>
      <c r="Q2367" s="198"/>
      <c r="S2367" s="198"/>
      <c r="T2367" s="196"/>
      <c r="U2367" s="199"/>
      <c r="V2367" s="193"/>
      <c r="W2367" s="198"/>
      <c r="X2367" s="198"/>
      <c r="Y2367" s="196"/>
      <c r="Z2367" s="200"/>
      <c r="AA2367" s="196"/>
      <c r="AB2367" s="198"/>
      <c r="AC2367" s="196"/>
      <c r="AD2367" s="199"/>
      <c r="AG2367" s="196"/>
      <c r="AH2367" s="196"/>
      <c r="AI2367" s="198"/>
      <c r="AL2367" s="196"/>
      <c r="AN2367" s="196"/>
      <c r="AO2367" s="198"/>
      <c r="AP2367" s="196"/>
      <c r="AQ2367" s="196"/>
      <c r="AR2367" s="196"/>
      <c r="AS2367" s="196"/>
      <c r="AT2367" s="196"/>
      <c r="AU2367" s="196"/>
      <c r="AV2367" s="198"/>
      <c r="AW2367" s="197"/>
      <c r="AY2367" s="196"/>
      <c r="BC2367" s="196"/>
      <c r="BD2367" s="196"/>
      <c r="BE2367" s="196"/>
      <c r="BF2367" s="196"/>
      <c r="BG2367" s="196"/>
      <c r="BH2367" s="196"/>
      <c r="BI2367" s="196"/>
      <c r="BJ2367" s="196"/>
      <c r="BK2367" s="196"/>
    </row>
    <row r="2368" spans="1:63" x14ac:dyDescent="0.25">
      <c r="A2368" s="198"/>
      <c r="B2368" s="193"/>
      <c r="C2368" s="196"/>
      <c r="D2368" s="196"/>
      <c r="E2368" s="196"/>
      <c r="I2368" s="197"/>
      <c r="Q2368" s="198"/>
      <c r="S2368" s="198"/>
      <c r="T2368" s="196"/>
      <c r="U2368" s="199"/>
      <c r="V2368" s="193"/>
      <c r="W2368" s="198"/>
      <c r="X2368" s="198"/>
      <c r="Y2368" s="196"/>
      <c r="Z2368" s="200"/>
      <c r="AA2368" s="196"/>
      <c r="AB2368" s="198"/>
      <c r="AC2368" s="196"/>
      <c r="AD2368" s="199"/>
      <c r="AG2368" s="196"/>
      <c r="AH2368" s="196"/>
      <c r="AI2368" s="198"/>
      <c r="AL2368" s="196"/>
      <c r="AN2368" s="196"/>
      <c r="AO2368" s="198"/>
      <c r="AP2368" s="196"/>
      <c r="AQ2368" s="196"/>
      <c r="AR2368" s="196"/>
      <c r="AS2368" s="196"/>
      <c r="AT2368" s="196"/>
      <c r="AU2368" s="196"/>
      <c r="AV2368" s="198"/>
      <c r="AW2368" s="197"/>
      <c r="AY2368" s="196"/>
      <c r="BC2368" s="196"/>
      <c r="BD2368" s="196"/>
      <c r="BE2368" s="196"/>
      <c r="BF2368" s="196"/>
      <c r="BG2368" s="196"/>
      <c r="BH2368" s="196"/>
      <c r="BI2368" s="196"/>
      <c r="BJ2368" s="196"/>
      <c r="BK2368" s="196"/>
    </row>
    <row r="2369" spans="1:63" x14ac:dyDescent="0.25">
      <c r="A2369" s="198"/>
      <c r="B2369" s="193"/>
      <c r="C2369" s="196"/>
      <c r="D2369" s="196"/>
      <c r="E2369" s="196"/>
      <c r="I2369" s="197"/>
      <c r="Q2369" s="198"/>
      <c r="S2369" s="198"/>
      <c r="T2369" s="196"/>
      <c r="U2369" s="199"/>
      <c r="V2369" s="193"/>
      <c r="W2369" s="198"/>
      <c r="X2369" s="198"/>
      <c r="Y2369" s="196"/>
      <c r="Z2369" s="200"/>
      <c r="AA2369" s="196"/>
      <c r="AB2369" s="198"/>
      <c r="AC2369" s="196"/>
      <c r="AD2369" s="199"/>
      <c r="AG2369" s="196"/>
      <c r="AH2369" s="196"/>
      <c r="AI2369" s="198"/>
      <c r="AL2369" s="196"/>
      <c r="AN2369" s="196"/>
      <c r="AO2369" s="198"/>
      <c r="AP2369" s="196"/>
      <c r="AQ2369" s="196"/>
      <c r="AR2369" s="196"/>
      <c r="AS2369" s="196"/>
      <c r="AT2369" s="196"/>
      <c r="AU2369" s="196"/>
      <c r="AV2369" s="198"/>
      <c r="AW2369" s="197"/>
      <c r="AY2369" s="196"/>
      <c r="BC2369" s="196"/>
      <c r="BD2369" s="196"/>
      <c r="BE2369" s="196"/>
      <c r="BF2369" s="196"/>
      <c r="BG2369" s="196"/>
      <c r="BH2369" s="196"/>
      <c r="BI2369" s="196"/>
      <c r="BJ2369" s="196"/>
      <c r="BK2369" s="196"/>
    </row>
    <row r="2370" spans="1:63" x14ac:dyDescent="0.25">
      <c r="A2370" s="198"/>
      <c r="B2370" s="193"/>
      <c r="C2370" s="196"/>
      <c r="D2370" s="196"/>
      <c r="E2370" s="196"/>
      <c r="I2370" s="197"/>
      <c r="Q2370" s="198"/>
      <c r="S2370" s="198"/>
      <c r="T2370" s="196"/>
      <c r="U2370" s="199"/>
      <c r="V2370" s="193"/>
      <c r="W2370" s="198"/>
      <c r="X2370" s="198"/>
      <c r="Y2370" s="196"/>
      <c r="Z2370" s="200"/>
      <c r="AA2370" s="196"/>
      <c r="AB2370" s="198"/>
      <c r="AC2370" s="196"/>
      <c r="AD2370" s="199"/>
      <c r="AG2370" s="196"/>
      <c r="AH2370" s="196"/>
      <c r="AI2370" s="198"/>
      <c r="AL2370" s="196"/>
      <c r="AN2370" s="196"/>
      <c r="AO2370" s="198"/>
      <c r="AP2370" s="196"/>
      <c r="AQ2370" s="196"/>
      <c r="AR2370" s="196"/>
      <c r="AS2370" s="196"/>
      <c r="AT2370" s="196"/>
      <c r="AU2370" s="196"/>
      <c r="AV2370" s="198"/>
      <c r="AW2370" s="197"/>
      <c r="AY2370" s="196"/>
      <c r="BC2370" s="196"/>
      <c r="BD2370" s="196"/>
      <c r="BE2370" s="196"/>
      <c r="BF2370" s="196"/>
      <c r="BG2370" s="196"/>
      <c r="BH2370" s="196"/>
      <c r="BI2370" s="196"/>
      <c r="BJ2370" s="196"/>
      <c r="BK2370" s="196"/>
    </row>
    <row r="2371" spans="1:63" x14ac:dyDescent="0.25">
      <c r="A2371" s="198"/>
      <c r="B2371" s="193"/>
      <c r="C2371" s="196"/>
      <c r="D2371" s="196"/>
      <c r="E2371" s="196"/>
      <c r="I2371" s="197"/>
      <c r="Q2371" s="198"/>
      <c r="S2371" s="198"/>
      <c r="T2371" s="196"/>
      <c r="U2371" s="199"/>
      <c r="V2371" s="193"/>
      <c r="W2371" s="198"/>
      <c r="X2371" s="198"/>
      <c r="Y2371" s="196"/>
      <c r="Z2371" s="200"/>
      <c r="AA2371" s="196"/>
      <c r="AB2371" s="198"/>
      <c r="AC2371" s="196"/>
      <c r="AD2371" s="199"/>
      <c r="AG2371" s="196"/>
      <c r="AH2371" s="196"/>
      <c r="AI2371" s="198"/>
      <c r="AL2371" s="196"/>
      <c r="AN2371" s="196"/>
      <c r="AO2371" s="198"/>
      <c r="AP2371" s="196"/>
      <c r="AQ2371" s="196"/>
      <c r="AR2371" s="196"/>
      <c r="AS2371" s="196"/>
      <c r="AT2371" s="196"/>
      <c r="AU2371" s="196"/>
      <c r="AV2371" s="198"/>
      <c r="AW2371" s="197"/>
      <c r="AY2371" s="196"/>
      <c r="BC2371" s="196"/>
      <c r="BD2371" s="196"/>
      <c r="BE2371" s="196"/>
      <c r="BF2371" s="196"/>
      <c r="BG2371" s="196"/>
      <c r="BH2371" s="196"/>
      <c r="BI2371" s="196"/>
      <c r="BJ2371" s="196"/>
      <c r="BK2371" s="196"/>
    </row>
    <row r="2372" spans="1:63" x14ac:dyDescent="0.25">
      <c r="A2372" s="198"/>
      <c r="B2372" s="193"/>
      <c r="C2372" s="196"/>
      <c r="D2372" s="196"/>
      <c r="E2372" s="196"/>
      <c r="I2372" s="197"/>
      <c r="Q2372" s="198"/>
      <c r="S2372" s="198"/>
      <c r="T2372" s="196"/>
      <c r="U2372" s="199"/>
      <c r="V2372" s="193"/>
      <c r="W2372" s="198"/>
      <c r="X2372" s="198"/>
      <c r="Y2372" s="196"/>
      <c r="Z2372" s="200"/>
      <c r="AA2372" s="196"/>
      <c r="AB2372" s="198"/>
      <c r="AC2372" s="196"/>
      <c r="AD2372" s="199"/>
      <c r="AG2372" s="196"/>
      <c r="AH2372" s="196"/>
      <c r="AI2372" s="198"/>
      <c r="AL2372" s="196"/>
      <c r="AN2372" s="196"/>
      <c r="AO2372" s="198"/>
      <c r="AP2372" s="196"/>
      <c r="AQ2372" s="196"/>
      <c r="AR2372" s="196"/>
      <c r="AS2372" s="196"/>
      <c r="AT2372" s="196"/>
      <c r="AU2372" s="196"/>
      <c r="AV2372" s="198"/>
      <c r="AW2372" s="197"/>
      <c r="AY2372" s="196"/>
      <c r="BC2372" s="196"/>
      <c r="BD2372" s="196"/>
      <c r="BE2372" s="196"/>
      <c r="BF2372" s="196"/>
      <c r="BG2372" s="196"/>
      <c r="BH2372" s="196"/>
      <c r="BI2372" s="196"/>
      <c r="BJ2372" s="196"/>
      <c r="BK2372" s="196"/>
    </row>
    <row r="2373" spans="1:63" x14ac:dyDescent="0.25">
      <c r="A2373" s="198"/>
      <c r="B2373" s="193"/>
      <c r="C2373" s="196"/>
      <c r="D2373" s="196"/>
      <c r="E2373" s="196"/>
      <c r="I2373" s="197"/>
      <c r="Q2373" s="198"/>
      <c r="S2373" s="198"/>
      <c r="T2373" s="196"/>
      <c r="U2373" s="199"/>
      <c r="V2373" s="193"/>
      <c r="W2373" s="198"/>
      <c r="X2373" s="198"/>
      <c r="Y2373" s="196"/>
      <c r="Z2373" s="200"/>
      <c r="AA2373" s="196"/>
      <c r="AB2373" s="198"/>
      <c r="AC2373" s="196"/>
      <c r="AD2373" s="199"/>
      <c r="AG2373" s="196"/>
      <c r="AH2373" s="196"/>
      <c r="AI2373" s="198"/>
      <c r="AL2373" s="196"/>
      <c r="AN2373" s="196"/>
      <c r="AO2373" s="198"/>
      <c r="AP2373" s="196"/>
      <c r="AQ2373" s="196"/>
      <c r="AR2373" s="196"/>
      <c r="AS2373" s="196"/>
      <c r="AT2373" s="196"/>
      <c r="AU2373" s="196"/>
      <c r="AV2373" s="198"/>
      <c r="AW2373" s="197"/>
      <c r="AY2373" s="196"/>
      <c r="BC2373" s="196"/>
      <c r="BD2373" s="196"/>
      <c r="BE2373" s="196"/>
      <c r="BF2373" s="196"/>
      <c r="BG2373" s="196"/>
      <c r="BH2373" s="196"/>
      <c r="BI2373" s="196"/>
      <c r="BJ2373" s="196"/>
      <c r="BK2373" s="196"/>
    </row>
    <row r="2374" spans="1:63" x14ac:dyDescent="0.25">
      <c r="A2374" s="198"/>
      <c r="B2374" s="193"/>
      <c r="C2374" s="196"/>
      <c r="D2374" s="196"/>
      <c r="E2374" s="196"/>
      <c r="I2374" s="197"/>
      <c r="Q2374" s="198"/>
      <c r="S2374" s="198"/>
      <c r="T2374" s="196"/>
      <c r="U2374" s="199"/>
      <c r="V2374" s="193"/>
      <c r="W2374" s="198"/>
      <c r="X2374" s="198"/>
      <c r="Y2374" s="196"/>
      <c r="Z2374" s="200"/>
      <c r="AA2374" s="196"/>
      <c r="AB2374" s="198"/>
      <c r="AC2374" s="196"/>
      <c r="AD2374" s="199"/>
      <c r="AG2374" s="196"/>
      <c r="AH2374" s="196"/>
      <c r="AI2374" s="198"/>
      <c r="AL2374" s="196"/>
      <c r="AN2374" s="196"/>
      <c r="AO2374" s="198"/>
      <c r="AP2374" s="196"/>
      <c r="AQ2374" s="196"/>
      <c r="AR2374" s="196"/>
      <c r="AS2374" s="196"/>
      <c r="AT2374" s="196"/>
      <c r="AU2374" s="196"/>
      <c r="AV2374" s="198"/>
      <c r="AW2374" s="197"/>
      <c r="AY2374" s="196"/>
      <c r="BC2374" s="196"/>
      <c r="BD2374" s="196"/>
      <c r="BE2374" s="196"/>
      <c r="BF2374" s="196"/>
      <c r="BG2374" s="196"/>
      <c r="BH2374" s="196"/>
      <c r="BI2374" s="196"/>
      <c r="BJ2374" s="196"/>
      <c r="BK2374" s="196"/>
    </row>
    <row r="2375" spans="1:63" x14ac:dyDescent="0.25">
      <c r="A2375" s="198"/>
      <c r="B2375" s="193"/>
      <c r="C2375" s="196"/>
      <c r="D2375" s="196"/>
      <c r="E2375" s="196"/>
      <c r="I2375" s="197"/>
      <c r="Q2375" s="198"/>
      <c r="S2375" s="198"/>
      <c r="T2375" s="196"/>
      <c r="U2375" s="199"/>
      <c r="V2375" s="193"/>
      <c r="W2375" s="198"/>
      <c r="X2375" s="198"/>
      <c r="Y2375" s="196"/>
      <c r="Z2375" s="200"/>
      <c r="AA2375" s="196"/>
      <c r="AB2375" s="198"/>
      <c r="AC2375" s="196"/>
      <c r="AD2375" s="199"/>
      <c r="AG2375" s="196"/>
      <c r="AH2375" s="196"/>
      <c r="AI2375" s="198"/>
      <c r="AL2375" s="196"/>
      <c r="AN2375" s="196"/>
      <c r="AO2375" s="198"/>
      <c r="AP2375" s="196"/>
      <c r="AQ2375" s="196"/>
      <c r="AR2375" s="196"/>
      <c r="AS2375" s="196"/>
      <c r="AT2375" s="196"/>
      <c r="AU2375" s="196"/>
      <c r="AV2375" s="198"/>
      <c r="AW2375" s="197"/>
      <c r="AY2375" s="196"/>
      <c r="BC2375" s="196"/>
      <c r="BD2375" s="196"/>
      <c r="BE2375" s="196"/>
      <c r="BF2375" s="196"/>
      <c r="BG2375" s="196"/>
      <c r="BH2375" s="196"/>
      <c r="BI2375" s="196"/>
      <c r="BJ2375" s="196"/>
      <c r="BK2375" s="196"/>
    </row>
    <row r="2376" spans="1:63" x14ac:dyDescent="0.25">
      <c r="A2376" s="198"/>
      <c r="B2376" s="193"/>
      <c r="C2376" s="196"/>
      <c r="D2376" s="196"/>
      <c r="E2376" s="196"/>
      <c r="I2376" s="197"/>
      <c r="Q2376" s="198"/>
      <c r="S2376" s="198"/>
      <c r="T2376" s="196"/>
      <c r="U2376" s="199"/>
      <c r="V2376" s="193"/>
      <c r="W2376" s="198"/>
      <c r="X2376" s="198"/>
      <c r="Y2376" s="196"/>
      <c r="Z2376" s="200"/>
      <c r="AA2376" s="196"/>
      <c r="AB2376" s="198"/>
      <c r="AC2376" s="196"/>
      <c r="AD2376" s="199"/>
      <c r="AG2376" s="196"/>
      <c r="AH2376" s="196"/>
      <c r="AI2376" s="198"/>
      <c r="AL2376" s="196"/>
      <c r="AN2376" s="196"/>
      <c r="AO2376" s="198"/>
      <c r="AP2376" s="196"/>
      <c r="AQ2376" s="196"/>
      <c r="AR2376" s="196"/>
      <c r="AS2376" s="196"/>
      <c r="AT2376" s="196"/>
      <c r="AU2376" s="196"/>
      <c r="AV2376" s="198"/>
      <c r="AW2376" s="197"/>
      <c r="AY2376" s="196"/>
      <c r="BC2376" s="196"/>
      <c r="BD2376" s="196"/>
      <c r="BE2376" s="196"/>
      <c r="BF2376" s="196"/>
      <c r="BG2376" s="196"/>
      <c r="BH2376" s="196"/>
      <c r="BI2376" s="196"/>
      <c r="BJ2376" s="196"/>
      <c r="BK2376" s="196"/>
    </row>
    <row r="2377" spans="1:63" x14ac:dyDescent="0.25">
      <c r="A2377" s="198"/>
      <c r="B2377" s="193"/>
      <c r="C2377" s="196"/>
      <c r="D2377" s="196"/>
      <c r="E2377" s="196"/>
      <c r="I2377" s="197"/>
      <c r="Q2377" s="198"/>
      <c r="S2377" s="198"/>
      <c r="T2377" s="196"/>
      <c r="U2377" s="199"/>
      <c r="V2377" s="193"/>
      <c r="W2377" s="198"/>
      <c r="X2377" s="198"/>
      <c r="Y2377" s="196"/>
      <c r="Z2377" s="200"/>
      <c r="AA2377" s="196"/>
      <c r="AB2377" s="198"/>
      <c r="AC2377" s="196"/>
      <c r="AD2377" s="199"/>
      <c r="AG2377" s="196"/>
      <c r="AH2377" s="196"/>
      <c r="AI2377" s="198"/>
      <c r="AL2377" s="196"/>
      <c r="AN2377" s="196"/>
      <c r="AO2377" s="198"/>
      <c r="AP2377" s="196"/>
      <c r="AQ2377" s="196"/>
      <c r="AR2377" s="196"/>
      <c r="AS2377" s="196"/>
      <c r="AT2377" s="196"/>
      <c r="AU2377" s="196"/>
      <c r="AV2377" s="198"/>
      <c r="AW2377" s="197"/>
      <c r="AY2377" s="196"/>
      <c r="BC2377" s="196"/>
      <c r="BD2377" s="196"/>
      <c r="BE2377" s="196"/>
      <c r="BF2377" s="196"/>
      <c r="BG2377" s="196"/>
      <c r="BH2377" s="196"/>
      <c r="BI2377" s="196"/>
      <c r="BJ2377" s="196"/>
      <c r="BK2377" s="196"/>
    </row>
    <row r="2378" spans="1:63" x14ac:dyDescent="0.25">
      <c r="A2378" s="198"/>
      <c r="B2378" s="193"/>
      <c r="C2378" s="196"/>
      <c r="D2378" s="196"/>
      <c r="E2378" s="196"/>
      <c r="I2378" s="197"/>
      <c r="Q2378" s="198"/>
      <c r="S2378" s="198"/>
      <c r="T2378" s="196"/>
      <c r="U2378" s="199"/>
      <c r="V2378" s="193"/>
      <c r="W2378" s="198"/>
      <c r="X2378" s="198"/>
      <c r="Y2378" s="196"/>
      <c r="Z2378" s="200"/>
      <c r="AA2378" s="196"/>
      <c r="AB2378" s="198"/>
      <c r="AC2378" s="196"/>
      <c r="AD2378" s="199"/>
      <c r="AG2378" s="196"/>
      <c r="AH2378" s="196"/>
      <c r="AI2378" s="198"/>
      <c r="AL2378" s="196"/>
      <c r="AN2378" s="196"/>
      <c r="AO2378" s="198"/>
      <c r="AP2378" s="196"/>
      <c r="AQ2378" s="196"/>
      <c r="AR2378" s="196"/>
      <c r="AS2378" s="196"/>
      <c r="AT2378" s="196"/>
      <c r="AU2378" s="196"/>
      <c r="AV2378" s="198"/>
      <c r="AW2378" s="197"/>
      <c r="AY2378" s="196"/>
      <c r="BC2378" s="196"/>
      <c r="BD2378" s="196"/>
      <c r="BE2378" s="196"/>
      <c r="BF2378" s="196"/>
      <c r="BG2378" s="196"/>
      <c r="BH2378" s="196"/>
      <c r="BI2378" s="196"/>
      <c r="BJ2378" s="196"/>
      <c r="BK2378" s="196"/>
    </row>
    <row r="2379" spans="1:63" x14ac:dyDescent="0.25">
      <c r="A2379" s="198"/>
      <c r="B2379" s="193"/>
      <c r="C2379" s="196"/>
      <c r="D2379" s="196"/>
      <c r="E2379" s="196"/>
      <c r="I2379" s="197"/>
      <c r="Q2379" s="198"/>
      <c r="S2379" s="198"/>
      <c r="T2379" s="196"/>
      <c r="U2379" s="199"/>
      <c r="V2379" s="193"/>
      <c r="W2379" s="198"/>
      <c r="X2379" s="198"/>
      <c r="Y2379" s="196"/>
      <c r="Z2379" s="200"/>
      <c r="AA2379" s="196"/>
      <c r="AB2379" s="198"/>
      <c r="AC2379" s="196"/>
      <c r="AD2379" s="199"/>
      <c r="AG2379" s="196"/>
      <c r="AH2379" s="196"/>
      <c r="AI2379" s="198"/>
      <c r="AL2379" s="196"/>
      <c r="AN2379" s="196"/>
      <c r="AO2379" s="198"/>
      <c r="AP2379" s="196"/>
      <c r="AQ2379" s="196"/>
      <c r="AR2379" s="196"/>
      <c r="AS2379" s="196"/>
      <c r="AT2379" s="196"/>
      <c r="AU2379" s="196"/>
      <c r="AV2379" s="198"/>
      <c r="AW2379" s="197"/>
      <c r="AY2379" s="196"/>
      <c r="BC2379" s="196"/>
      <c r="BD2379" s="196"/>
      <c r="BE2379" s="196"/>
      <c r="BF2379" s="196"/>
      <c r="BG2379" s="196"/>
      <c r="BH2379" s="196"/>
      <c r="BI2379" s="196"/>
      <c r="BJ2379" s="196"/>
      <c r="BK2379" s="196"/>
    </row>
    <row r="2380" spans="1:63" x14ac:dyDescent="0.25">
      <c r="A2380" s="198"/>
      <c r="B2380" s="193"/>
      <c r="C2380" s="196"/>
      <c r="D2380" s="196"/>
      <c r="E2380" s="196"/>
      <c r="I2380" s="197"/>
      <c r="Q2380" s="198"/>
      <c r="S2380" s="198"/>
      <c r="T2380" s="196"/>
      <c r="U2380" s="199"/>
      <c r="V2380" s="193"/>
      <c r="W2380" s="198"/>
      <c r="X2380" s="198"/>
      <c r="Y2380" s="196"/>
      <c r="Z2380" s="200"/>
      <c r="AA2380" s="196"/>
      <c r="AB2380" s="198"/>
      <c r="AC2380" s="196"/>
      <c r="AD2380" s="199"/>
      <c r="AG2380" s="196"/>
      <c r="AH2380" s="196"/>
      <c r="AI2380" s="198"/>
      <c r="AL2380" s="196"/>
      <c r="AN2380" s="196"/>
      <c r="AO2380" s="198"/>
      <c r="AP2380" s="196"/>
      <c r="AQ2380" s="196"/>
      <c r="AR2380" s="196"/>
      <c r="AS2380" s="196"/>
      <c r="AT2380" s="196"/>
      <c r="AU2380" s="196"/>
      <c r="AV2380" s="198"/>
      <c r="AW2380" s="197"/>
      <c r="AY2380" s="196"/>
      <c r="BC2380" s="196"/>
      <c r="BD2380" s="196"/>
      <c r="BE2380" s="196"/>
      <c r="BF2380" s="196"/>
      <c r="BG2380" s="196"/>
      <c r="BH2380" s="196"/>
      <c r="BI2380" s="196"/>
      <c r="BJ2380" s="196"/>
      <c r="BK2380" s="196"/>
    </row>
    <row r="2381" spans="1:63" x14ac:dyDescent="0.25">
      <c r="A2381" s="198"/>
      <c r="B2381" s="193"/>
      <c r="C2381" s="196"/>
      <c r="D2381" s="196"/>
      <c r="E2381" s="196"/>
      <c r="I2381" s="197"/>
      <c r="Q2381" s="198"/>
      <c r="S2381" s="198"/>
      <c r="T2381" s="196"/>
      <c r="U2381" s="199"/>
      <c r="V2381" s="193"/>
      <c r="W2381" s="198"/>
      <c r="X2381" s="198"/>
      <c r="Y2381" s="196"/>
      <c r="Z2381" s="200"/>
      <c r="AA2381" s="196"/>
      <c r="AB2381" s="198"/>
      <c r="AC2381" s="196"/>
      <c r="AD2381" s="199"/>
      <c r="AG2381" s="196"/>
      <c r="AH2381" s="196"/>
      <c r="AI2381" s="198"/>
      <c r="AL2381" s="196"/>
      <c r="AN2381" s="196"/>
      <c r="AO2381" s="198"/>
      <c r="AP2381" s="196"/>
      <c r="AQ2381" s="196"/>
      <c r="AR2381" s="196"/>
      <c r="AS2381" s="196"/>
      <c r="AT2381" s="196"/>
      <c r="AU2381" s="196"/>
      <c r="AV2381" s="198"/>
      <c r="AW2381" s="197"/>
      <c r="AY2381" s="196"/>
      <c r="BC2381" s="196"/>
      <c r="BD2381" s="196"/>
      <c r="BE2381" s="196"/>
      <c r="BF2381" s="196"/>
      <c r="BG2381" s="196"/>
      <c r="BH2381" s="196"/>
      <c r="BI2381" s="196"/>
      <c r="BJ2381" s="196"/>
      <c r="BK2381" s="196"/>
    </row>
    <row r="2382" spans="1:63" x14ac:dyDescent="0.25">
      <c r="A2382" s="198"/>
      <c r="B2382" s="193"/>
      <c r="C2382" s="196"/>
      <c r="D2382" s="196"/>
      <c r="E2382" s="196"/>
      <c r="I2382" s="197"/>
      <c r="Q2382" s="198"/>
      <c r="S2382" s="198"/>
      <c r="T2382" s="196"/>
      <c r="U2382" s="199"/>
      <c r="V2382" s="193"/>
      <c r="W2382" s="198"/>
      <c r="X2382" s="198"/>
      <c r="Y2382" s="196"/>
      <c r="Z2382" s="200"/>
      <c r="AA2382" s="196"/>
      <c r="AB2382" s="198"/>
      <c r="AC2382" s="196"/>
      <c r="AD2382" s="199"/>
      <c r="AG2382" s="196"/>
      <c r="AH2382" s="196"/>
      <c r="AI2382" s="198"/>
      <c r="AL2382" s="196"/>
      <c r="AN2382" s="196"/>
      <c r="AO2382" s="198"/>
      <c r="AP2382" s="196"/>
      <c r="AQ2382" s="196"/>
      <c r="AR2382" s="196"/>
      <c r="AS2382" s="196"/>
      <c r="AT2382" s="196"/>
      <c r="AU2382" s="196"/>
      <c r="AV2382" s="198"/>
      <c r="AW2382" s="197"/>
      <c r="AY2382" s="196"/>
      <c r="BC2382" s="196"/>
      <c r="BD2382" s="196"/>
      <c r="BE2382" s="196"/>
      <c r="BF2382" s="196"/>
      <c r="BG2382" s="196"/>
      <c r="BH2382" s="196"/>
      <c r="BI2382" s="196"/>
      <c r="BJ2382" s="196"/>
      <c r="BK2382" s="196"/>
    </row>
    <row r="2383" spans="1:63" x14ac:dyDescent="0.25">
      <c r="A2383" s="198"/>
      <c r="B2383" s="193"/>
      <c r="C2383" s="196"/>
      <c r="D2383" s="196"/>
      <c r="E2383" s="196"/>
      <c r="I2383" s="197"/>
      <c r="Q2383" s="198"/>
      <c r="S2383" s="198"/>
      <c r="T2383" s="196"/>
      <c r="U2383" s="199"/>
      <c r="V2383" s="193"/>
      <c r="W2383" s="198"/>
      <c r="X2383" s="198"/>
      <c r="Y2383" s="196"/>
      <c r="Z2383" s="200"/>
      <c r="AA2383" s="196"/>
      <c r="AB2383" s="198"/>
      <c r="AC2383" s="196"/>
      <c r="AD2383" s="199"/>
      <c r="AG2383" s="196"/>
      <c r="AH2383" s="196"/>
      <c r="AI2383" s="198"/>
      <c r="AL2383" s="196"/>
      <c r="AN2383" s="196"/>
      <c r="AO2383" s="198"/>
      <c r="AP2383" s="196"/>
      <c r="AQ2383" s="196"/>
      <c r="AR2383" s="196"/>
      <c r="AS2383" s="196"/>
      <c r="AT2383" s="196"/>
      <c r="AU2383" s="196"/>
      <c r="AV2383" s="198"/>
      <c r="AW2383" s="197"/>
      <c r="AY2383" s="196"/>
      <c r="BC2383" s="196"/>
      <c r="BD2383" s="196"/>
      <c r="BE2383" s="196"/>
      <c r="BF2383" s="196"/>
      <c r="BG2383" s="196"/>
      <c r="BH2383" s="196"/>
      <c r="BI2383" s="196"/>
      <c r="BJ2383" s="196"/>
      <c r="BK2383" s="196"/>
    </row>
    <row r="2384" spans="1:63" x14ac:dyDescent="0.25">
      <c r="A2384" s="198"/>
      <c r="B2384" s="193"/>
      <c r="C2384" s="196"/>
      <c r="D2384" s="196"/>
      <c r="E2384" s="196"/>
      <c r="I2384" s="197"/>
      <c r="Q2384" s="198"/>
      <c r="S2384" s="198"/>
      <c r="T2384" s="196"/>
      <c r="U2384" s="199"/>
      <c r="V2384" s="193"/>
      <c r="W2384" s="198"/>
      <c r="X2384" s="198"/>
      <c r="Y2384" s="196"/>
      <c r="Z2384" s="200"/>
      <c r="AA2384" s="196"/>
      <c r="AB2384" s="198"/>
      <c r="AC2384" s="196"/>
      <c r="AD2384" s="199"/>
      <c r="AG2384" s="196"/>
      <c r="AH2384" s="196"/>
      <c r="AI2384" s="198"/>
      <c r="AL2384" s="196"/>
      <c r="AN2384" s="196"/>
      <c r="AO2384" s="198"/>
      <c r="AP2384" s="196"/>
      <c r="AQ2384" s="196"/>
      <c r="AR2384" s="196"/>
      <c r="AS2384" s="196"/>
      <c r="AT2384" s="196"/>
      <c r="AU2384" s="196"/>
      <c r="AV2384" s="198"/>
      <c r="AW2384" s="197"/>
      <c r="AY2384" s="196"/>
      <c r="BC2384" s="196"/>
      <c r="BD2384" s="196"/>
      <c r="BE2384" s="196"/>
      <c r="BF2384" s="196"/>
      <c r="BG2384" s="196"/>
      <c r="BH2384" s="196"/>
      <c r="BI2384" s="196"/>
      <c r="BJ2384" s="196"/>
      <c r="BK2384" s="196"/>
    </row>
    <row r="2385" spans="1:63" x14ac:dyDescent="0.25">
      <c r="A2385" s="198"/>
      <c r="B2385" s="193"/>
      <c r="C2385" s="196"/>
      <c r="D2385" s="196"/>
      <c r="E2385" s="196"/>
      <c r="I2385" s="197"/>
      <c r="Q2385" s="198"/>
      <c r="S2385" s="198"/>
      <c r="T2385" s="196"/>
      <c r="U2385" s="199"/>
      <c r="V2385" s="193"/>
      <c r="W2385" s="198"/>
      <c r="X2385" s="198"/>
      <c r="Y2385" s="196"/>
      <c r="Z2385" s="200"/>
      <c r="AA2385" s="196"/>
      <c r="AB2385" s="198"/>
      <c r="AC2385" s="196"/>
      <c r="AD2385" s="199"/>
      <c r="AG2385" s="196"/>
      <c r="AH2385" s="196"/>
      <c r="AI2385" s="198"/>
      <c r="AL2385" s="196"/>
      <c r="AN2385" s="196"/>
      <c r="AO2385" s="198"/>
      <c r="AP2385" s="196"/>
      <c r="AQ2385" s="196"/>
      <c r="AR2385" s="196"/>
      <c r="AS2385" s="196"/>
      <c r="AT2385" s="196"/>
      <c r="AU2385" s="196"/>
      <c r="AV2385" s="198"/>
      <c r="AW2385" s="197"/>
      <c r="AY2385" s="196"/>
      <c r="BC2385" s="196"/>
      <c r="BD2385" s="196"/>
      <c r="BE2385" s="196"/>
      <c r="BF2385" s="196"/>
      <c r="BG2385" s="196"/>
      <c r="BH2385" s="196"/>
      <c r="BI2385" s="196"/>
      <c r="BJ2385" s="196"/>
      <c r="BK2385" s="196"/>
    </row>
    <row r="2386" spans="1:63" x14ac:dyDescent="0.25">
      <c r="A2386" s="198"/>
      <c r="B2386" s="193"/>
      <c r="C2386" s="196"/>
      <c r="D2386" s="196"/>
      <c r="E2386" s="196"/>
      <c r="I2386" s="197"/>
      <c r="Q2386" s="198"/>
      <c r="S2386" s="198"/>
      <c r="T2386" s="196"/>
      <c r="U2386" s="199"/>
      <c r="V2386" s="193"/>
      <c r="W2386" s="198"/>
      <c r="X2386" s="198"/>
      <c r="Y2386" s="196"/>
      <c r="Z2386" s="200"/>
      <c r="AA2386" s="196"/>
      <c r="AB2386" s="198"/>
      <c r="AC2386" s="196"/>
      <c r="AD2386" s="199"/>
      <c r="AG2386" s="196"/>
      <c r="AH2386" s="196"/>
      <c r="AI2386" s="198"/>
      <c r="AL2386" s="196"/>
      <c r="AN2386" s="196"/>
      <c r="AO2386" s="198"/>
      <c r="AP2386" s="196"/>
      <c r="AQ2386" s="196"/>
      <c r="AR2386" s="196"/>
      <c r="AS2386" s="196"/>
      <c r="AT2386" s="196"/>
      <c r="AU2386" s="196"/>
      <c r="AV2386" s="198"/>
      <c r="AW2386" s="197"/>
      <c r="AY2386" s="196"/>
      <c r="BC2386" s="196"/>
      <c r="BD2386" s="196"/>
      <c r="BE2386" s="196"/>
      <c r="BF2386" s="196"/>
      <c r="BG2386" s="196"/>
      <c r="BH2386" s="196"/>
      <c r="BI2386" s="196"/>
      <c r="BJ2386" s="196"/>
      <c r="BK2386" s="196"/>
    </row>
    <row r="2387" spans="1:63" x14ac:dyDescent="0.25">
      <c r="A2387" s="198"/>
      <c r="B2387" s="193"/>
      <c r="C2387" s="196"/>
      <c r="D2387" s="196"/>
      <c r="E2387" s="196"/>
      <c r="I2387" s="197"/>
      <c r="Q2387" s="198"/>
      <c r="S2387" s="198"/>
      <c r="T2387" s="196"/>
      <c r="U2387" s="199"/>
      <c r="V2387" s="193"/>
      <c r="W2387" s="198"/>
      <c r="X2387" s="198"/>
      <c r="Y2387" s="196"/>
      <c r="Z2387" s="200"/>
      <c r="AA2387" s="196"/>
      <c r="AB2387" s="198"/>
      <c r="AC2387" s="196"/>
      <c r="AD2387" s="199"/>
      <c r="AG2387" s="196"/>
      <c r="AH2387" s="196"/>
      <c r="AI2387" s="198"/>
      <c r="AL2387" s="196"/>
      <c r="AN2387" s="196"/>
      <c r="AO2387" s="198"/>
      <c r="AP2387" s="196"/>
      <c r="AQ2387" s="196"/>
      <c r="AR2387" s="196"/>
      <c r="AS2387" s="196"/>
      <c r="AT2387" s="196"/>
      <c r="AU2387" s="196"/>
      <c r="AV2387" s="198"/>
      <c r="AW2387" s="197"/>
      <c r="AY2387" s="196"/>
      <c r="BC2387" s="196"/>
      <c r="BD2387" s="196"/>
      <c r="BE2387" s="196"/>
      <c r="BF2387" s="196"/>
      <c r="BG2387" s="196"/>
      <c r="BH2387" s="196"/>
      <c r="BI2387" s="196"/>
      <c r="BJ2387" s="196"/>
      <c r="BK2387" s="196"/>
    </row>
    <row r="2388" spans="1:63" x14ac:dyDescent="0.25">
      <c r="A2388" s="198"/>
      <c r="B2388" s="193"/>
      <c r="C2388" s="196"/>
      <c r="D2388" s="196"/>
      <c r="E2388" s="196"/>
      <c r="I2388" s="197"/>
      <c r="Q2388" s="198"/>
      <c r="S2388" s="198"/>
      <c r="T2388" s="196"/>
      <c r="U2388" s="199"/>
      <c r="V2388" s="193"/>
      <c r="W2388" s="198"/>
      <c r="X2388" s="198"/>
      <c r="Y2388" s="196"/>
      <c r="Z2388" s="200"/>
      <c r="AA2388" s="196"/>
      <c r="AB2388" s="198"/>
      <c r="AC2388" s="196"/>
      <c r="AD2388" s="199"/>
      <c r="AG2388" s="196"/>
      <c r="AH2388" s="196"/>
      <c r="AI2388" s="198"/>
      <c r="AL2388" s="196"/>
      <c r="AN2388" s="196"/>
      <c r="AO2388" s="198"/>
      <c r="AP2388" s="196"/>
      <c r="AQ2388" s="196"/>
      <c r="AR2388" s="196"/>
      <c r="AS2388" s="196"/>
      <c r="AT2388" s="196"/>
      <c r="AU2388" s="196"/>
      <c r="AV2388" s="198"/>
      <c r="AW2388" s="197"/>
      <c r="AY2388" s="196"/>
      <c r="BC2388" s="196"/>
      <c r="BD2388" s="196"/>
      <c r="BE2388" s="196"/>
      <c r="BF2388" s="196"/>
      <c r="BG2388" s="196"/>
      <c r="BH2388" s="196"/>
      <c r="BI2388" s="196"/>
      <c r="BJ2388" s="196"/>
      <c r="BK2388" s="196"/>
    </row>
    <row r="2389" spans="1:63" x14ac:dyDescent="0.25">
      <c r="A2389" s="198"/>
      <c r="B2389" s="193"/>
      <c r="C2389" s="196"/>
      <c r="D2389" s="196"/>
      <c r="E2389" s="196"/>
      <c r="I2389" s="197"/>
      <c r="Q2389" s="198"/>
      <c r="S2389" s="198"/>
      <c r="T2389" s="196"/>
      <c r="U2389" s="199"/>
      <c r="V2389" s="193"/>
      <c r="W2389" s="198"/>
      <c r="X2389" s="198"/>
      <c r="Y2389" s="196"/>
      <c r="Z2389" s="200"/>
      <c r="AA2389" s="196"/>
      <c r="AB2389" s="198"/>
      <c r="AC2389" s="196"/>
      <c r="AD2389" s="199"/>
      <c r="AG2389" s="196"/>
      <c r="AH2389" s="196"/>
      <c r="AI2389" s="198"/>
      <c r="AL2389" s="196"/>
      <c r="AN2389" s="196"/>
      <c r="AO2389" s="198"/>
      <c r="AP2389" s="196"/>
      <c r="AQ2389" s="196"/>
      <c r="AR2389" s="196"/>
      <c r="AS2389" s="196"/>
      <c r="AT2389" s="196"/>
      <c r="AU2389" s="196"/>
      <c r="AV2389" s="198"/>
      <c r="AW2389" s="197"/>
      <c r="AY2389" s="196"/>
      <c r="BC2389" s="196"/>
      <c r="BD2389" s="196"/>
      <c r="BE2389" s="196"/>
      <c r="BF2389" s="196"/>
      <c r="BG2389" s="196"/>
      <c r="BH2389" s="196"/>
      <c r="BI2389" s="196"/>
      <c r="BJ2389" s="196"/>
      <c r="BK2389" s="196"/>
    </row>
    <row r="2390" spans="1:63" x14ac:dyDescent="0.25">
      <c r="A2390" s="198"/>
      <c r="B2390" s="193"/>
      <c r="C2390" s="196"/>
      <c r="D2390" s="196"/>
      <c r="E2390" s="196"/>
      <c r="I2390" s="197"/>
      <c r="Q2390" s="198"/>
      <c r="S2390" s="198"/>
      <c r="T2390" s="196"/>
      <c r="U2390" s="199"/>
      <c r="V2390" s="193"/>
      <c r="W2390" s="198"/>
      <c r="X2390" s="198"/>
      <c r="Y2390" s="196"/>
      <c r="Z2390" s="200"/>
      <c r="AA2390" s="196"/>
      <c r="AB2390" s="198"/>
      <c r="AC2390" s="196"/>
      <c r="AD2390" s="199"/>
      <c r="AG2390" s="196"/>
      <c r="AH2390" s="196"/>
      <c r="AI2390" s="198"/>
      <c r="AL2390" s="196"/>
      <c r="AN2390" s="196"/>
      <c r="AO2390" s="198"/>
      <c r="AP2390" s="196"/>
      <c r="AQ2390" s="196"/>
      <c r="AR2390" s="196"/>
      <c r="AS2390" s="196"/>
      <c r="AT2390" s="196"/>
      <c r="AU2390" s="196"/>
      <c r="AV2390" s="198"/>
      <c r="AW2390" s="197"/>
      <c r="AY2390" s="196"/>
      <c r="BC2390" s="196"/>
      <c r="BD2390" s="196"/>
      <c r="BE2390" s="196"/>
      <c r="BF2390" s="196"/>
      <c r="BG2390" s="196"/>
      <c r="BH2390" s="196"/>
      <c r="BI2390" s="196"/>
      <c r="BJ2390" s="196"/>
      <c r="BK2390" s="196"/>
    </row>
    <row r="2391" spans="1:63" x14ac:dyDescent="0.25">
      <c r="A2391" s="198"/>
      <c r="B2391" s="193"/>
      <c r="C2391" s="196"/>
      <c r="D2391" s="196"/>
      <c r="E2391" s="196"/>
      <c r="I2391" s="197"/>
      <c r="Q2391" s="198"/>
      <c r="S2391" s="198"/>
      <c r="T2391" s="196"/>
      <c r="U2391" s="199"/>
      <c r="V2391" s="193"/>
      <c r="W2391" s="198"/>
      <c r="X2391" s="198"/>
      <c r="Y2391" s="196"/>
      <c r="Z2391" s="200"/>
      <c r="AA2391" s="196"/>
      <c r="AB2391" s="198"/>
      <c r="AC2391" s="196"/>
      <c r="AD2391" s="199"/>
      <c r="AG2391" s="196"/>
      <c r="AH2391" s="196"/>
      <c r="AI2391" s="198"/>
      <c r="AL2391" s="196"/>
      <c r="AN2391" s="196"/>
      <c r="AO2391" s="198"/>
      <c r="AP2391" s="196"/>
      <c r="AQ2391" s="196"/>
      <c r="AR2391" s="196"/>
      <c r="AS2391" s="196"/>
      <c r="AT2391" s="196"/>
      <c r="AU2391" s="196"/>
      <c r="AV2391" s="198"/>
      <c r="AW2391" s="197"/>
      <c r="AY2391" s="196"/>
      <c r="BC2391" s="196"/>
      <c r="BD2391" s="196"/>
      <c r="BE2391" s="196"/>
      <c r="BF2391" s="196"/>
      <c r="BG2391" s="196"/>
      <c r="BH2391" s="196"/>
      <c r="BI2391" s="196"/>
      <c r="BJ2391" s="196"/>
      <c r="BK2391" s="196"/>
    </row>
    <row r="2392" spans="1:63" x14ac:dyDescent="0.25">
      <c r="A2392" s="198"/>
      <c r="B2392" s="193"/>
      <c r="C2392" s="196"/>
      <c r="D2392" s="196"/>
      <c r="E2392" s="196"/>
      <c r="I2392" s="197"/>
      <c r="Q2392" s="198"/>
      <c r="S2392" s="198"/>
      <c r="T2392" s="196"/>
      <c r="U2392" s="199"/>
      <c r="V2392" s="193"/>
      <c r="W2392" s="198"/>
      <c r="X2392" s="198"/>
      <c r="Y2392" s="196"/>
      <c r="Z2392" s="200"/>
      <c r="AA2392" s="196"/>
      <c r="AB2392" s="198"/>
      <c r="AC2392" s="196"/>
      <c r="AD2392" s="199"/>
      <c r="AG2392" s="196"/>
      <c r="AH2392" s="196"/>
      <c r="AI2392" s="198"/>
      <c r="AL2392" s="196"/>
      <c r="AN2392" s="196"/>
      <c r="AO2392" s="198"/>
      <c r="AP2392" s="196"/>
      <c r="AQ2392" s="196"/>
      <c r="AR2392" s="196"/>
      <c r="AS2392" s="196"/>
      <c r="AT2392" s="196"/>
      <c r="AU2392" s="196"/>
      <c r="AV2392" s="198"/>
      <c r="AW2392" s="197"/>
      <c r="AY2392" s="196"/>
      <c r="BC2392" s="196"/>
      <c r="BD2392" s="196"/>
      <c r="BE2392" s="196"/>
      <c r="BF2392" s="196"/>
      <c r="BG2392" s="196"/>
      <c r="BH2392" s="196"/>
      <c r="BI2392" s="196"/>
      <c r="BJ2392" s="196"/>
      <c r="BK2392" s="196"/>
    </row>
    <row r="2393" spans="1:63" x14ac:dyDescent="0.25">
      <c r="A2393" s="198"/>
      <c r="B2393" s="193"/>
      <c r="C2393" s="196"/>
      <c r="D2393" s="196"/>
      <c r="E2393" s="196"/>
      <c r="I2393" s="197"/>
      <c r="Q2393" s="198"/>
      <c r="S2393" s="198"/>
      <c r="T2393" s="196"/>
      <c r="U2393" s="199"/>
      <c r="V2393" s="193"/>
      <c r="W2393" s="198"/>
      <c r="X2393" s="198"/>
      <c r="Y2393" s="196"/>
      <c r="Z2393" s="200"/>
      <c r="AA2393" s="196"/>
      <c r="AB2393" s="198"/>
      <c r="AC2393" s="196"/>
      <c r="AD2393" s="199"/>
      <c r="AG2393" s="196"/>
      <c r="AH2393" s="196"/>
      <c r="AI2393" s="198"/>
      <c r="AL2393" s="196"/>
      <c r="AN2393" s="196"/>
      <c r="AO2393" s="198"/>
      <c r="AP2393" s="196"/>
      <c r="AQ2393" s="196"/>
      <c r="AR2393" s="196"/>
      <c r="AS2393" s="196"/>
      <c r="AT2393" s="196"/>
      <c r="AU2393" s="196"/>
      <c r="AV2393" s="198"/>
      <c r="AW2393" s="197"/>
      <c r="AY2393" s="196"/>
      <c r="BC2393" s="196"/>
      <c r="BD2393" s="196"/>
      <c r="BE2393" s="196"/>
      <c r="BF2393" s="196"/>
      <c r="BG2393" s="196"/>
      <c r="BH2393" s="196"/>
      <c r="BI2393" s="196"/>
      <c r="BJ2393" s="196"/>
      <c r="BK2393" s="196"/>
    </row>
    <row r="2394" spans="1:63" x14ac:dyDescent="0.25">
      <c r="A2394" s="198"/>
      <c r="B2394" s="193"/>
      <c r="C2394" s="196"/>
      <c r="D2394" s="196"/>
      <c r="E2394" s="196"/>
      <c r="I2394" s="197"/>
      <c r="Q2394" s="198"/>
      <c r="S2394" s="198"/>
      <c r="T2394" s="196"/>
      <c r="U2394" s="199"/>
      <c r="V2394" s="193"/>
      <c r="W2394" s="198"/>
      <c r="X2394" s="198"/>
      <c r="Y2394" s="196"/>
      <c r="Z2394" s="200"/>
      <c r="AA2394" s="196"/>
      <c r="AB2394" s="198"/>
      <c r="AC2394" s="196"/>
      <c r="AD2394" s="199"/>
      <c r="AG2394" s="196"/>
      <c r="AH2394" s="196"/>
      <c r="AI2394" s="198"/>
      <c r="AL2394" s="196"/>
      <c r="AN2394" s="196"/>
      <c r="AO2394" s="198"/>
      <c r="AP2394" s="196"/>
      <c r="AQ2394" s="196"/>
      <c r="AR2394" s="196"/>
      <c r="AS2394" s="196"/>
      <c r="AT2394" s="196"/>
      <c r="AU2394" s="196"/>
      <c r="AV2394" s="198"/>
      <c r="AW2394" s="197"/>
      <c r="AY2394" s="196"/>
      <c r="BC2394" s="196"/>
      <c r="BD2394" s="196"/>
      <c r="BE2394" s="196"/>
      <c r="BF2394" s="196"/>
      <c r="BG2394" s="196"/>
      <c r="BH2394" s="196"/>
      <c r="BI2394" s="196"/>
      <c r="BJ2394" s="196"/>
      <c r="BK2394" s="196"/>
    </row>
    <row r="2395" spans="1:63" x14ac:dyDescent="0.25">
      <c r="A2395" s="198"/>
      <c r="B2395" s="193"/>
      <c r="C2395" s="196"/>
      <c r="D2395" s="196"/>
      <c r="E2395" s="196"/>
      <c r="I2395" s="197"/>
      <c r="Q2395" s="198"/>
      <c r="S2395" s="198"/>
      <c r="T2395" s="196"/>
      <c r="U2395" s="199"/>
      <c r="V2395" s="193"/>
      <c r="W2395" s="198"/>
      <c r="X2395" s="198"/>
      <c r="Y2395" s="196"/>
      <c r="Z2395" s="200"/>
      <c r="AA2395" s="196"/>
      <c r="AB2395" s="198"/>
      <c r="AC2395" s="196"/>
      <c r="AD2395" s="199"/>
      <c r="AG2395" s="196"/>
      <c r="AH2395" s="196"/>
      <c r="AI2395" s="198"/>
      <c r="AL2395" s="196"/>
      <c r="AN2395" s="196"/>
      <c r="AO2395" s="198"/>
      <c r="AP2395" s="196"/>
      <c r="AQ2395" s="196"/>
      <c r="AR2395" s="196"/>
      <c r="AS2395" s="196"/>
      <c r="AT2395" s="196"/>
      <c r="AU2395" s="196"/>
      <c r="AV2395" s="198"/>
      <c r="AW2395" s="197"/>
      <c r="AY2395" s="196"/>
      <c r="BC2395" s="196"/>
      <c r="BD2395" s="196"/>
      <c r="BE2395" s="196"/>
      <c r="BF2395" s="196"/>
      <c r="BG2395" s="196"/>
      <c r="BH2395" s="196"/>
      <c r="BI2395" s="196"/>
      <c r="BJ2395" s="196"/>
      <c r="BK2395" s="196"/>
    </row>
    <row r="2396" spans="1:63" x14ac:dyDescent="0.25">
      <c r="A2396" s="198"/>
      <c r="B2396" s="193"/>
      <c r="C2396" s="196"/>
      <c r="D2396" s="196"/>
      <c r="E2396" s="196"/>
      <c r="I2396" s="197"/>
      <c r="Q2396" s="198"/>
      <c r="S2396" s="198"/>
      <c r="T2396" s="196"/>
      <c r="U2396" s="199"/>
      <c r="V2396" s="193"/>
      <c r="W2396" s="198"/>
      <c r="X2396" s="198"/>
      <c r="Y2396" s="196"/>
      <c r="Z2396" s="200"/>
      <c r="AA2396" s="196"/>
      <c r="AB2396" s="198"/>
      <c r="AC2396" s="196"/>
      <c r="AD2396" s="199"/>
      <c r="AG2396" s="196"/>
      <c r="AH2396" s="196"/>
      <c r="AI2396" s="198"/>
      <c r="AL2396" s="196"/>
      <c r="AN2396" s="196"/>
      <c r="AO2396" s="198"/>
      <c r="AP2396" s="196"/>
      <c r="AQ2396" s="196"/>
      <c r="AR2396" s="196"/>
      <c r="AS2396" s="196"/>
      <c r="AT2396" s="196"/>
      <c r="AU2396" s="196"/>
      <c r="AV2396" s="198"/>
      <c r="AW2396" s="197"/>
      <c r="AY2396" s="196"/>
      <c r="BC2396" s="196"/>
      <c r="BD2396" s="196"/>
      <c r="BE2396" s="196"/>
      <c r="BF2396" s="196"/>
      <c r="BG2396" s="196"/>
      <c r="BH2396" s="196"/>
      <c r="BI2396" s="196"/>
      <c r="BJ2396" s="196"/>
      <c r="BK2396" s="196"/>
    </row>
    <row r="2397" spans="1:63" x14ac:dyDescent="0.25">
      <c r="A2397" s="198"/>
      <c r="B2397" s="193"/>
      <c r="C2397" s="196"/>
      <c r="D2397" s="196"/>
      <c r="E2397" s="196"/>
      <c r="I2397" s="197"/>
      <c r="Q2397" s="198"/>
      <c r="S2397" s="198"/>
      <c r="T2397" s="196"/>
      <c r="U2397" s="199"/>
      <c r="V2397" s="193"/>
      <c r="W2397" s="198"/>
      <c r="X2397" s="198"/>
      <c r="Y2397" s="196"/>
      <c r="Z2397" s="200"/>
      <c r="AA2397" s="196"/>
      <c r="AB2397" s="198"/>
      <c r="AC2397" s="196"/>
      <c r="AD2397" s="199"/>
      <c r="AG2397" s="196"/>
      <c r="AH2397" s="196"/>
      <c r="AI2397" s="198"/>
      <c r="AL2397" s="196"/>
      <c r="AN2397" s="196"/>
      <c r="AO2397" s="198"/>
      <c r="AP2397" s="196"/>
      <c r="AQ2397" s="196"/>
      <c r="AR2397" s="196"/>
      <c r="AS2397" s="196"/>
      <c r="AT2397" s="196"/>
      <c r="AU2397" s="196"/>
      <c r="AV2397" s="198"/>
      <c r="AW2397" s="197"/>
      <c r="AY2397" s="196"/>
      <c r="BC2397" s="196"/>
      <c r="BD2397" s="196"/>
      <c r="BE2397" s="196"/>
      <c r="BF2397" s="196"/>
      <c r="BG2397" s="196"/>
      <c r="BH2397" s="196"/>
      <c r="BI2397" s="196"/>
      <c r="BJ2397" s="196"/>
      <c r="BK2397" s="196"/>
    </row>
    <row r="2398" spans="1:63" x14ac:dyDescent="0.25">
      <c r="A2398" s="198"/>
      <c r="B2398" s="193"/>
      <c r="C2398" s="196"/>
      <c r="D2398" s="196"/>
      <c r="E2398" s="196"/>
      <c r="I2398" s="197"/>
      <c r="Q2398" s="198"/>
      <c r="S2398" s="198"/>
      <c r="T2398" s="196"/>
      <c r="U2398" s="199"/>
      <c r="V2398" s="193"/>
      <c r="W2398" s="198"/>
      <c r="X2398" s="198"/>
      <c r="Y2398" s="196"/>
      <c r="Z2398" s="200"/>
      <c r="AA2398" s="196"/>
      <c r="AB2398" s="198"/>
      <c r="AC2398" s="196"/>
      <c r="AD2398" s="199"/>
      <c r="AG2398" s="196"/>
      <c r="AH2398" s="196"/>
      <c r="AI2398" s="198"/>
      <c r="AL2398" s="196"/>
      <c r="AN2398" s="196"/>
      <c r="AO2398" s="198"/>
      <c r="AP2398" s="196"/>
      <c r="AQ2398" s="196"/>
      <c r="AR2398" s="196"/>
      <c r="AS2398" s="196"/>
      <c r="AT2398" s="196"/>
      <c r="AU2398" s="196"/>
      <c r="AV2398" s="198"/>
      <c r="AW2398" s="197"/>
      <c r="AY2398" s="196"/>
      <c r="BC2398" s="196"/>
      <c r="BD2398" s="196"/>
      <c r="BE2398" s="196"/>
      <c r="BF2398" s="196"/>
      <c r="BG2398" s="196"/>
      <c r="BH2398" s="196"/>
      <c r="BI2398" s="196"/>
      <c r="BJ2398" s="196"/>
      <c r="BK2398" s="196"/>
    </row>
    <row r="2399" spans="1:63" x14ac:dyDescent="0.25">
      <c r="A2399" s="198"/>
      <c r="B2399" s="193"/>
      <c r="C2399" s="196"/>
      <c r="D2399" s="196"/>
      <c r="E2399" s="196"/>
      <c r="I2399" s="197"/>
      <c r="Q2399" s="198"/>
      <c r="S2399" s="198"/>
      <c r="T2399" s="196"/>
      <c r="U2399" s="199"/>
      <c r="V2399" s="193"/>
      <c r="W2399" s="198"/>
      <c r="X2399" s="198"/>
      <c r="Y2399" s="196"/>
      <c r="Z2399" s="200"/>
      <c r="AA2399" s="196"/>
      <c r="AB2399" s="198"/>
      <c r="AC2399" s="196"/>
      <c r="AD2399" s="199"/>
      <c r="AG2399" s="196"/>
      <c r="AH2399" s="196"/>
      <c r="AI2399" s="198"/>
      <c r="AL2399" s="196"/>
      <c r="AN2399" s="196"/>
      <c r="AO2399" s="198"/>
      <c r="AP2399" s="196"/>
      <c r="AQ2399" s="196"/>
      <c r="AR2399" s="196"/>
      <c r="AS2399" s="196"/>
      <c r="AT2399" s="196"/>
      <c r="AU2399" s="196"/>
      <c r="AV2399" s="198"/>
      <c r="AW2399" s="197"/>
      <c r="AY2399" s="196"/>
      <c r="BC2399" s="196"/>
      <c r="BD2399" s="196"/>
      <c r="BE2399" s="196"/>
      <c r="BF2399" s="196"/>
      <c r="BG2399" s="196"/>
      <c r="BH2399" s="196"/>
      <c r="BI2399" s="196"/>
      <c r="BJ2399" s="196"/>
      <c r="BK2399" s="196"/>
    </row>
    <row r="2400" spans="1:63" x14ac:dyDescent="0.25">
      <c r="A2400" s="198"/>
      <c r="B2400" s="193"/>
      <c r="C2400" s="196"/>
      <c r="D2400" s="196"/>
      <c r="E2400" s="196"/>
      <c r="I2400" s="197"/>
      <c r="Q2400" s="198"/>
      <c r="S2400" s="198"/>
      <c r="T2400" s="196"/>
      <c r="U2400" s="199"/>
      <c r="V2400" s="193"/>
      <c r="W2400" s="198"/>
      <c r="X2400" s="198"/>
      <c r="Y2400" s="196"/>
      <c r="Z2400" s="200"/>
      <c r="AA2400" s="196"/>
      <c r="AB2400" s="198"/>
      <c r="AC2400" s="196"/>
      <c r="AD2400" s="199"/>
      <c r="AG2400" s="196"/>
      <c r="AH2400" s="196"/>
      <c r="AI2400" s="198"/>
      <c r="AL2400" s="196"/>
      <c r="AN2400" s="196"/>
      <c r="AO2400" s="198"/>
      <c r="AP2400" s="196"/>
      <c r="AQ2400" s="196"/>
      <c r="AR2400" s="196"/>
      <c r="AS2400" s="196"/>
      <c r="AT2400" s="196"/>
      <c r="AU2400" s="196"/>
      <c r="AV2400" s="198"/>
      <c r="AW2400" s="197"/>
      <c r="AY2400" s="196"/>
      <c r="BC2400" s="196"/>
      <c r="BD2400" s="196"/>
      <c r="BE2400" s="196"/>
      <c r="BF2400" s="196"/>
      <c r="BG2400" s="196"/>
      <c r="BH2400" s="196"/>
      <c r="BI2400" s="196"/>
      <c r="BJ2400" s="196"/>
      <c r="BK2400" s="196"/>
    </row>
    <row r="2401" spans="1:63" x14ac:dyDescent="0.25">
      <c r="A2401" s="198"/>
      <c r="B2401" s="193"/>
      <c r="C2401" s="196"/>
      <c r="D2401" s="196"/>
      <c r="E2401" s="196"/>
      <c r="I2401" s="197"/>
      <c r="Q2401" s="198"/>
      <c r="S2401" s="198"/>
      <c r="T2401" s="196"/>
      <c r="U2401" s="199"/>
      <c r="V2401" s="193"/>
      <c r="W2401" s="198"/>
      <c r="X2401" s="198"/>
      <c r="Y2401" s="196"/>
      <c r="Z2401" s="200"/>
      <c r="AA2401" s="196"/>
      <c r="AB2401" s="198"/>
      <c r="AC2401" s="196"/>
      <c r="AD2401" s="199"/>
      <c r="AG2401" s="196"/>
      <c r="AH2401" s="196"/>
      <c r="AI2401" s="198"/>
      <c r="AL2401" s="196"/>
      <c r="AN2401" s="196"/>
      <c r="AO2401" s="198"/>
      <c r="AP2401" s="196"/>
      <c r="AQ2401" s="196"/>
      <c r="AR2401" s="196"/>
      <c r="AS2401" s="196"/>
      <c r="AT2401" s="196"/>
      <c r="AU2401" s="196"/>
      <c r="AV2401" s="198"/>
      <c r="AW2401" s="197"/>
      <c r="AY2401" s="196"/>
      <c r="BC2401" s="196"/>
      <c r="BD2401" s="196"/>
      <c r="BE2401" s="196"/>
      <c r="BF2401" s="196"/>
      <c r="BG2401" s="196"/>
      <c r="BH2401" s="196"/>
      <c r="BI2401" s="196"/>
      <c r="BJ2401" s="196"/>
      <c r="BK2401" s="196"/>
    </row>
    <row r="2402" spans="1:63" x14ac:dyDescent="0.25">
      <c r="A2402" s="198"/>
      <c r="B2402" s="193"/>
      <c r="C2402" s="196"/>
      <c r="D2402" s="196"/>
      <c r="E2402" s="196"/>
      <c r="I2402" s="197"/>
      <c r="Q2402" s="198"/>
      <c r="S2402" s="198"/>
      <c r="T2402" s="196"/>
      <c r="U2402" s="199"/>
      <c r="V2402" s="193"/>
      <c r="W2402" s="198"/>
      <c r="X2402" s="198"/>
      <c r="Y2402" s="196"/>
      <c r="Z2402" s="200"/>
      <c r="AA2402" s="196"/>
      <c r="AB2402" s="198"/>
      <c r="AC2402" s="196"/>
      <c r="AD2402" s="199"/>
      <c r="AG2402" s="196"/>
      <c r="AH2402" s="196"/>
      <c r="AI2402" s="198"/>
      <c r="AL2402" s="196"/>
      <c r="AN2402" s="196"/>
      <c r="AO2402" s="198"/>
      <c r="AP2402" s="196"/>
      <c r="AQ2402" s="196"/>
      <c r="AR2402" s="196"/>
      <c r="AS2402" s="196"/>
      <c r="AT2402" s="196"/>
      <c r="AU2402" s="196"/>
      <c r="AV2402" s="198"/>
      <c r="AW2402" s="197"/>
      <c r="AY2402" s="196"/>
      <c r="BC2402" s="196"/>
      <c r="BD2402" s="196"/>
      <c r="BE2402" s="196"/>
      <c r="BF2402" s="196"/>
      <c r="BG2402" s="196"/>
      <c r="BH2402" s="196"/>
      <c r="BI2402" s="196"/>
      <c r="BJ2402" s="196"/>
      <c r="BK2402" s="196"/>
    </row>
    <row r="2403" spans="1:63" x14ac:dyDescent="0.25">
      <c r="A2403" s="198"/>
      <c r="B2403" s="193"/>
      <c r="C2403" s="196"/>
      <c r="D2403" s="196"/>
      <c r="E2403" s="196"/>
      <c r="I2403" s="197"/>
      <c r="Q2403" s="198"/>
      <c r="S2403" s="198"/>
      <c r="T2403" s="196"/>
      <c r="U2403" s="199"/>
      <c r="V2403" s="193"/>
      <c r="W2403" s="198"/>
      <c r="X2403" s="198"/>
      <c r="Y2403" s="196"/>
      <c r="Z2403" s="200"/>
      <c r="AA2403" s="196"/>
      <c r="AB2403" s="198"/>
      <c r="AC2403" s="196"/>
      <c r="AD2403" s="199"/>
      <c r="AG2403" s="196"/>
      <c r="AH2403" s="196"/>
      <c r="AI2403" s="198"/>
      <c r="AL2403" s="196"/>
      <c r="AN2403" s="196"/>
      <c r="AO2403" s="198"/>
      <c r="AP2403" s="196"/>
      <c r="AQ2403" s="196"/>
      <c r="AR2403" s="196"/>
      <c r="AS2403" s="196"/>
      <c r="AT2403" s="196"/>
      <c r="AU2403" s="196"/>
      <c r="AV2403" s="198"/>
      <c r="AW2403" s="197"/>
      <c r="AY2403" s="196"/>
      <c r="BC2403" s="196"/>
      <c r="BD2403" s="196"/>
      <c r="BE2403" s="196"/>
      <c r="BF2403" s="196"/>
      <c r="BG2403" s="196"/>
      <c r="BH2403" s="196"/>
      <c r="BI2403" s="196"/>
      <c r="BJ2403" s="196"/>
      <c r="BK2403" s="196"/>
    </row>
    <row r="2404" spans="1:63" x14ac:dyDescent="0.25">
      <c r="A2404" s="198"/>
      <c r="B2404" s="193"/>
      <c r="C2404" s="196"/>
      <c r="D2404" s="196"/>
      <c r="E2404" s="196"/>
      <c r="I2404" s="197"/>
      <c r="Q2404" s="198"/>
      <c r="S2404" s="198"/>
      <c r="T2404" s="196"/>
      <c r="U2404" s="199"/>
      <c r="V2404" s="193"/>
      <c r="W2404" s="198"/>
      <c r="X2404" s="198"/>
      <c r="Y2404" s="196"/>
      <c r="Z2404" s="200"/>
      <c r="AA2404" s="196"/>
      <c r="AB2404" s="198"/>
      <c r="AC2404" s="196"/>
      <c r="AD2404" s="199"/>
      <c r="AG2404" s="196"/>
      <c r="AH2404" s="196"/>
      <c r="AI2404" s="198"/>
      <c r="AL2404" s="196"/>
      <c r="AN2404" s="196"/>
      <c r="AO2404" s="198"/>
      <c r="AP2404" s="196"/>
      <c r="AQ2404" s="196"/>
      <c r="AR2404" s="196"/>
      <c r="AS2404" s="196"/>
      <c r="AT2404" s="196"/>
      <c r="AU2404" s="196"/>
      <c r="AV2404" s="198"/>
      <c r="AW2404" s="197"/>
      <c r="AY2404" s="196"/>
      <c r="BC2404" s="196"/>
      <c r="BD2404" s="196"/>
      <c r="BE2404" s="196"/>
      <c r="BF2404" s="196"/>
      <c r="BG2404" s="196"/>
      <c r="BH2404" s="196"/>
      <c r="BI2404" s="196"/>
      <c r="BJ2404" s="196"/>
      <c r="BK2404" s="196"/>
    </row>
    <row r="2405" spans="1:63" x14ac:dyDescent="0.25">
      <c r="A2405" s="198"/>
      <c r="B2405" s="193"/>
      <c r="C2405" s="196"/>
      <c r="D2405" s="196"/>
      <c r="E2405" s="196"/>
      <c r="I2405" s="197"/>
      <c r="Q2405" s="198"/>
      <c r="S2405" s="198"/>
      <c r="T2405" s="196"/>
      <c r="U2405" s="199"/>
      <c r="V2405" s="193"/>
      <c r="W2405" s="198"/>
      <c r="X2405" s="198"/>
      <c r="Y2405" s="196"/>
      <c r="Z2405" s="200"/>
      <c r="AA2405" s="196"/>
      <c r="AB2405" s="198"/>
      <c r="AC2405" s="196"/>
      <c r="AD2405" s="199"/>
      <c r="AG2405" s="196"/>
      <c r="AH2405" s="196"/>
      <c r="AI2405" s="198"/>
      <c r="AL2405" s="196"/>
      <c r="AN2405" s="196"/>
      <c r="AO2405" s="198"/>
      <c r="AP2405" s="196"/>
      <c r="AQ2405" s="196"/>
      <c r="AR2405" s="196"/>
      <c r="AS2405" s="196"/>
      <c r="AT2405" s="196"/>
      <c r="AU2405" s="196"/>
      <c r="AV2405" s="198"/>
      <c r="AW2405" s="197"/>
      <c r="AY2405" s="196"/>
      <c r="BC2405" s="196"/>
      <c r="BD2405" s="196"/>
      <c r="BE2405" s="196"/>
      <c r="BF2405" s="196"/>
      <c r="BG2405" s="196"/>
      <c r="BH2405" s="196"/>
      <c r="BI2405" s="196"/>
      <c r="BJ2405" s="196"/>
      <c r="BK2405" s="196"/>
    </row>
    <row r="2406" spans="1:63" x14ac:dyDescent="0.25">
      <c r="A2406" s="198"/>
      <c r="B2406" s="193"/>
      <c r="C2406" s="196"/>
      <c r="D2406" s="196"/>
      <c r="E2406" s="196"/>
      <c r="I2406" s="197"/>
      <c r="Q2406" s="198"/>
      <c r="S2406" s="198"/>
      <c r="T2406" s="196"/>
      <c r="U2406" s="199"/>
      <c r="V2406" s="193"/>
      <c r="W2406" s="198"/>
      <c r="X2406" s="198"/>
      <c r="Y2406" s="196"/>
      <c r="Z2406" s="200"/>
      <c r="AA2406" s="196"/>
      <c r="AB2406" s="198"/>
      <c r="AC2406" s="196"/>
      <c r="AD2406" s="199"/>
      <c r="AG2406" s="196"/>
      <c r="AH2406" s="196"/>
      <c r="AI2406" s="198"/>
      <c r="AL2406" s="196"/>
      <c r="AN2406" s="196"/>
      <c r="AO2406" s="198"/>
      <c r="AP2406" s="196"/>
      <c r="AQ2406" s="196"/>
      <c r="AR2406" s="196"/>
      <c r="AS2406" s="196"/>
      <c r="AT2406" s="196"/>
      <c r="AU2406" s="196"/>
      <c r="AV2406" s="198"/>
      <c r="AW2406" s="197"/>
      <c r="AY2406" s="196"/>
      <c r="BC2406" s="196"/>
      <c r="BD2406" s="196"/>
      <c r="BE2406" s="196"/>
      <c r="BF2406" s="196"/>
      <c r="BG2406" s="196"/>
      <c r="BH2406" s="196"/>
      <c r="BI2406" s="196"/>
      <c r="BJ2406" s="196"/>
      <c r="BK2406" s="196"/>
    </row>
    <row r="2407" spans="1:63" x14ac:dyDescent="0.25">
      <c r="A2407" s="198"/>
      <c r="B2407" s="193"/>
      <c r="C2407" s="196"/>
      <c r="D2407" s="196"/>
      <c r="E2407" s="196"/>
      <c r="I2407" s="197"/>
      <c r="Q2407" s="198"/>
      <c r="S2407" s="198"/>
      <c r="T2407" s="196"/>
      <c r="U2407" s="199"/>
      <c r="V2407" s="193"/>
      <c r="W2407" s="198"/>
      <c r="X2407" s="198"/>
      <c r="Y2407" s="196"/>
      <c r="Z2407" s="200"/>
      <c r="AA2407" s="196"/>
      <c r="AB2407" s="198"/>
      <c r="AC2407" s="196"/>
      <c r="AD2407" s="199"/>
      <c r="AG2407" s="196"/>
      <c r="AH2407" s="196"/>
      <c r="AI2407" s="198"/>
      <c r="AL2407" s="196"/>
      <c r="AN2407" s="196"/>
      <c r="AO2407" s="198"/>
      <c r="AP2407" s="196"/>
      <c r="AQ2407" s="196"/>
      <c r="AR2407" s="196"/>
      <c r="AS2407" s="196"/>
      <c r="AT2407" s="196"/>
      <c r="AU2407" s="196"/>
      <c r="AV2407" s="198"/>
      <c r="AW2407" s="197"/>
      <c r="AY2407" s="196"/>
      <c r="BC2407" s="196"/>
      <c r="BD2407" s="196"/>
      <c r="BE2407" s="196"/>
      <c r="BF2407" s="196"/>
      <c r="BG2407" s="196"/>
      <c r="BH2407" s="196"/>
      <c r="BI2407" s="196"/>
      <c r="BJ2407" s="196"/>
      <c r="BK2407" s="196"/>
    </row>
    <row r="2408" spans="1:63" x14ac:dyDescent="0.25">
      <c r="A2408" s="198"/>
      <c r="B2408" s="193"/>
      <c r="C2408" s="196"/>
      <c r="D2408" s="196"/>
      <c r="E2408" s="196"/>
      <c r="I2408" s="197"/>
      <c r="Q2408" s="198"/>
      <c r="S2408" s="198"/>
      <c r="T2408" s="196"/>
      <c r="U2408" s="199"/>
      <c r="V2408" s="193"/>
      <c r="W2408" s="198"/>
      <c r="X2408" s="198"/>
      <c r="Y2408" s="196"/>
      <c r="Z2408" s="200"/>
      <c r="AA2408" s="196"/>
      <c r="AB2408" s="198"/>
      <c r="AC2408" s="196"/>
      <c r="AD2408" s="199"/>
      <c r="AG2408" s="196"/>
      <c r="AH2408" s="196"/>
      <c r="AI2408" s="198"/>
      <c r="AL2408" s="196"/>
      <c r="AN2408" s="196"/>
      <c r="AO2408" s="198"/>
      <c r="AP2408" s="196"/>
      <c r="AQ2408" s="196"/>
      <c r="AR2408" s="196"/>
      <c r="AS2408" s="196"/>
      <c r="AT2408" s="196"/>
      <c r="AU2408" s="196"/>
      <c r="AV2408" s="198"/>
      <c r="AW2408" s="197"/>
      <c r="AY2408" s="196"/>
      <c r="BC2408" s="196"/>
      <c r="BD2408" s="196"/>
      <c r="BE2408" s="196"/>
      <c r="BF2408" s="196"/>
      <c r="BG2408" s="196"/>
      <c r="BH2408" s="196"/>
      <c r="BI2408" s="196"/>
      <c r="BJ2408" s="196"/>
      <c r="BK2408" s="196"/>
    </row>
    <row r="2409" spans="1:63" x14ac:dyDescent="0.25">
      <c r="A2409" s="198"/>
      <c r="B2409" s="193"/>
      <c r="C2409" s="196"/>
      <c r="D2409" s="196"/>
      <c r="E2409" s="196"/>
      <c r="I2409" s="197"/>
      <c r="Q2409" s="198"/>
      <c r="S2409" s="198"/>
      <c r="T2409" s="196"/>
      <c r="U2409" s="199"/>
      <c r="V2409" s="193"/>
      <c r="W2409" s="198"/>
      <c r="X2409" s="198"/>
      <c r="Y2409" s="196"/>
      <c r="Z2409" s="200"/>
      <c r="AA2409" s="196"/>
      <c r="AB2409" s="198"/>
      <c r="AC2409" s="196"/>
      <c r="AD2409" s="199"/>
      <c r="AG2409" s="196"/>
      <c r="AH2409" s="196"/>
      <c r="AI2409" s="198"/>
      <c r="AL2409" s="196"/>
      <c r="AN2409" s="196"/>
      <c r="AO2409" s="198"/>
      <c r="AP2409" s="196"/>
      <c r="AQ2409" s="196"/>
      <c r="AR2409" s="196"/>
      <c r="AS2409" s="196"/>
      <c r="AT2409" s="196"/>
      <c r="AU2409" s="196"/>
      <c r="AV2409" s="198"/>
      <c r="AW2409" s="197"/>
      <c r="AY2409" s="196"/>
      <c r="BC2409" s="196"/>
      <c r="BD2409" s="196"/>
      <c r="BE2409" s="196"/>
      <c r="BF2409" s="196"/>
      <c r="BG2409" s="196"/>
      <c r="BH2409" s="196"/>
      <c r="BI2409" s="196"/>
      <c r="BJ2409" s="196"/>
      <c r="BK2409" s="196"/>
    </row>
    <row r="2410" spans="1:63" x14ac:dyDescent="0.25">
      <c r="A2410" s="198"/>
      <c r="B2410" s="193"/>
      <c r="C2410" s="196"/>
      <c r="D2410" s="196"/>
      <c r="E2410" s="196"/>
      <c r="I2410" s="197"/>
      <c r="Q2410" s="198"/>
      <c r="S2410" s="198"/>
      <c r="T2410" s="196"/>
      <c r="U2410" s="199"/>
      <c r="V2410" s="193"/>
      <c r="W2410" s="198"/>
      <c r="X2410" s="198"/>
      <c r="Y2410" s="196"/>
      <c r="Z2410" s="200"/>
      <c r="AA2410" s="196"/>
      <c r="AB2410" s="198"/>
      <c r="AC2410" s="196"/>
      <c r="AD2410" s="199"/>
      <c r="AG2410" s="196"/>
      <c r="AH2410" s="196"/>
      <c r="AI2410" s="198"/>
      <c r="AL2410" s="196"/>
      <c r="AN2410" s="196"/>
      <c r="AO2410" s="198"/>
      <c r="AP2410" s="196"/>
      <c r="AQ2410" s="196"/>
      <c r="AR2410" s="196"/>
      <c r="AS2410" s="196"/>
      <c r="AT2410" s="196"/>
      <c r="AU2410" s="196"/>
      <c r="AV2410" s="198"/>
      <c r="AW2410" s="197"/>
      <c r="AY2410" s="196"/>
      <c r="BC2410" s="196"/>
      <c r="BD2410" s="196"/>
      <c r="BE2410" s="196"/>
      <c r="BF2410" s="196"/>
      <c r="BG2410" s="196"/>
      <c r="BH2410" s="196"/>
      <c r="BI2410" s="196"/>
      <c r="BJ2410" s="196"/>
      <c r="BK2410" s="196"/>
    </row>
    <row r="2411" spans="1:63" x14ac:dyDescent="0.25">
      <c r="A2411" s="198"/>
      <c r="B2411" s="193"/>
      <c r="C2411" s="196"/>
      <c r="D2411" s="196"/>
      <c r="E2411" s="196"/>
      <c r="I2411" s="197"/>
      <c r="Q2411" s="198"/>
      <c r="S2411" s="198"/>
      <c r="T2411" s="196"/>
      <c r="U2411" s="199"/>
      <c r="V2411" s="193"/>
      <c r="W2411" s="198"/>
      <c r="X2411" s="198"/>
      <c r="Y2411" s="196"/>
      <c r="Z2411" s="200"/>
      <c r="AA2411" s="196"/>
      <c r="AB2411" s="198"/>
      <c r="AC2411" s="196"/>
      <c r="AD2411" s="199"/>
      <c r="AG2411" s="196"/>
      <c r="AH2411" s="196"/>
      <c r="AI2411" s="198"/>
      <c r="AL2411" s="196"/>
      <c r="AN2411" s="196"/>
      <c r="AO2411" s="198"/>
      <c r="AP2411" s="196"/>
      <c r="AQ2411" s="196"/>
      <c r="AR2411" s="196"/>
      <c r="AS2411" s="196"/>
      <c r="AT2411" s="196"/>
      <c r="AU2411" s="196"/>
      <c r="AV2411" s="198"/>
      <c r="AW2411" s="197"/>
      <c r="AY2411" s="196"/>
      <c r="BC2411" s="196"/>
      <c r="BD2411" s="196"/>
      <c r="BE2411" s="196"/>
      <c r="BF2411" s="196"/>
      <c r="BG2411" s="196"/>
      <c r="BH2411" s="196"/>
      <c r="BI2411" s="196"/>
      <c r="BJ2411" s="196"/>
      <c r="BK2411" s="196"/>
    </row>
    <row r="2412" spans="1:63" x14ac:dyDescent="0.25">
      <c r="A2412" s="198"/>
      <c r="B2412" s="193"/>
      <c r="C2412" s="196"/>
      <c r="D2412" s="196"/>
      <c r="E2412" s="196"/>
      <c r="I2412" s="197"/>
      <c r="Q2412" s="198"/>
      <c r="S2412" s="198"/>
      <c r="T2412" s="196"/>
      <c r="U2412" s="199"/>
      <c r="V2412" s="193"/>
      <c r="W2412" s="198"/>
      <c r="X2412" s="198"/>
      <c r="Y2412" s="196"/>
      <c r="Z2412" s="200"/>
      <c r="AA2412" s="196"/>
      <c r="AB2412" s="198"/>
      <c r="AC2412" s="196"/>
      <c r="AD2412" s="199"/>
      <c r="AG2412" s="196"/>
      <c r="AH2412" s="196"/>
      <c r="AI2412" s="198"/>
      <c r="AL2412" s="196"/>
      <c r="AN2412" s="196"/>
      <c r="AO2412" s="198"/>
      <c r="AP2412" s="196"/>
      <c r="AQ2412" s="196"/>
      <c r="AR2412" s="196"/>
      <c r="AS2412" s="196"/>
      <c r="AT2412" s="196"/>
      <c r="AU2412" s="196"/>
      <c r="AV2412" s="198"/>
      <c r="AW2412" s="197"/>
      <c r="AY2412" s="196"/>
      <c r="BC2412" s="196"/>
      <c r="BD2412" s="196"/>
      <c r="BE2412" s="196"/>
      <c r="BF2412" s="196"/>
      <c r="BG2412" s="196"/>
      <c r="BH2412" s="196"/>
      <c r="BI2412" s="196"/>
      <c r="BJ2412" s="196"/>
      <c r="BK2412" s="196"/>
    </row>
    <row r="2413" spans="1:63" x14ac:dyDescent="0.25">
      <c r="A2413" s="198"/>
      <c r="B2413" s="193"/>
      <c r="C2413" s="196"/>
      <c r="D2413" s="196"/>
      <c r="E2413" s="196"/>
      <c r="I2413" s="197"/>
      <c r="Q2413" s="198"/>
      <c r="S2413" s="198"/>
      <c r="T2413" s="196"/>
      <c r="U2413" s="199"/>
      <c r="V2413" s="193"/>
      <c r="W2413" s="198"/>
      <c r="X2413" s="198"/>
      <c r="Y2413" s="196"/>
      <c r="Z2413" s="200"/>
      <c r="AA2413" s="196"/>
      <c r="AB2413" s="198"/>
      <c r="AC2413" s="196"/>
      <c r="AD2413" s="199"/>
      <c r="AG2413" s="196"/>
      <c r="AH2413" s="196"/>
      <c r="AI2413" s="198"/>
      <c r="AL2413" s="196"/>
      <c r="AN2413" s="196"/>
      <c r="AO2413" s="198"/>
      <c r="AP2413" s="196"/>
      <c r="AQ2413" s="196"/>
      <c r="AR2413" s="196"/>
      <c r="AS2413" s="196"/>
      <c r="AT2413" s="196"/>
      <c r="AU2413" s="196"/>
      <c r="AV2413" s="198"/>
      <c r="AW2413" s="197"/>
      <c r="AY2413" s="196"/>
      <c r="BC2413" s="196"/>
      <c r="BD2413" s="196"/>
      <c r="BE2413" s="196"/>
      <c r="BF2413" s="196"/>
      <c r="BG2413" s="196"/>
      <c r="BH2413" s="196"/>
      <c r="BI2413" s="196"/>
      <c r="BJ2413" s="196"/>
      <c r="BK2413" s="196"/>
    </row>
    <row r="2414" spans="1:63" x14ac:dyDescent="0.25">
      <c r="A2414" s="198"/>
      <c r="B2414" s="193"/>
      <c r="C2414" s="196"/>
      <c r="D2414" s="196"/>
      <c r="E2414" s="196"/>
      <c r="I2414" s="197"/>
      <c r="Q2414" s="198"/>
      <c r="S2414" s="198"/>
      <c r="T2414" s="196"/>
      <c r="U2414" s="199"/>
      <c r="V2414" s="193"/>
      <c r="W2414" s="198"/>
      <c r="X2414" s="198"/>
      <c r="Y2414" s="196"/>
      <c r="Z2414" s="200"/>
      <c r="AA2414" s="196"/>
      <c r="AB2414" s="198"/>
      <c r="AC2414" s="196"/>
      <c r="AD2414" s="199"/>
      <c r="AG2414" s="196"/>
      <c r="AH2414" s="196"/>
      <c r="AI2414" s="198"/>
      <c r="AL2414" s="196"/>
      <c r="AN2414" s="196"/>
      <c r="AO2414" s="198"/>
      <c r="AP2414" s="196"/>
      <c r="AQ2414" s="196"/>
      <c r="AR2414" s="196"/>
      <c r="AS2414" s="196"/>
      <c r="AT2414" s="196"/>
      <c r="AU2414" s="196"/>
      <c r="AV2414" s="198"/>
      <c r="AW2414" s="197"/>
      <c r="AY2414" s="196"/>
      <c r="BC2414" s="196"/>
      <c r="BD2414" s="196"/>
      <c r="BE2414" s="196"/>
      <c r="BF2414" s="196"/>
      <c r="BG2414" s="196"/>
      <c r="BH2414" s="196"/>
      <c r="BI2414" s="196"/>
      <c r="BJ2414" s="196"/>
      <c r="BK2414" s="196"/>
    </row>
    <row r="2415" spans="1:63" x14ac:dyDescent="0.25">
      <c r="A2415" s="198"/>
      <c r="B2415" s="193"/>
      <c r="C2415" s="196"/>
      <c r="D2415" s="196"/>
      <c r="E2415" s="196"/>
      <c r="I2415" s="197"/>
      <c r="Q2415" s="198"/>
      <c r="S2415" s="198"/>
      <c r="T2415" s="196"/>
      <c r="U2415" s="199"/>
      <c r="V2415" s="193"/>
      <c r="W2415" s="198"/>
      <c r="X2415" s="198"/>
      <c r="Y2415" s="196"/>
      <c r="Z2415" s="200"/>
      <c r="AA2415" s="196"/>
      <c r="AB2415" s="198"/>
      <c r="AC2415" s="196"/>
      <c r="AD2415" s="199"/>
      <c r="AG2415" s="196"/>
      <c r="AH2415" s="196"/>
      <c r="AI2415" s="198"/>
      <c r="AL2415" s="196"/>
      <c r="AN2415" s="196"/>
      <c r="AO2415" s="198"/>
      <c r="AP2415" s="196"/>
      <c r="AQ2415" s="196"/>
      <c r="AR2415" s="196"/>
      <c r="AS2415" s="196"/>
      <c r="AT2415" s="196"/>
      <c r="AU2415" s="196"/>
      <c r="AV2415" s="198"/>
      <c r="AW2415" s="197"/>
      <c r="AY2415" s="196"/>
      <c r="BC2415" s="196"/>
      <c r="BD2415" s="196"/>
      <c r="BE2415" s="196"/>
      <c r="BF2415" s="196"/>
      <c r="BG2415" s="196"/>
      <c r="BH2415" s="196"/>
      <c r="BI2415" s="196"/>
      <c r="BJ2415" s="196"/>
      <c r="BK2415" s="196"/>
    </row>
    <row r="2416" spans="1:63" x14ac:dyDescent="0.25">
      <c r="A2416" s="198"/>
      <c r="B2416" s="193"/>
      <c r="C2416" s="196"/>
      <c r="D2416" s="196"/>
      <c r="E2416" s="196"/>
      <c r="I2416" s="197"/>
      <c r="Q2416" s="198"/>
      <c r="S2416" s="198"/>
      <c r="T2416" s="196"/>
      <c r="U2416" s="199"/>
      <c r="V2416" s="193"/>
      <c r="W2416" s="198"/>
      <c r="X2416" s="198"/>
      <c r="Y2416" s="196"/>
      <c r="Z2416" s="200"/>
      <c r="AA2416" s="196"/>
      <c r="AB2416" s="198"/>
      <c r="AC2416" s="196"/>
      <c r="AD2416" s="199"/>
      <c r="AG2416" s="196"/>
      <c r="AH2416" s="196"/>
      <c r="AI2416" s="198"/>
      <c r="AL2416" s="196"/>
      <c r="AN2416" s="196"/>
      <c r="AO2416" s="198"/>
      <c r="AP2416" s="196"/>
      <c r="AQ2416" s="196"/>
      <c r="AR2416" s="196"/>
      <c r="AS2416" s="196"/>
      <c r="AT2416" s="196"/>
      <c r="AU2416" s="196"/>
      <c r="AV2416" s="198"/>
      <c r="AW2416" s="197"/>
      <c r="AY2416" s="196"/>
      <c r="BC2416" s="196"/>
      <c r="BD2416" s="196"/>
      <c r="BE2416" s="196"/>
      <c r="BF2416" s="196"/>
      <c r="BG2416" s="196"/>
      <c r="BH2416" s="196"/>
      <c r="BI2416" s="196"/>
      <c r="BJ2416" s="196"/>
      <c r="BK2416" s="196"/>
    </row>
    <row r="2417" spans="1:63" x14ac:dyDescent="0.25">
      <c r="A2417" s="198"/>
      <c r="B2417" s="193"/>
      <c r="C2417" s="196"/>
      <c r="D2417" s="196"/>
      <c r="E2417" s="196"/>
      <c r="I2417" s="197"/>
      <c r="Q2417" s="198"/>
      <c r="S2417" s="198"/>
      <c r="T2417" s="196"/>
      <c r="U2417" s="199"/>
      <c r="V2417" s="193"/>
      <c r="W2417" s="198"/>
      <c r="X2417" s="198"/>
      <c r="Y2417" s="196"/>
      <c r="Z2417" s="200"/>
      <c r="AA2417" s="196"/>
      <c r="AB2417" s="198"/>
      <c r="AC2417" s="196"/>
      <c r="AD2417" s="199"/>
      <c r="AG2417" s="196"/>
      <c r="AH2417" s="196"/>
      <c r="AI2417" s="198"/>
      <c r="AL2417" s="196"/>
      <c r="AN2417" s="196"/>
      <c r="AO2417" s="198"/>
      <c r="AP2417" s="196"/>
      <c r="AQ2417" s="196"/>
      <c r="AR2417" s="196"/>
      <c r="AS2417" s="196"/>
      <c r="AT2417" s="196"/>
      <c r="AU2417" s="196"/>
      <c r="AV2417" s="198"/>
      <c r="AW2417" s="197"/>
      <c r="AY2417" s="196"/>
      <c r="BC2417" s="196"/>
      <c r="BD2417" s="196"/>
      <c r="BE2417" s="196"/>
      <c r="BF2417" s="196"/>
      <c r="BG2417" s="196"/>
      <c r="BH2417" s="196"/>
      <c r="BI2417" s="196"/>
      <c r="BJ2417" s="196"/>
      <c r="BK2417" s="196"/>
    </row>
    <row r="2418" spans="1:63" x14ac:dyDescent="0.25">
      <c r="A2418" s="198"/>
      <c r="B2418" s="193"/>
      <c r="C2418" s="196"/>
      <c r="D2418" s="196"/>
      <c r="E2418" s="196"/>
      <c r="I2418" s="197"/>
      <c r="Q2418" s="198"/>
      <c r="S2418" s="198"/>
      <c r="T2418" s="196"/>
      <c r="U2418" s="199"/>
      <c r="V2418" s="193"/>
      <c r="W2418" s="198"/>
      <c r="X2418" s="198"/>
      <c r="Y2418" s="196"/>
      <c r="Z2418" s="200"/>
      <c r="AA2418" s="196"/>
      <c r="AB2418" s="198"/>
      <c r="AC2418" s="196"/>
      <c r="AD2418" s="199"/>
      <c r="AG2418" s="196"/>
      <c r="AH2418" s="196"/>
      <c r="AI2418" s="198"/>
      <c r="AL2418" s="196"/>
      <c r="AN2418" s="196"/>
      <c r="AO2418" s="198"/>
      <c r="AP2418" s="196"/>
      <c r="AQ2418" s="196"/>
      <c r="AR2418" s="196"/>
      <c r="AS2418" s="196"/>
      <c r="AT2418" s="196"/>
      <c r="AU2418" s="196"/>
      <c r="AV2418" s="198"/>
      <c r="AW2418" s="197"/>
      <c r="AY2418" s="196"/>
      <c r="BC2418" s="196"/>
      <c r="BD2418" s="196"/>
      <c r="BE2418" s="196"/>
      <c r="BF2418" s="196"/>
      <c r="BG2418" s="196"/>
      <c r="BH2418" s="196"/>
      <c r="BI2418" s="196"/>
      <c r="BJ2418" s="196"/>
      <c r="BK2418" s="196"/>
    </row>
    <row r="2419" spans="1:63" x14ac:dyDescent="0.25">
      <c r="A2419" s="198"/>
      <c r="B2419" s="193"/>
      <c r="C2419" s="196"/>
      <c r="D2419" s="196"/>
      <c r="E2419" s="196"/>
      <c r="I2419" s="197"/>
      <c r="Q2419" s="198"/>
      <c r="S2419" s="198"/>
      <c r="T2419" s="196"/>
      <c r="U2419" s="199"/>
      <c r="V2419" s="193"/>
      <c r="W2419" s="198"/>
      <c r="X2419" s="198"/>
      <c r="Y2419" s="196"/>
      <c r="Z2419" s="200"/>
      <c r="AA2419" s="196"/>
      <c r="AB2419" s="198"/>
      <c r="AC2419" s="196"/>
      <c r="AD2419" s="199"/>
      <c r="AG2419" s="196"/>
      <c r="AH2419" s="196"/>
      <c r="AI2419" s="198"/>
      <c r="AL2419" s="196"/>
      <c r="AN2419" s="196"/>
      <c r="AO2419" s="198"/>
      <c r="AP2419" s="196"/>
      <c r="AQ2419" s="196"/>
      <c r="AR2419" s="196"/>
      <c r="AS2419" s="196"/>
      <c r="AT2419" s="196"/>
      <c r="AU2419" s="196"/>
      <c r="AV2419" s="198"/>
      <c r="AW2419" s="197"/>
      <c r="AY2419" s="196"/>
      <c r="BC2419" s="196"/>
      <c r="BD2419" s="196"/>
      <c r="BE2419" s="196"/>
      <c r="BF2419" s="196"/>
      <c r="BG2419" s="196"/>
      <c r="BH2419" s="196"/>
      <c r="BI2419" s="196"/>
      <c r="BJ2419" s="196"/>
      <c r="BK2419" s="196"/>
    </row>
    <row r="2420" spans="1:63" x14ac:dyDescent="0.25">
      <c r="A2420" s="198"/>
      <c r="B2420" s="193"/>
      <c r="C2420" s="196"/>
      <c r="D2420" s="196"/>
      <c r="E2420" s="196"/>
      <c r="I2420" s="197"/>
      <c r="Q2420" s="198"/>
      <c r="S2420" s="198"/>
      <c r="T2420" s="196"/>
      <c r="U2420" s="199"/>
      <c r="V2420" s="193"/>
      <c r="W2420" s="198"/>
      <c r="X2420" s="198"/>
      <c r="Y2420" s="196"/>
      <c r="Z2420" s="200"/>
      <c r="AA2420" s="196"/>
      <c r="AB2420" s="198"/>
      <c r="AC2420" s="196"/>
      <c r="AD2420" s="199"/>
      <c r="AG2420" s="196"/>
      <c r="AH2420" s="196"/>
      <c r="AI2420" s="198"/>
      <c r="AL2420" s="196"/>
      <c r="AN2420" s="196"/>
      <c r="AO2420" s="198"/>
      <c r="AP2420" s="196"/>
      <c r="AQ2420" s="196"/>
      <c r="AR2420" s="196"/>
      <c r="AS2420" s="196"/>
      <c r="AT2420" s="196"/>
      <c r="AU2420" s="196"/>
      <c r="AV2420" s="198"/>
      <c r="AW2420" s="197"/>
      <c r="AY2420" s="196"/>
      <c r="BC2420" s="196"/>
      <c r="BD2420" s="196"/>
      <c r="BE2420" s="196"/>
      <c r="BF2420" s="196"/>
      <c r="BG2420" s="196"/>
      <c r="BH2420" s="196"/>
      <c r="BI2420" s="196"/>
      <c r="BJ2420" s="196"/>
      <c r="BK2420" s="196"/>
    </row>
    <row r="2421" spans="1:63" x14ac:dyDescent="0.25">
      <c r="A2421" s="198"/>
      <c r="B2421" s="193"/>
      <c r="C2421" s="196"/>
      <c r="D2421" s="196"/>
      <c r="E2421" s="196"/>
      <c r="I2421" s="197"/>
      <c r="Q2421" s="198"/>
      <c r="S2421" s="198"/>
      <c r="T2421" s="196"/>
      <c r="U2421" s="199"/>
      <c r="V2421" s="193"/>
      <c r="W2421" s="198"/>
      <c r="X2421" s="198"/>
      <c r="Y2421" s="196"/>
      <c r="Z2421" s="200"/>
      <c r="AA2421" s="196"/>
      <c r="AB2421" s="198"/>
      <c r="AC2421" s="196"/>
      <c r="AD2421" s="199"/>
      <c r="AG2421" s="196"/>
      <c r="AH2421" s="196"/>
      <c r="AI2421" s="198"/>
      <c r="AL2421" s="196"/>
      <c r="AN2421" s="196"/>
      <c r="AO2421" s="198"/>
      <c r="AP2421" s="196"/>
      <c r="AQ2421" s="196"/>
      <c r="AR2421" s="196"/>
      <c r="AS2421" s="196"/>
      <c r="AT2421" s="196"/>
      <c r="AU2421" s="196"/>
      <c r="AV2421" s="198"/>
      <c r="AW2421" s="197"/>
      <c r="AY2421" s="196"/>
      <c r="BC2421" s="196"/>
      <c r="BD2421" s="196"/>
      <c r="BE2421" s="196"/>
      <c r="BF2421" s="196"/>
      <c r="BG2421" s="196"/>
      <c r="BH2421" s="196"/>
      <c r="BI2421" s="196"/>
      <c r="BJ2421" s="196"/>
      <c r="BK2421" s="196"/>
    </row>
    <row r="2422" spans="1:63" x14ac:dyDescent="0.25">
      <c r="A2422" s="198"/>
      <c r="B2422" s="193"/>
      <c r="C2422" s="196"/>
      <c r="D2422" s="196"/>
      <c r="E2422" s="196"/>
      <c r="I2422" s="197"/>
      <c r="Q2422" s="198"/>
      <c r="S2422" s="198"/>
      <c r="T2422" s="196"/>
      <c r="U2422" s="199"/>
      <c r="V2422" s="193"/>
      <c r="W2422" s="198"/>
      <c r="X2422" s="198"/>
      <c r="Y2422" s="196"/>
      <c r="Z2422" s="200"/>
      <c r="AA2422" s="196"/>
      <c r="AB2422" s="198"/>
      <c r="AC2422" s="196"/>
      <c r="AD2422" s="199"/>
      <c r="AG2422" s="196"/>
      <c r="AH2422" s="196"/>
      <c r="AI2422" s="198"/>
      <c r="AL2422" s="196"/>
      <c r="AN2422" s="196"/>
      <c r="AO2422" s="198"/>
      <c r="AP2422" s="196"/>
      <c r="AQ2422" s="196"/>
      <c r="AR2422" s="196"/>
      <c r="AS2422" s="196"/>
      <c r="AT2422" s="196"/>
      <c r="AU2422" s="196"/>
      <c r="AV2422" s="198"/>
      <c r="AW2422" s="197"/>
      <c r="AY2422" s="196"/>
      <c r="BC2422" s="196"/>
      <c r="BD2422" s="196"/>
      <c r="BE2422" s="196"/>
      <c r="BF2422" s="196"/>
      <c r="BG2422" s="196"/>
      <c r="BH2422" s="196"/>
      <c r="BI2422" s="196"/>
      <c r="BJ2422" s="196"/>
      <c r="BK2422" s="196"/>
    </row>
    <row r="2423" spans="1:63" x14ac:dyDescent="0.25">
      <c r="A2423" s="198"/>
      <c r="B2423" s="193"/>
      <c r="C2423" s="196"/>
      <c r="D2423" s="196"/>
      <c r="E2423" s="196"/>
      <c r="I2423" s="197"/>
      <c r="Q2423" s="198"/>
      <c r="S2423" s="198"/>
      <c r="T2423" s="196"/>
      <c r="U2423" s="199"/>
      <c r="V2423" s="193"/>
      <c r="W2423" s="198"/>
      <c r="X2423" s="198"/>
      <c r="Y2423" s="196"/>
      <c r="Z2423" s="200"/>
      <c r="AA2423" s="196"/>
      <c r="AB2423" s="198"/>
      <c r="AC2423" s="196"/>
      <c r="AD2423" s="199"/>
      <c r="AG2423" s="196"/>
      <c r="AH2423" s="196"/>
      <c r="AI2423" s="198"/>
      <c r="AL2423" s="196"/>
      <c r="AN2423" s="196"/>
      <c r="AO2423" s="198"/>
      <c r="AP2423" s="196"/>
      <c r="AQ2423" s="196"/>
      <c r="AR2423" s="196"/>
      <c r="AS2423" s="196"/>
      <c r="AT2423" s="196"/>
      <c r="AU2423" s="196"/>
      <c r="AV2423" s="198"/>
      <c r="AW2423" s="197"/>
      <c r="AY2423" s="196"/>
      <c r="BC2423" s="196"/>
      <c r="BD2423" s="196"/>
      <c r="BE2423" s="196"/>
      <c r="BF2423" s="196"/>
      <c r="BG2423" s="196"/>
      <c r="BH2423" s="196"/>
      <c r="BI2423" s="196"/>
      <c r="BJ2423" s="196"/>
      <c r="BK2423" s="196"/>
    </row>
    <row r="2424" spans="1:63" x14ac:dyDescent="0.25">
      <c r="A2424" s="198"/>
      <c r="B2424" s="193"/>
      <c r="C2424" s="196"/>
      <c r="D2424" s="196"/>
      <c r="E2424" s="196"/>
      <c r="I2424" s="197"/>
      <c r="Q2424" s="198"/>
      <c r="S2424" s="198"/>
      <c r="T2424" s="196"/>
      <c r="U2424" s="199"/>
      <c r="V2424" s="193"/>
      <c r="W2424" s="198"/>
      <c r="X2424" s="198"/>
      <c r="Y2424" s="196"/>
      <c r="Z2424" s="200"/>
      <c r="AA2424" s="196"/>
      <c r="AB2424" s="198"/>
      <c r="AC2424" s="196"/>
      <c r="AD2424" s="199"/>
      <c r="AG2424" s="196"/>
      <c r="AH2424" s="196"/>
      <c r="AI2424" s="198"/>
      <c r="AL2424" s="196"/>
      <c r="AN2424" s="196"/>
      <c r="AO2424" s="198"/>
      <c r="AP2424" s="196"/>
      <c r="AQ2424" s="196"/>
      <c r="AR2424" s="196"/>
      <c r="AS2424" s="196"/>
      <c r="AT2424" s="196"/>
      <c r="AU2424" s="196"/>
      <c r="AV2424" s="198"/>
      <c r="AW2424" s="197"/>
      <c r="AY2424" s="196"/>
      <c r="BC2424" s="196"/>
      <c r="BD2424" s="196"/>
      <c r="BE2424" s="196"/>
      <c r="BF2424" s="196"/>
      <c r="BG2424" s="196"/>
      <c r="BH2424" s="196"/>
      <c r="BI2424" s="196"/>
      <c r="BJ2424" s="196"/>
      <c r="BK2424" s="196"/>
    </row>
    <row r="2425" spans="1:63" x14ac:dyDescent="0.25">
      <c r="A2425" s="198"/>
      <c r="B2425" s="193"/>
      <c r="C2425" s="196"/>
      <c r="D2425" s="196"/>
      <c r="E2425" s="196"/>
      <c r="I2425" s="197"/>
      <c r="Q2425" s="198"/>
      <c r="S2425" s="198"/>
      <c r="T2425" s="196"/>
      <c r="U2425" s="199"/>
      <c r="V2425" s="193"/>
      <c r="W2425" s="198"/>
      <c r="X2425" s="198"/>
      <c r="Y2425" s="196"/>
      <c r="Z2425" s="200"/>
      <c r="AA2425" s="196"/>
      <c r="AB2425" s="198"/>
      <c r="AC2425" s="196"/>
      <c r="AD2425" s="199"/>
      <c r="AG2425" s="196"/>
      <c r="AH2425" s="196"/>
      <c r="AI2425" s="198"/>
      <c r="AL2425" s="196"/>
      <c r="AN2425" s="196"/>
      <c r="AO2425" s="198"/>
      <c r="AP2425" s="196"/>
      <c r="AQ2425" s="196"/>
      <c r="AR2425" s="196"/>
      <c r="AS2425" s="196"/>
      <c r="AT2425" s="196"/>
      <c r="AU2425" s="196"/>
      <c r="AV2425" s="198"/>
      <c r="AW2425" s="197"/>
      <c r="AY2425" s="196"/>
      <c r="BC2425" s="196"/>
      <c r="BD2425" s="196"/>
      <c r="BE2425" s="196"/>
      <c r="BF2425" s="196"/>
      <c r="BG2425" s="196"/>
      <c r="BH2425" s="196"/>
      <c r="BI2425" s="196"/>
      <c r="BJ2425" s="196"/>
      <c r="BK2425" s="196"/>
    </row>
    <row r="2426" spans="1:63" x14ac:dyDescent="0.25">
      <c r="A2426" s="198"/>
      <c r="B2426" s="193"/>
      <c r="C2426" s="196"/>
      <c r="D2426" s="196"/>
      <c r="E2426" s="196"/>
      <c r="I2426" s="197"/>
      <c r="Q2426" s="198"/>
      <c r="S2426" s="198"/>
      <c r="T2426" s="196"/>
      <c r="U2426" s="199"/>
      <c r="V2426" s="193"/>
      <c r="W2426" s="198"/>
      <c r="X2426" s="198"/>
      <c r="Y2426" s="196"/>
      <c r="Z2426" s="200"/>
      <c r="AA2426" s="196"/>
      <c r="AB2426" s="198"/>
      <c r="AC2426" s="196"/>
      <c r="AD2426" s="199"/>
      <c r="AG2426" s="196"/>
      <c r="AH2426" s="196"/>
      <c r="AI2426" s="198"/>
      <c r="AL2426" s="196"/>
      <c r="AN2426" s="196"/>
      <c r="AO2426" s="198"/>
      <c r="AP2426" s="196"/>
      <c r="AQ2426" s="196"/>
      <c r="AR2426" s="196"/>
      <c r="AS2426" s="196"/>
      <c r="AT2426" s="196"/>
      <c r="AU2426" s="196"/>
      <c r="AV2426" s="198"/>
      <c r="AW2426" s="197"/>
      <c r="AY2426" s="196"/>
      <c r="BC2426" s="196"/>
      <c r="BD2426" s="196"/>
      <c r="BE2426" s="196"/>
      <c r="BF2426" s="196"/>
      <c r="BG2426" s="196"/>
      <c r="BH2426" s="196"/>
      <c r="BI2426" s="196"/>
      <c r="BJ2426" s="196"/>
      <c r="BK2426" s="196"/>
    </row>
    <row r="2427" spans="1:63" x14ac:dyDescent="0.25">
      <c r="A2427" s="198"/>
      <c r="B2427" s="193"/>
      <c r="C2427" s="196"/>
      <c r="D2427" s="196"/>
      <c r="E2427" s="196"/>
      <c r="I2427" s="197"/>
      <c r="Q2427" s="198"/>
      <c r="S2427" s="198"/>
      <c r="T2427" s="196"/>
      <c r="U2427" s="199"/>
      <c r="V2427" s="193"/>
      <c r="W2427" s="198"/>
      <c r="X2427" s="198"/>
      <c r="Y2427" s="196"/>
      <c r="Z2427" s="200"/>
      <c r="AA2427" s="196"/>
      <c r="AB2427" s="198"/>
      <c r="AC2427" s="196"/>
      <c r="AD2427" s="199"/>
      <c r="AG2427" s="196"/>
      <c r="AH2427" s="196"/>
      <c r="AI2427" s="198"/>
      <c r="AL2427" s="196"/>
      <c r="AN2427" s="196"/>
      <c r="AO2427" s="198"/>
      <c r="AP2427" s="196"/>
      <c r="AQ2427" s="196"/>
      <c r="AR2427" s="196"/>
      <c r="AS2427" s="196"/>
      <c r="AT2427" s="196"/>
      <c r="AU2427" s="196"/>
      <c r="AV2427" s="198"/>
      <c r="AW2427" s="197"/>
      <c r="AY2427" s="196"/>
      <c r="BC2427" s="196"/>
      <c r="BD2427" s="196"/>
      <c r="BE2427" s="196"/>
      <c r="BF2427" s="196"/>
      <c r="BG2427" s="196"/>
      <c r="BH2427" s="196"/>
      <c r="BI2427" s="196"/>
      <c r="BJ2427" s="196"/>
      <c r="BK2427" s="196"/>
    </row>
    <row r="2428" spans="1:63" x14ac:dyDescent="0.25">
      <c r="A2428" s="198"/>
      <c r="B2428" s="193"/>
      <c r="C2428" s="196"/>
      <c r="D2428" s="196"/>
      <c r="E2428" s="196"/>
      <c r="I2428" s="197"/>
      <c r="Q2428" s="198"/>
      <c r="S2428" s="198"/>
      <c r="T2428" s="196"/>
      <c r="U2428" s="199"/>
      <c r="V2428" s="193"/>
      <c r="W2428" s="198"/>
      <c r="X2428" s="198"/>
      <c r="Y2428" s="196"/>
      <c r="Z2428" s="200"/>
      <c r="AA2428" s="196"/>
      <c r="AB2428" s="198"/>
      <c r="AC2428" s="196"/>
      <c r="AD2428" s="199"/>
      <c r="AG2428" s="196"/>
      <c r="AH2428" s="196"/>
      <c r="AI2428" s="198"/>
      <c r="AL2428" s="196"/>
      <c r="AN2428" s="196"/>
      <c r="AO2428" s="198"/>
      <c r="AP2428" s="196"/>
      <c r="AQ2428" s="196"/>
      <c r="AR2428" s="196"/>
      <c r="AS2428" s="196"/>
      <c r="AT2428" s="196"/>
      <c r="AU2428" s="196"/>
      <c r="AV2428" s="198"/>
      <c r="AW2428" s="197"/>
      <c r="AY2428" s="196"/>
      <c r="BC2428" s="196"/>
      <c r="BD2428" s="196"/>
      <c r="BE2428" s="196"/>
      <c r="BF2428" s="196"/>
      <c r="BG2428" s="196"/>
      <c r="BH2428" s="196"/>
      <c r="BI2428" s="196"/>
      <c r="BJ2428" s="196"/>
      <c r="BK2428" s="196"/>
    </row>
    <row r="2429" spans="1:63" x14ac:dyDescent="0.25">
      <c r="A2429" s="198"/>
      <c r="B2429" s="193"/>
      <c r="C2429" s="196"/>
      <c r="D2429" s="196"/>
      <c r="E2429" s="196"/>
      <c r="I2429" s="197"/>
      <c r="Q2429" s="198"/>
      <c r="S2429" s="198"/>
      <c r="T2429" s="196"/>
      <c r="U2429" s="199"/>
      <c r="V2429" s="193"/>
      <c r="W2429" s="198"/>
      <c r="X2429" s="198"/>
      <c r="Y2429" s="196"/>
      <c r="Z2429" s="200"/>
      <c r="AA2429" s="196"/>
      <c r="AB2429" s="198"/>
      <c r="AC2429" s="196"/>
      <c r="AD2429" s="199"/>
      <c r="AG2429" s="196"/>
      <c r="AH2429" s="196"/>
      <c r="AI2429" s="198"/>
      <c r="AL2429" s="196"/>
      <c r="AN2429" s="196"/>
      <c r="AO2429" s="198"/>
      <c r="AP2429" s="196"/>
      <c r="AQ2429" s="196"/>
      <c r="AR2429" s="196"/>
      <c r="AS2429" s="196"/>
      <c r="AT2429" s="196"/>
      <c r="AU2429" s="196"/>
      <c r="AV2429" s="198"/>
      <c r="AW2429" s="197"/>
      <c r="AY2429" s="196"/>
      <c r="BC2429" s="196"/>
      <c r="BD2429" s="196"/>
      <c r="BE2429" s="196"/>
      <c r="BF2429" s="196"/>
      <c r="BG2429" s="196"/>
      <c r="BH2429" s="196"/>
      <c r="BI2429" s="196"/>
      <c r="BJ2429" s="196"/>
      <c r="BK2429" s="196"/>
    </row>
    <row r="2430" spans="1:63" x14ac:dyDescent="0.25">
      <c r="A2430" s="198"/>
      <c r="B2430" s="193"/>
      <c r="C2430" s="196"/>
      <c r="D2430" s="196"/>
      <c r="E2430" s="196"/>
      <c r="I2430" s="197"/>
      <c r="Q2430" s="198"/>
      <c r="S2430" s="198"/>
      <c r="T2430" s="196"/>
      <c r="U2430" s="199"/>
      <c r="V2430" s="193"/>
      <c r="W2430" s="198"/>
      <c r="X2430" s="198"/>
      <c r="Y2430" s="196"/>
      <c r="Z2430" s="200"/>
      <c r="AA2430" s="196"/>
      <c r="AB2430" s="198"/>
      <c r="AC2430" s="196"/>
      <c r="AD2430" s="199"/>
      <c r="AG2430" s="196"/>
      <c r="AH2430" s="196"/>
      <c r="AI2430" s="198"/>
      <c r="AL2430" s="196"/>
      <c r="AN2430" s="196"/>
      <c r="AO2430" s="198"/>
      <c r="AP2430" s="196"/>
      <c r="AQ2430" s="196"/>
      <c r="AR2430" s="196"/>
      <c r="AS2430" s="196"/>
      <c r="AT2430" s="196"/>
      <c r="AU2430" s="196"/>
      <c r="AV2430" s="198"/>
      <c r="AW2430" s="197"/>
      <c r="AY2430" s="196"/>
      <c r="BC2430" s="196"/>
      <c r="BD2430" s="196"/>
      <c r="BE2430" s="196"/>
      <c r="BF2430" s="196"/>
      <c r="BG2430" s="196"/>
      <c r="BH2430" s="196"/>
      <c r="BI2430" s="196"/>
      <c r="BJ2430" s="196"/>
      <c r="BK2430" s="196"/>
    </row>
    <row r="2431" spans="1:63" x14ac:dyDescent="0.25">
      <c r="A2431" s="198"/>
      <c r="B2431" s="193"/>
      <c r="C2431" s="196"/>
      <c r="D2431" s="196"/>
      <c r="E2431" s="196"/>
      <c r="I2431" s="197"/>
      <c r="Q2431" s="198"/>
      <c r="S2431" s="198"/>
      <c r="T2431" s="196"/>
      <c r="U2431" s="199"/>
      <c r="V2431" s="193"/>
      <c r="W2431" s="198"/>
      <c r="X2431" s="198"/>
      <c r="Y2431" s="196"/>
      <c r="Z2431" s="200"/>
      <c r="AA2431" s="196"/>
      <c r="AB2431" s="198"/>
      <c r="AC2431" s="196"/>
      <c r="AD2431" s="199"/>
      <c r="AG2431" s="196"/>
      <c r="AH2431" s="196"/>
      <c r="AI2431" s="198"/>
      <c r="AL2431" s="196"/>
      <c r="AN2431" s="196"/>
      <c r="AO2431" s="198"/>
      <c r="AP2431" s="196"/>
      <c r="AQ2431" s="196"/>
      <c r="AR2431" s="196"/>
      <c r="AS2431" s="196"/>
      <c r="AT2431" s="196"/>
      <c r="AU2431" s="196"/>
      <c r="AV2431" s="198"/>
      <c r="AW2431" s="197"/>
      <c r="AY2431" s="196"/>
      <c r="BC2431" s="196"/>
      <c r="BD2431" s="196"/>
      <c r="BE2431" s="196"/>
      <c r="BF2431" s="196"/>
      <c r="BG2431" s="196"/>
      <c r="BH2431" s="196"/>
      <c r="BI2431" s="196"/>
      <c r="BJ2431" s="196"/>
      <c r="BK2431" s="196"/>
    </row>
    <row r="2432" spans="1:63" x14ac:dyDescent="0.25">
      <c r="A2432" s="198"/>
      <c r="B2432" s="193"/>
      <c r="C2432" s="196"/>
      <c r="D2432" s="196"/>
      <c r="E2432" s="196"/>
      <c r="I2432" s="197"/>
      <c r="Q2432" s="198"/>
      <c r="S2432" s="198"/>
      <c r="T2432" s="196"/>
      <c r="U2432" s="199"/>
      <c r="V2432" s="193"/>
      <c r="W2432" s="198"/>
      <c r="X2432" s="198"/>
      <c r="Y2432" s="196"/>
      <c r="Z2432" s="200"/>
      <c r="AA2432" s="196"/>
      <c r="AB2432" s="198"/>
      <c r="AC2432" s="196"/>
      <c r="AD2432" s="199"/>
      <c r="AG2432" s="196"/>
      <c r="AH2432" s="196"/>
      <c r="AI2432" s="198"/>
      <c r="AL2432" s="196"/>
      <c r="AN2432" s="196"/>
      <c r="AO2432" s="198"/>
      <c r="AP2432" s="196"/>
      <c r="AQ2432" s="196"/>
      <c r="AR2432" s="196"/>
      <c r="AS2432" s="196"/>
      <c r="AT2432" s="196"/>
      <c r="AU2432" s="196"/>
      <c r="AV2432" s="198"/>
      <c r="AW2432" s="197"/>
      <c r="AY2432" s="196"/>
      <c r="BC2432" s="196"/>
      <c r="BD2432" s="196"/>
      <c r="BE2432" s="196"/>
      <c r="BF2432" s="196"/>
      <c r="BG2432" s="196"/>
      <c r="BH2432" s="196"/>
      <c r="BI2432" s="196"/>
      <c r="BJ2432" s="196"/>
      <c r="BK2432" s="196"/>
    </row>
    <row r="2433" spans="1:63" x14ac:dyDescent="0.25">
      <c r="A2433" s="198"/>
      <c r="B2433" s="193"/>
      <c r="C2433" s="196"/>
      <c r="D2433" s="196"/>
      <c r="E2433" s="196"/>
      <c r="I2433" s="197"/>
      <c r="Q2433" s="198"/>
      <c r="S2433" s="198"/>
      <c r="T2433" s="196"/>
      <c r="U2433" s="199"/>
      <c r="V2433" s="193"/>
      <c r="W2433" s="198"/>
      <c r="X2433" s="198"/>
      <c r="Y2433" s="196"/>
      <c r="Z2433" s="200"/>
      <c r="AA2433" s="196"/>
      <c r="AB2433" s="198"/>
      <c r="AC2433" s="196"/>
      <c r="AD2433" s="199"/>
      <c r="AG2433" s="196"/>
      <c r="AH2433" s="196"/>
      <c r="AI2433" s="198"/>
      <c r="AL2433" s="196"/>
      <c r="AN2433" s="196"/>
      <c r="AO2433" s="198"/>
      <c r="AP2433" s="196"/>
      <c r="AQ2433" s="196"/>
      <c r="AR2433" s="196"/>
      <c r="AS2433" s="196"/>
      <c r="AT2433" s="196"/>
      <c r="AU2433" s="196"/>
      <c r="AV2433" s="198"/>
      <c r="AW2433" s="197"/>
      <c r="AY2433" s="196"/>
      <c r="BC2433" s="196"/>
      <c r="BD2433" s="196"/>
      <c r="BE2433" s="196"/>
      <c r="BF2433" s="196"/>
      <c r="BG2433" s="196"/>
      <c r="BH2433" s="196"/>
      <c r="BI2433" s="196"/>
      <c r="BJ2433" s="196"/>
      <c r="BK2433" s="196"/>
    </row>
    <row r="2434" spans="1:63" x14ac:dyDescent="0.25">
      <c r="A2434" s="198"/>
      <c r="B2434" s="193"/>
      <c r="C2434" s="196"/>
      <c r="D2434" s="196"/>
      <c r="E2434" s="196"/>
      <c r="I2434" s="197"/>
      <c r="Q2434" s="198"/>
      <c r="S2434" s="198"/>
      <c r="T2434" s="196"/>
      <c r="U2434" s="199"/>
      <c r="V2434" s="193"/>
      <c r="W2434" s="198"/>
      <c r="X2434" s="198"/>
      <c r="Y2434" s="196"/>
      <c r="Z2434" s="200"/>
      <c r="AA2434" s="196"/>
      <c r="AB2434" s="198"/>
      <c r="AC2434" s="196"/>
      <c r="AD2434" s="199"/>
      <c r="AG2434" s="196"/>
      <c r="AH2434" s="196"/>
      <c r="AI2434" s="198"/>
      <c r="AL2434" s="196"/>
      <c r="AN2434" s="196"/>
      <c r="AO2434" s="198"/>
      <c r="AP2434" s="196"/>
      <c r="AQ2434" s="196"/>
      <c r="AR2434" s="196"/>
      <c r="AS2434" s="196"/>
      <c r="AT2434" s="196"/>
      <c r="AU2434" s="196"/>
      <c r="AV2434" s="198"/>
      <c r="AW2434" s="197"/>
      <c r="AY2434" s="196"/>
      <c r="BC2434" s="196"/>
      <c r="BD2434" s="196"/>
      <c r="BE2434" s="196"/>
      <c r="BF2434" s="196"/>
      <c r="BG2434" s="196"/>
      <c r="BH2434" s="196"/>
      <c r="BI2434" s="196"/>
      <c r="BJ2434" s="196"/>
      <c r="BK2434" s="196"/>
    </row>
    <row r="2435" spans="1:63" x14ac:dyDescent="0.25">
      <c r="A2435" s="198"/>
      <c r="B2435" s="193"/>
      <c r="C2435" s="196"/>
      <c r="D2435" s="196"/>
      <c r="E2435" s="196"/>
      <c r="I2435" s="197"/>
      <c r="Q2435" s="198"/>
      <c r="S2435" s="198"/>
      <c r="T2435" s="196"/>
      <c r="U2435" s="199"/>
      <c r="V2435" s="193"/>
      <c r="W2435" s="198"/>
      <c r="X2435" s="198"/>
      <c r="Y2435" s="196"/>
      <c r="Z2435" s="200"/>
      <c r="AA2435" s="196"/>
      <c r="AB2435" s="198"/>
      <c r="AC2435" s="196"/>
      <c r="AD2435" s="199"/>
      <c r="AG2435" s="196"/>
      <c r="AH2435" s="196"/>
      <c r="AI2435" s="198"/>
      <c r="AL2435" s="196"/>
      <c r="AN2435" s="196"/>
      <c r="AO2435" s="198"/>
      <c r="AP2435" s="196"/>
      <c r="AQ2435" s="196"/>
      <c r="AR2435" s="196"/>
      <c r="AS2435" s="196"/>
      <c r="AT2435" s="196"/>
      <c r="AU2435" s="196"/>
      <c r="AV2435" s="198"/>
      <c r="AW2435" s="197"/>
      <c r="AY2435" s="196"/>
      <c r="BC2435" s="196"/>
      <c r="BD2435" s="196"/>
      <c r="BE2435" s="196"/>
      <c r="BF2435" s="196"/>
      <c r="BG2435" s="196"/>
      <c r="BH2435" s="196"/>
      <c r="BI2435" s="196"/>
      <c r="BJ2435" s="196"/>
      <c r="BK2435" s="196"/>
    </row>
    <row r="2436" spans="1:63" x14ac:dyDescent="0.25">
      <c r="A2436" s="198"/>
      <c r="B2436" s="193"/>
      <c r="C2436" s="196"/>
      <c r="D2436" s="196"/>
      <c r="E2436" s="196"/>
      <c r="I2436" s="197"/>
      <c r="Q2436" s="198"/>
      <c r="S2436" s="198"/>
      <c r="T2436" s="196"/>
      <c r="U2436" s="199"/>
      <c r="V2436" s="193"/>
      <c r="W2436" s="198"/>
      <c r="X2436" s="198"/>
      <c r="Y2436" s="196"/>
      <c r="Z2436" s="200"/>
      <c r="AA2436" s="196"/>
      <c r="AB2436" s="198"/>
      <c r="AC2436" s="196"/>
      <c r="AD2436" s="199"/>
      <c r="AG2436" s="196"/>
      <c r="AH2436" s="196"/>
      <c r="AI2436" s="198"/>
      <c r="AL2436" s="196"/>
      <c r="AN2436" s="196"/>
      <c r="AO2436" s="198"/>
      <c r="AP2436" s="196"/>
      <c r="AQ2436" s="196"/>
      <c r="AR2436" s="196"/>
      <c r="AS2436" s="196"/>
      <c r="AT2436" s="196"/>
      <c r="AU2436" s="196"/>
      <c r="AV2436" s="198"/>
      <c r="AW2436" s="197"/>
      <c r="AY2436" s="196"/>
      <c r="BC2436" s="196"/>
      <c r="BD2436" s="196"/>
      <c r="BE2436" s="196"/>
      <c r="BF2436" s="196"/>
      <c r="BG2436" s="196"/>
      <c r="BH2436" s="196"/>
      <c r="BI2436" s="196"/>
      <c r="BJ2436" s="196"/>
      <c r="BK2436" s="196"/>
    </row>
    <row r="2437" spans="1:63" x14ac:dyDescent="0.25">
      <c r="A2437" s="198"/>
      <c r="B2437" s="193"/>
      <c r="C2437" s="196"/>
      <c r="D2437" s="196"/>
      <c r="E2437" s="196"/>
      <c r="I2437" s="197"/>
      <c r="Q2437" s="198"/>
      <c r="S2437" s="198"/>
      <c r="T2437" s="196"/>
      <c r="U2437" s="199"/>
      <c r="V2437" s="193"/>
      <c r="W2437" s="198"/>
      <c r="X2437" s="198"/>
      <c r="Y2437" s="196"/>
      <c r="Z2437" s="200"/>
      <c r="AA2437" s="196"/>
      <c r="AB2437" s="198"/>
      <c r="AC2437" s="196"/>
      <c r="AD2437" s="199"/>
      <c r="AG2437" s="196"/>
      <c r="AH2437" s="196"/>
      <c r="AI2437" s="198"/>
      <c r="AL2437" s="196"/>
      <c r="AN2437" s="196"/>
      <c r="AO2437" s="198"/>
      <c r="AP2437" s="196"/>
      <c r="AQ2437" s="196"/>
      <c r="AR2437" s="196"/>
      <c r="AS2437" s="196"/>
      <c r="AT2437" s="196"/>
      <c r="AU2437" s="196"/>
      <c r="AV2437" s="198"/>
      <c r="AW2437" s="197"/>
      <c r="AY2437" s="196"/>
      <c r="BC2437" s="196"/>
      <c r="BD2437" s="196"/>
      <c r="BE2437" s="196"/>
      <c r="BF2437" s="196"/>
      <c r="BG2437" s="196"/>
      <c r="BH2437" s="196"/>
      <c r="BI2437" s="196"/>
      <c r="BJ2437" s="196"/>
      <c r="BK2437" s="196"/>
    </row>
    <row r="2438" spans="1:63" x14ac:dyDescent="0.25">
      <c r="A2438" s="198"/>
      <c r="B2438" s="193"/>
      <c r="C2438" s="196"/>
      <c r="D2438" s="196"/>
      <c r="E2438" s="196"/>
      <c r="I2438" s="197"/>
      <c r="Q2438" s="198"/>
      <c r="S2438" s="198"/>
      <c r="T2438" s="196"/>
      <c r="U2438" s="199"/>
      <c r="V2438" s="193"/>
      <c r="W2438" s="198"/>
      <c r="X2438" s="198"/>
      <c r="Y2438" s="196"/>
      <c r="Z2438" s="200"/>
      <c r="AA2438" s="196"/>
      <c r="AB2438" s="198"/>
      <c r="AC2438" s="196"/>
      <c r="AD2438" s="199"/>
      <c r="AG2438" s="196"/>
      <c r="AH2438" s="196"/>
      <c r="AI2438" s="198"/>
      <c r="AL2438" s="196"/>
      <c r="AN2438" s="196"/>
      <c r="AO2438" s="198"/>
      <c r="AP2438" s="196"/>
      <c r="AQ2438" s="196"/>
      <c r="AR2438" s="196"/>
      <c r="AS2438" s="196"/>
      <c r="AT2438" s="196"/>
      <c r="AU2438" s="196"/>
      <c r="AV2438" s="198"/>
      <c r="AW2438" s="197"/>
      <c r="AY2438" s="196"/>
      <c r="BC2438" s="196"/>
      <c r="BD2438" s="196"/>
      <c r="BE2438" s="196"/>
      <c r="BF2438" s="196"/>
      <c r="BG2438" s="196"/>
      <c r="BH2438" s="196"/>
      <c r="BI2438" s="196"/>
      <c r="BJ2438" s="196"/>
      <c r="BK2438" s="196"/>
    </row>
    <row r="2439" spans="1:63" x14ac:dyDescent="0.25">
      <c r="A2439" s="198"/>
      <c r="B2439" s="193"/>
      <c r="C2439" s="196"/>
      <c r="D2439" s="196"/>
      <c r="E2439" s="196"/>
      <c r="I2439" s="197"/>
      <c r="Q2439" s="198"/>
      <c r="S2439" s="198"/>
      <c r="T2439" s="196"/>
      <c r="U2439" s="199"/>
      <c r="V2439" s="193"/>
      <c r="W2439" s="198"/>
      <c r="X2439" s="198"/>
      <c r="Y2439" s="196"/>
      <c r="Z2439" s="200"/>
      <c r="AA2439" s="196"/>
      <c r="AB2439" s="198"/>
      <c r="AC2439" s="196"/>
      <c r="AD2439" s="199"/>
      <c r="AG2439" s="196"/>
      <c r="AH2439" s="196"/>
      <c r="AI2439" s="198"/>
      <c r="AL2439" s="196"/>
      <c r="AN2439" s="196"/>
      <c r="AO2439" s="198"/>
      <c r="AP2439" s="196"/>
      <c r="AQ2439" s="196"/>
      <c r="AR2439" s="196"/>
      <c r="AS2439" s="196"/>
      <c r="AT2439" s="196"/>
      <c r="AU2439" s="196"/>
      <c r="AV2439" s="198"/>
      <c r="AW2439" s="197"/>
      <c r="AY2439" s="196"/>
      <c r="BC2439" s="196"/>
      <c r="BD2439" s="196"/>
      <c r="BE2439" s="196"/>
      <c r="BF2439" s="196"/>
      <c r="BG2439" s="196"/>
      <c r="BH2439" s="196"/>
      <c r="BI2439" s="196"/>
      <c r="BJ2439" s="196"/>
      <c r="BK2439" s="196"/>
    </row>
    <row r="2440" spans="1:63" x14ac:dyDescent="0.25">
      <c r="A2440" s="198"/>
      <c r="B2440" s="193"/>
      <c r="C2440" s="196"/>
      <c r="D2440" s="196"/>
      <c r="E2440" s="196"/>
      <c r="I2440" s="197"/>
      <c r="Q2440" s="198"/>
      <c r="S2440" s="198"/>
      <c r="T2440" s="196"/>
      <c r="U2440" s="199"/>
      <c r="V2440" s="193"/>
      <c r="W2440" s="198"/>
      <c r="X2440" s="198"/>
      <c r="Y2440" s="196"/>
      <c r="Z2440" s="200"/>
      <c r="AA2440" s="196"/>
      <c r="AB2440" s="198"/>
      <c r="AC2440" s="196"/>
      <c r="AD2440" s="199"/>
      <c r="AG2440" s="196"/>
      <c r="AH2440" s="196"/>
      <c r="AI2440" s="198"/>
      <c r="AL2440" s="196"/>
      <c r="AN2440" s="196"/>
      <c r="AO2440" s="198"/>
      <c r="AP2440" s="196"/>
      <c r="AQ2440" s="196"/>
      <c r="AR2440" s="196"/>
      <c r="AS2440" s="196"/>
      <c r="AT2440" s="196"/>
      <c r="AU2440" s="196"/>
      <c r="AV2440" s="198"/>
      <c r="AW2440" s="197"/>
      <c r="AY2440" s="196"/>
      <c r="BC2440" s="196"/>
      <c r="BD2440" s="196"/>
      <c r="BE2440" s="196"/>
      <c r="BF2440" s="196"/>
      <c r="BG2440" s="196"/>
      <c r="BH2440" s="196"/>
      <c r="BI2440" s="196"/>
      <c r="BJ2440" s="196"/>
      <c r="BK2440" s="196"/>
    </row>
    <row r="2441" spans="1:63" x14ac:dyDescent="0.25">
      <c r="A2441" s="198"/>
      <c r="B2441" s="193"/>
      <c r="C2441" s="196"/>
      <c r="D2441" s="196"/>
      <c r="E2441" s="196"/>
      <c r="I2441" s="197"/>
      <c r="Q2441" s="198"/>
      <c r="S2441" s="198"/>
      <c r="T2441" s="196"/>
      <c r="U2441" s="199"/>
      <c r="V2441" s="193"/>
      <c r="W2441" s="198"/>
      <c r="X2441" s="198"/>
      <c r="Y2441" s="196"/>
      <c r="Z2441" s="200"/>
      <c r="AA2441" s="196"/>
      <c r="AB2441" s="198"/>
      <c r="AC2441" s="196"/>
      <c r="AD2441" s="199"/>
      <c r="AG2441" s="196"/>
      <c r="AH2441" s="196"/>
      <c r="AI2441" s="198"/>
      <c r="AL2441" s="196"/>
      <c r="AN2441" s="196"/>
      <c r="AO2441" s="198"/>
      <c r="AP2441" s="196"/>
      <c r="AQ2441" s="196"/>
      <c r="AR2441" s="196"/>
      <c r="AS2441" s="196"/>
      <c r="AT2441" s="196"/>
      <c r="AU2441" s="196"/>
      <c r="AV2441" s="198"/>
      <c r="AW2441" s="197"/>
      <c r="AY2441" s="196"/>
      <c r="BC2441" s="196"/>
      <c r="BD2441" s="196"/>
      <c r="BE2441" s="196"/>
      <c r="BF2441" s="196"/>
      <c r="BG2441" s="196"/>
      <c r="BH2441" s="196"/>
      <c r="BI2441" s="196"/>
      <c r="BJ2441" s="196"/>
      <c r="BK2441" s="196"/>
    </row>
    <row r="2442" spans="1:63" x14ac:dyDescent="0.25">
      <c r="A2442" s="198"/>
      <c r="B2442" s="193"/>
      <c r="C2442" s="196"/>
      <c r="D2442" s="196"/>
      <c r="E2442" s="196"/>
      <c r="I2442" s="197"/>
      <c r="Q2442" s="198"/>
      <c r="S2442" s="198"/>
      <c r="T2442" s="196"/>
      <c r="U2442" s="199"/>
      <c r="V2442" s="193"/>
      <c r="W2442" s="198"/>
      <c r="X2442" s="198"/>
      <c r="Y2442" s="196"/>
      <c r="Z2442" s="200"/>
      <c r="AA2442" s="196"/>
      <c r="AB2442" s="198"/>
      <c r="AC2442" s="196"/>
      <c r="AD2442" s="199"/>
      <c r="AG2442" s="196"/>
      <c r="AH2442" s="196"/>
      <c r="AI2442" s="198"/>
      <c r="AL2442" s="196"/>
      <c r="AN2442" s="196"/>
      <c r="AO2442" s="198"/>
      <c r="AP2442" s="196"/>
      <c r="AQ2442" s="196"/>
      <c r="AR2442" s="196"/>
      <c r="AS2442" s="196"/>
      <c r="AT2442" s="196"/>
      <c r="AU2442" s="196"/>
      <c r="AV2442" s="198"/>
      <c r="AW2442" s="197"/>
      <c r="AY2442" s="196"/>
      <c r="BC2442" s="196"/>
      <c r="BD2442" s="196"/>
      <c r="BE2442" s="196"/>
      <c r="BF2442" s="196"/>
      <c r="BG2442" s="196"/>
      <c r="BH2442" s="196"/>
      <c r="BI2442" s="196"/>
      <c r="BJ2442" s="196"/>
      <c r="BK2442" s="196"/>
    </row>
    <row r="2443" spans="1:63" x14ac:dyDescent="0.25">
      <c r="A2443" s="198"/>
      <c r="B2443" s="193"/>
      <c r="C2443" s="196"/>
      <c r="D2443" s="196"/>
      <c r="E2443" s="196"/>
      <c r="I2443" s="197"/>
      <c r="Q2443" s="198"/>
      <c r="S2443" s="198"/>
      <c r="T2443" s="196"/>
      <c r="U2443" s="199"/>
      <c r="V2443" s="193"/>
      <c r="W2443" s="198"/>
      <c r="X2443" s="198"/>
      <c r="Y2443" s="196"/>
      <c r="Z2443" s="200"/>
      <c r="AA2443" s="196"/>
      <c r="AB2443" s="198"/>
      <c r="AC2443" s="196"/>
      <c r="AD2443" s="199"/>
      <c r="AG2443" s="196"/>
      <c r="AH2443" s="196"/>
      <c r="AI2443" s="198"/>
      <c r="AL2443" s="196"/>
      <c r="AN2443" s="196"/>
      <c r="AO2443" s="198"/>
      <c r="AP2443" s="196"/>
      <c r="AQ2443" s="196"/>
      <c r="AR2443" s="196"/>
      <c r="AS2443" s="196"/>
      <c r="AT2443" s="196"/>
      <c r="AU2443" s="196"/>
      <c r="AV2443" s="198"/>
      <c r="AW2443" s="197"/>
      <c r="AY2443" s="196"/>
      <c r="BC2443" s="196"/>
      <c r="BD2443" s="196"/>
      <c r="BE2443" s="196"/>
      <c r="BF2443" s="196"/>
      <c r="BG2443" s="196"/>
      <c r="BH2443" s="196"/>
      <c r="BI2443" s="196"/>
      <c r="BJ2443" s="196"/>
      <c r="BK2443" s="196"/>
    </row>
    <row r="2444" spans="1:63" x14ac:dyDescent="0.25">
      <c r="A2444" s="198"/>
      <c r="B2444" s="193"/>
      <c r="C2444" s="196"/>
      <c r="D2444" s="196"/>
      <c r="E2444" s="196"/>
      <c r="I2444" s="197"/>
      <c r="Q2444" s="198"/>
      <c r="S2444" s="198"/>
      <c r="T2444" s="196"/>
      <c r="U2444" s="199"/>
      <c r="V2444" s="193"/>
      <c r="W2444" s="198"/>
      <c r="X2444" s="198"/>
      <c r="Y2444" s="196"/>
      <c r="Z2444" s="200"/>
      <c r="AA2444" s="196"/>
      <c r="AB2444" s="198"/>
      <c r="AC2444" s="196"/>
      <c r="AD2444" s="199"/>
      <c r="AG2444" s="196"/>
      <c r="AH2444" s="196"/>
      <c r="AI2444" s="198"/>
      <c r="AL2444" s="196"/>
      <c r="AN2444" s="196"/>
      <c r="AO2444" s="198"/>
      <c r="AP2444" s="196"/>
      <c r="AQ2444" s="196"/>
      <c r="AR2444" s="196"/>
      <c r="AS2444" s="196"/>
      <c r="AT2444" s="196"/>
      <c r="AU2444" s="196"/>
      <c r="AV2444" s="198"/>
      <c r="AW2444" s="197"/>
      <c r="AY2444" s="196"/>
      <c r="BC2444" s="196"/>
      <c r="BD2444" s="196"/>
      <c r="BE2444" s="196"/>
      <c r="BF2444" s="196"/>
      <c r="BG2444" s="196"/>
      <c r="BH2444" s="196"/>
      <c r="BI2444" s="196"/>
      <c r="BJ2444" s="196"/>
      <c r="BK2444" s="196"/>
    </row>
    <row r="2445" spans="1:63" x14ac:dyDescent="0.25">
      <c r="A2445" s="198"/>
      <c r="B2445" s="193"/>
      <c r="C2445" s="196"/>
      <c r="D2445" s="196"/>
      <c r="E2445" s="196"/>
      <c r="I2445" s="197"/>
      <c r="Q2445" s="198"/>
      <c r="S2445" s="198"/>
      <c r="T2445" s="196"/>
      <c r="U2445" s="199"/>
      <c r="V2445" s="193"/>
      <c r="W2445" s="198"/>
      <c r="X2445" s="198"/>
      <c r="Y2445" s="196"/>
      <c r="Z2445" s="200"/>
      <c r="AA2445" s="196"/>
      <c r="AB2445" s="198"/>
      <c r="AC2445" s="196"/>
      <c r="AD2445" s="199"/>
      <c r="AG2445" s="196"/>
      <c r="AH2445" s="196"/>
      <c r="AI2445" s="198"/>
      <c r="AL2445" s="196"/>
      <c r="AN2445" s="196"/>
      <c r="AO2445" s="198"/>
      <c r="AP2445" s="196"/>
      <c r="AQ2445" s="196"/>
      <c r="AR2445" s="196"/>
      <c r="AS2445" s="196"/>
      <c r="AT2445" s="196"/>
      <c r="AU2445" s="196"/>
      <c r="AV2445" s="198"/>
      <c r="AW2445" s="197"/>
      <c r="AY2445" s="196"/>
      <c r="BC2445" s="196"/>
      <c r="BD2445" s="196"/>
      <c r="BE2445" s="196"/>
      <c r="BF2445" s="196"/>
      <c r="BG2445" s="196"/>
      <c r="BH2445" s="196"/>
      <c r="BI2445" s="196"/>
      <c r="BJ2445" s="196"/>
      <c r="BK2445" s="196"/>
    </row>
    <row r="2446" spans="1:63" x14ac:dyDescent="0.25">
      <c r="A2446" s="198"/>
      <c r="B2446" s="193"/>
      <c r="C2446" s="196"/>
      <c r="D2446" s="196"/>
      <c r="E2446" s="196"/>
      <c r="I2446" s="197"/>
      <c r="Q2446" s="198"/>
      <c r="S2446" s="198"/>
      <c r="T2446" s="196"/>
      <c r="U2446" s="199"/>
      <c r="V2446" s="193"/>
      <c r="W2446" s="198"/>
      <c r="X2446" s="198"/>
      <c r="Y2446" s="196"/>
      <c r="Z2446" s="200"/>
      <c r="AA2446" s="196"/>
      <c r="AB2446" s="198"/>
      <c r="AC2446" s="196"/>
      <c r="AD2446" s="199"/>
      <c r="AG2446" s="196"/>
      <c r="AH2446" s="196"/>
      <c r="AI2446" s="198"/>
      <c r="AL2446" s="196"/>
      <c r="AN2446" s="196"/>
      <c r="AO2446" s="198"/>
      <c r="AP2446" s="196"/>
      <c r="AQ2446" s="196"/>
      <c r="AR2446" s="196"/>
      <c r="AS2446" s="196"/>
      <c r="AT2446" s="196"/>
      <c r="AU2446" s="196"/>
      <c r="AV2446" s="198"/>
      <c r="AW2446" s="197"/>
      <c r="AY2446" s="196"/>
      <c r="BC2446" s="196"/>
      <c r="BD2446" s="196"/>
      <c r="BE2446" s="196"/>
      <c r="BF2446" s="196"/>
      <c r="BG2446" s="196"/>
      <c r="BH2446" s="196"/>
      <c r="BI2446" s="196"/>
      <c r="BJ2446" s="196"/>
      <c r="BK2446" s="196"/>
    </row>
    <row r="2447" spans="1:63" x14ac:dyDescent="0.25">
      <c r="A2447" s="198"/>
      <c r="B2447" s="193"/>
      <c r="C2447" s="196"/>
      <c r="D2447" s="196"/>
      <c r="E2447" s="196"/>
      <c r="I2447" s="197"/>
      <c r="Q2447" s="198"/>
      <c r="S2447" s="198"/>
      <c r="T2447" s="196"/>
      <c r="U2447" s="199"/>
      <c r="V2447" s="193"/>
      <c r="W2447" s="198"/>
      <c r="X2447" s="198"/>
      <c r="Y2447" s="196"/>
      <c r="Z2447" s="200"/>
      <c r="AA2447" s="196"/>
      <c r="AB2447" s="198"/>
      <c r="AC2447" s="196"/>
      <c r="AD2447" s="199"/>
      <c r="AG2447" s="196"/>
      <c r="AH2447" s="196"/>
      <c r="AI2447" s="198"/>
      <c r="AL2447" s="196"/>
      <c r="AN2447" s="196"/>
      <c r="AO2447" s="198"/>
      <c r="AP2447" s="196"/>
      <c r="AQ2447" s="196"/>
      <c r="AR2447" s="196"/>
      <c r="AS2447" s="196"/>
      <c r="AT2447" s="196"/>
      <c r="AU2447" s="196"/>
      <c r="AV2447" s="198"/>
      <c r="AW2447" s="197"/>
      <c r="AY2447" s="196"/>
      <c r="BC2447" s="196"/>
      <c r="BD2447" s="196"/>
      <c r="BE2447" s="196"/>
      <c r="BF2447" s="196"/>
      <c r="BG2447" s="196"/>
      <c r="BH2447" s="196"/>
      <c r="BI2447" s="196"/>
      <c r="BJ2447" s="196"/>
      <c r="BK2447" s="196"/>
    </row>
    <row r="2448" spans="1:63" x14ac:dyDescent="0.25">
      <c r="A2448" s="198"/>
      <c r="B2448" s="193"/>
      <c r="C2448" s="196"/>
      <c r="D2448" s="196"/>
      <c r="E2448" s="196"/>
      <c r="I2448" s="197"/>
      <c r="Q2448" s="198"/>
      <c r="S2448" s="198"/>
      <c r="T2448" s="196"/>
      <c r="U2448" s="199"/>
      <c r="V2448" s="193"/>
      <c r="W2448" s="198"/>
      <c r="X2448" s="198"/>
      <c r="Y2448" s="196"/>
      <c r="Z2448" s="200"/>
      <c r="AA2448" s="196"/>
      <c r="AB2448" s="198"/>
      <c r="AC2448" s="196"/>
      <c r="AD2448" s="199"/>
      <c r="AG2448" s="196"/>
      <c r="AH2448" s="196"/>
      <c r="AI2448" s="198"/>
      <c r="AL2448" s="196"/>
      <c r="AN2448" s="196"/>
      <c r="AO2448" s="198"/>
      <c r="AP2448" s="196"/>
      <c r="AQ2448" s="196"/>
      <c r="AR2448" s="196"/>
      <c r="AS2448" s="196"/>
      <c r="AT2448" s="196"/>
      <c r="AU2448" s="196"/>
      <c r="AV2448" s="198"/>
      <c r="AW2448" s="197"/>
      <c r="AY2448" s="196"/>
      <c r="BC2448" s="196"/>
      <c r="BD2448" s="196"/>
      <c r="BE2448" s="196"/>
      <c r="BF2448" s="196"/>
      <c r="BG2448" s="196"/>
      <c r="BH2448" s="196"/>
      <c r="BI2448" s="196"/>
      <c r="BJ2448" s="196"/>
      <c r="BK2448" s="196"/>
    </row>
    <row r="2449" spans="1:63" x14ac:dyDescent="0.25">
      <c r="A2449" s="198"/>
      <c r="B2449" s="193"/>
      <c r="C2449" s="196"/>
      <c r="D2449" s="196"/>
      <c r="E2449" s="196"/>
      <c r="I2449" s="197"/>
      <c r="Q2449" s="198"/>
      <c r="S2449" s="198"/>
      <c r="T2449" s="196"/>
      <c r="U2449" s="199"/>
      <c r="V2449" s="193"/>
      <c r="W2449" s="198"/>
      <c r="X2449" s="198"/>
      <c r="Y2449" s="196"/>
      <c r="Z2449" s="200"/>
      <c r="AA2449" s="196"/>
      <c r="AB2449" s="198"/>
      <c r="AC2449" s="196"/>
      <c r="AD2449" s="199"/>
      <c r="AG2449" s="196"/>
      <c r="AH2449" s="196"/>
      <c r="AI2449" s="198"/>
      <c r="AL2449" s="196"/>
      <c r="AN2449" s="196"/>
      <c r="AO2449" s="198"/>
      <c r="AP2449" s="196"/>
      <c r="AQ2449" s="196"/>
      <c r="AR2449" s="196"/>
      <c r="AS2449" s="196"/>
      <c r="AT2449" s="196"/>
      <c r="AU2449" s="196"/>
      <c r="AV2449" s="198"/>
      <c r="AW2449" s="197"/>
      <c r="AY2449" s="196"/>
      <c r="BC2449" s="196"/>
      <c r="BD2449" s="196"/>
      <c r="BE2449" s="196"/>
      <c r="BF2449" s="196"/>
      <c r="BG2449" s="196"/>
      <c r="BH2449" s="196"/>
      <c r="BI2449" s="196"/>
      <c r="BJ2449" s="196"/>
      <c r="BK2449" s="196"/>
    </row>
    <row r="2450" spans="1:63" x14ac:dyDescent="0.25">
      <c r="A2450" s="198"/>
      <c r="B2450" s="193"/>
      <c r="C2450" s="196"/>
      <c r="D2450" s="196"/>
      <c r="E2450" s="196"/>
      <c r="I2450" s="197"/>
      <c r="Q2450" s="198"/>
      <c r="S2450" s="198"/>
      <c r="T2450" s="196"/>
      <c r="U2450" s="199"/>
      <c r="V2450" s="193"/>
      <c r="W2450" s="198"/>
      <c r="X2450" s="198"/>
      <c r="Y2450" s="196"/>
      <c r="Z2450" s="200"/>
      <c r="AA2450" s="196"/>
      <c r="AB2450" s="198"/>
      <c r="AC2450" s="196"/>
      <c r="AD2450" s="199"/>
      <c r="AG2450" s="196"/>
      <c r="AH2450" s="196"/>
      <c r="AI2450" s="198"/>
      <c r="AL2450" s="196"/>
      <c r="AN2450" s="196"/>
      <c r="AO2450" s="198"/>
      <c r="AP2450" s="196"/>
      <c r="AQ2450" s="196"/>
      <c r="AR2450" s="196"/>
      <c r="AS2450" s="196"/>
      <c r="AT2450" s="196"/>
      <c r="AU2450" s="196"/>
      <c r="AV2450" s="198"/>
      <c r="AW2450" s="197"/>
      <c r="AY2450" s="196"/>
      <c r="BC2450" s="196"/>
      <c r="BD2450" s="196"/>
      <c r="BE2450" s="196"/>
      <c r="BF2450" s="196"/>
      <c r="BG2450" s="196"/>
      <c r="BH2450" s="196"/>
      <c r="BI2450" s="196"/>
      <c r="BJ2450" s="196"/>
      <c r="BK2450" s="196"/>
    </row>
    <row r="2451" spans="1:63" x14ac:dyDescent="0.25">
      <c r="A2451" s="198"/>
      <c r="B2451" s="193"/>
      <c r="C2451" s="196"/>
      <c r="D2451" s="196"/>
      <c r="E2451" s="196"/>
      <c r="I2451" s="197"/>
      <c r="Q2451" s="198"/>
      <c r="S2451" s="198"/>
      <c r="T2451" s="196"/>
      <c r="U2451" s="199"/>
      <c r="V2451" s="193"/>
      <c r="W2451" s="198"/>
      <c r="X2451" s="198"/>
      <c r="Y2451" s="196"/>
      <c r="Z2451" s="200"/>
      <c r="AA2451" s="196"/>
      <c r="AB2451" s="198"/>
      <c r="AC2451" s="196"/>
      <c r="AD2451" s="199"/>
      <c r="AG2451" s="196"/>
      <c r="AH2451" s="196"/>
      <c r="AI2451" s="198"/>
      <c r="AL2451" s="196"/>
      <c r="AN2451" s="196"/>
      <c r="AO2451" s="198"/>
      <c r="AP2451" s="196"/>
      <c r="AQ2451" s="196"/>
      <c r="AR2451" s="196"/>
      <c r="AS2451" s="196"/>
      <c r="AT2451" s="196"/>
      <c r="AU2451" s="196"/>
      <c r="AV2451" s="198"/>
      <c r="AW2451" s="197"/>
      <c r="AY2451" s="196"/>
      <c r="BC2451" s="196"/>
      <c r="BD2451" s="196"/>
      <c r="BE2451" s="196"/>
      <c r="BF2451" s="196"/>
      <c r="BG2451" s="196"/>
      <c r="BH2451" s="196"/>
      <c r="BI2451" s="196"/>
      <c r="BJ2451" s="196"/>
      <c r="BK2451" s="196"/>
    </row>
    <row r="2452" spans="1:63" x14ac:dyDescent="0.25">
      <c r="A2452" s="198"/>
      <c r="B2452" s="193"/>
      <c r="C2452" s="196"/>
      <c r="D2452" s="196"/>
      <c r="E2452" s="196"/>
      <c r="I2452" s="197"/>
      <c r="Q2452" s="198"/>
      <c r="S2452" s="198"/>
      <c r="T2452" s="196"/>
      <c r="U2452" s="199"/>
      <c r="V2452" s="193"/>
      <c r="W2452" s="198"/>
      <c r="X2452" s="198"/>
      <c r="Y2452" s="196"/>
      <c r="Z2452" s="200"/>
      <c r="AA2452" s="196"/>
      <c r="AB2452" s="198"/>
      <c r="AC2452" s="196"/>
      <c r="AD2452" s="199"/>
      <c r="AG2452" s="196"/>
      <c r="AH2452" s="196"/>
      <c r="AI2452" s="198"/>
      <c r="AL2452" s="196"/>
      <c r="AN2452" s="196"/>
      <c r="AO2452" s="198"/>
      <c r="AP2452" s="196"/>
      <c r="AQ2452" s="196"/>
      <c r="AR2452" s="196"/>
      <c r="AS2452" s="196"/>
      <c r="AT2452" s="196"/>
      <c r="AU2452" s="196"/>
      <c r="AV2452" s="198"/>
      <c r="AW2452" s="197"/>
      <c r="AY2452" s="196"/>
      <c r="BC2452" s="196"/>
      <c r="BD2452" s="196"/>
      <c r="BE2452" s="196"/>
      <c r="BF2452" s="196"/>
      <c r="BG2452" s="196"/>
      <c r="BH2452" s="196"/>
      <c r="BI2452" s="196"/>
      <c r="BJ2452" s="196"/>
      <c r="BK2452" s="196"/>
    </row>
    <row r="2453" spans="1:63" x14ac:dyDescent="0.25">
      <c r="A2453" s="198"/>
      <c r="B2453" s="193"/>
      <c r="C2453" s="196"/>
      <c r="D2453" s="196"/>
      <c r="E2453" s="196"/>
      <c r="I2453" s="197"/>
      <c r="Q2453" s="198"/>
      <c r="S2453" s="198"/>
      <c r="T2453" s="196"/>
      <c r="U2453" s="199"/>
      <c r="V2453" s="193"/>
      <c r="W2453" s="198"/>
      <c r="X2453" s="198"/>
      <c r="Y2453" s="196"/>
      <c r="Z2453" s="200"/>
      <c r="AA2453" s="196"/>
      <c r="AB2453" s="198"/>
      <c r="AC2453" s="196"/>
      <c r="AD2453" s="199"/>
      <c r="AG2453" s="196"/>
      <c r="AH2453" s="196"/>
      <c r="AI2453" s="198"/>
      <c r="AL2453" s="196"/>
      <c r="AN2453" s="196"/>
      <c r="AO2453" s="198"/>
      <c r="AP2453" s="196"/>
      <c r="AQ2453" s="196"/>
      <c r="AR2453" s="196"/>
      <c r="AS2453" s="196"/>
      <c r="AT2453" s="196"/>
      <c r="AU2453" s="196"/>
      <c r="AV2453" s="198"/>
      <c r="AW2453" s="197"/>
      <c r="AY2453" s="196"/>
      <c r="BC2453" s="196"/>
      <c r="BD2453" s="196"/>
      <c r="BE2453" s="196"/>
      <c r="BF2453" s="196"/>
      <c r="BG2453" s="196"/>
      <c r="BH2453" s="196"/>
      <c r="BI2453" s="196"/>
      <c r="BJ2453" s="196"/>
      <c r="BK2453" s="196"/>
    </row>
    <row r="2454" spans="1:63" x14ac:dyDescent="0.25">
      <c r="A2454" s="198"/>
      <c r="B2454" s="193"/>
      <c r="C2454" s="196"/>
      <c r="D2454" s="196"/>
      <c r="E2454" s="196"/>
      <c r="I2454" s="197"/>
      <c r="Q2454" s="198"/>
      <c r="S2454" s="198"/>
      <c r="T2454" s="196"/>
      <c r="U2454" s="199"/>
      <c r="V2454" s="193"/>
      <c r="W2454" s="198"/>
      <c r="X2454" s="198"/>
      <c r="Y2454" s="196"/>
      <c r="Z2454" s="200"/>
      <c r="AA2454" s="196"/>
      <c r="AB2454" s="198"/>
      <c r="AC2454" s="196"/>
      <c r="AD2454" s="199"/>
      <c r="AG2454" s="196"/>
      <c r="AH2454" s="196"/>
      <c r="AI2454" s="198"/>
      <c r="AL2454" s="196"/>
      <c r="AN2454" s="196"/>
      <c r="AO2454" s="198"/>
      <c r="AP2454" s="196"/>
      <c r="AQ2454" s="196"/>
      <c r="AR2454" s="196"/>
      <c r="AS2454" s="196"/>
      <c r="AT2454" s="196"/>
      <c r="AU2454" s="196"/>
      <c r="AV2454" s="198"/>
      <c r="AW2454" s="197"/>
      <c r="AY2454" s="196"/>
      <c r="BC2454" s="196"/>
      <c r="BD2454" s="196"/>
      <c r="BE2454" s="196"/>
      <c r="BF2454" s="196"/>
      <c r="BG2454" s="196"/>
      <c r="BH2454" s="196"/>
      <c r="BI2454" s="196"/>
      <c r="BJ2454" s="196"/>
      <c r="BK2454" s="196"/>
    </row>
    <row r="2455" spans="1:63" x14ac:dyDescent="0.25">
      <c r="A2455" s="198"/>
      <c r="B2455" s="193"/>
      <c r="C2455" s="196"/>
      <c r="D2455" s="196"/>
      <c r="E2455" s="196"/>
      <c r="I2455" s="197"/>
      <c r="Q2455" s="198"/>
      <c r="S2455" s="198"/>
      <c r="T2455" s="196"/>
      <c r="U2455" s="199"/>
      <c r="V2455" s="193"/>
      <c r="W2455" s="198"/>
      <c r="X2455" s="198"/>
      <c r="Y2455" s="196"/>
      <c r="Z2455" s="200"/>
      <c r="AA2455" s="196"/>
      <c r="AB2455" s="198"/>
      <c r="AC2455" s="196"/>
      <c r="AD2455" s="199"/>
      <c r="AG2455" s="196"/>
      <c r="AH2455" s="196"/>
      <c r="AI2455" s="198"/>
      <c r="AL2455" s="196"/>
      <c r="AN2455" s="196"/>
      <c r="AO2455" s="198"/>
      <c r="AP2455" s="196"/>
      <c r="AQ2455" s="196"/>
      <c r="AR2455" s="196"/>
      <c r="AS2455" s="196"/>
      <c r="AT2455" s="196"/>
      <c r="AU2455" s="196"/>
      <c r="AV2455" s="198"/>
      <c r="AW2455" s="197"/>
      <c r="AY2455" s="196"/>
      <c r="BC2455" s="196"/>
      <c r="BD2455" s="196"/>
      <c r="BE2455" s="196"/>
      <c r="BF2455" s="196"/>
      <c r="BG2455" s="196"/>
      <c r="BH2455" s="196"/>
      <c r="BI2455" s="196"/>
      <c r="BJ2455" s="196"/>
      <c r="BK2455" s="196"/>
    </row>
    <row r="2456" spans="1:63" x14ac:dyDescent="0.25">
      <c r="A2456" s="198"/>
      <c r="B2456" s="193"/>
      <c r="C2456" s="196"/>
      <c r="D2456" s="196"/>
      <c r="E2456" s="196"/>
      <c r="I2456" s="197"/>
      <c r="Q2456" s="198"/>
      <c r="S2456" s="198"/>
      <c r="T2456" s="196"/>
      <c r="U2456" s="199"/>
      <c r="V2456" s="193"/>
      <c r="W2456" s="198"/>
      <c r="X2456" s="198"/>
      <c r="Y2456" s="196"/>
      <c r="Z2456" s="200"/>
      <c r="AA2456" s="196"/>
      <c r="AB2456" s="198"/>
      <c r="AC2456" s="196"/>
      <c r="AD2456" s="199"/>
      <c r="AG2456" s="196"/>
      <c r="AH2456" s="196"/>
      <c r="AI2456" s="198"/>
      <c r="AL2456" s="196"/>
      <c r="AN2456" s="196"/>
      <c r="AO2456" s="198"/>
      <c r="AP2456" s="196"/>
      <c r="AQ2456" s="196"/>
      <c r="AR2456" s="196"/>
      <c r="AS2456" s="196"/>
      <c r="AT2456" s="196"/>
      <c r="AU2456" s="196"/>
      <c r="AV2456" s="198"/>
      <c r="AW2456" s="197"/>
      <c r="AY2456" s="196"/>
      <c r="BC2456" s="196"/>
      <c r="BD2456" s="196"/>
      <c r="BE2456" s="196"/>
      <c r="BF2456" s="196"/>
      <c r="BG2456" s="196"/>
      <c r="BH2456" s="196"/>
      <c r="BI2456" s="196"/>
      <c r="BJ2456" s="196"/>
      <c r="BK2456" s="196"/>
    </row>
    <row r="2457" spans="1:63" x14ac:dyDescent="0.25">
      <c r="A2457" s="198"/>
      <c r="B2457" s="193"/>
      <c r="C2457" s="196"/>
      <c r="D2457" s="196"/>
      <c r="E2457" s="196"/>
      <c r="I2457" s="197"/>
      <c r="Q2457" s="198"/>
      <c r="S2457" s="198"/>
      <c r="T2457" s="196"/>
      <c r="U2457" s="199"/>
      <c r="V2457" s="193"/>
      <c r="W2457" s="198"/>
      <c r="X2457" s="198"/>
      <c r="Y2457" s="196"/>
      <c r="Z2457" s="200"/>
      <c r="AA2457" s="196"/>
      <c r="AB2457" s="198"/>
      <c r="AC2457" s="196"/>
      <c r="AD2457" s="199"/>
      <c r="AG2457" s="196"/>
      <c r="AH2457" s="196"/>
      <c r="AI2457" s="198"/>
      <c r="AL2457" s="196"/>
      <c r="AN2457" s="196"/>
      <c r="AO2457" s="198"/>
      <c r="AP2457" s="196"/>
      <c r="AQ2457" s="196"/>
      <c r="AR2457" s="196"/>
      <c r="AS2457" s="196"/>
      <c r="AT2457" s="196"/>
      <c r="AU2457" s="196"/>
      <c r="AV2457" s="198"/>
      <c r="AW2457" s="197"/>
      <c r="AY2457" s="196"/>
      <c r="BC2457" s="196"/>
      <c r="BD2457" s="196"/>
      <c r="BE2457" s="196"/>
      <c r="BF2457" s="196"/>
      <c r="BG2457" s="196"/>
      <c r="BH2457" s="196"/>
      <c r="BI2457" s="196"/>
      <c r="BJ2457" s="196"/>
      <c r="BK2457" s="196"/>
    </row>
    <row r="2458" spans="1:63" x14ac:dyDescent="0.25">
      <c r="A2458" s="198"/>
      <c r="B2458" s="193"/>
      <c r="C2458" s="196"/>
      <c r="D2458" s="196"/>
      <c r="E2458" s="196"/>
      <c r="I2458" s="197"/>
      <c r="Q2458" s="198"/>
      <c r="S2458" s="198"/>
      <c r="T2458" s="196"/>
      <c r="U2458" s="199"/>
      <c r="V2458" s="193"/>
      <c r="W2458" s="198"/>
      <c r="X2458" s="198"/>
      <c r="Y2458" s="196"/>
      <c r="Z2458" s="200"/>
      <c r="AA2458" s="196"/>
      <c r="AB2458" s="198"/>
      <c r="AC2458" s="196"/>
      <c r="AD2458" s="199"/>
      <c r="AG2458" s="196"/>
      <c r="AH2458" s="196"/>
      <c r="AI2458" s="198"/>
      <c r="AL2458" s="196"/>
      <c r="AN2458" s="196"/>
      <c r="AO2458" s="198"/>
      <c r="AP2458" s="196"/>
      <c r="AQ2458" s="196"/>
      <c r="AR2458" s="196"/>
      <c r="AS2458" s="196"/>
      <c r="AT2458" s="196"/>
      <c r="AU2458" s="196"/>
      <c r="AV2458" s="198"/>
      <c r="AW2458" s="197"/>
      <c r="AY2458" s="196"/>
      <c r="BC2458" s="196"/>
      <c r="BD2458" s="196"/>
      <c r="BE2458" s="196"/>
      <c r="BF2458" s="196"/>
      <c r="BG2458" s="196"/>
      <c r="BH2458" s="196"/>
      <c r="BI2458" s="196"/>
      <c r="BJ2458" s="196"/>
      <c r="BK2458" s="196"/>
    </row>
    <row r="2459" spans="1:63" x14ac:dyDescent="0.25">
      <c r="A2459" s="198"/>
      <c r="B2459" s="193"/>
      <c r="C2459" s="196"/>
      <c r="D2459" s="196"/>
      <c r="E2459" s="196"/>
      <c r="I2459" s="197"/>
      <c r="Q2459" s="198"/>
      <c r="S2459" s="198"/>
      <c r="T2459" s="196"/>
      <c r="U2459" s="199"/>
      <c r="V2459" s="193"/>
      <c r="W2459" s="198"/>
      <c r="X2459" s="198"/>
      <c r="Y2459" s="196"/>
      <c r="Z2459" s="200"/>
      <c r="AA2459" s="196"/>
      <c r="AB2459" s="198"/>
      <c r="AC2459" s="196"/>
      <c r="AD2459" s="199"/>
      <c r="AG2459" s="196"/>
      <c r="AH2459" s="196"/>
      <c r="AI2459" s="198"/>
      <c r="AL2459" s="196"/>
      <c r="AN2459" s="196"/>
      <c r="AO2459" s="198"/>
      <c r="AP2459" s="196"/>
      <c r="AQ2459" s="196"/>
      <c r="AR2459" s="196"/>
      <c r="AS2459" s="196"/>
      <c r="AT2459" s="196"/>
      <c r="AU2459" s="196"/>
      <c r="AV2459" s="198"/>
      <c r="AW2459" s="197"/>
      <c r="AY2459" s="196"/>
      <c r="BC2459" s="196"/>
      <c r="BD2459" s="196"/>
      <c r="BE2459" s="196"/>
      <c r="BF2459" s="196"/>
      <c r="BG2459" s="196"/>
      <c r="BH2459" s="196"/>
      <c r="BI2459" s="196"/>
      <c r="BJ2459" s="196"/>
      <c r="BK2459" s="196"/>
    </row>
    <row r="2460" spans="1:63" x14ac:dyDescent="0.25">
      <c r="A2460" s="198"/>
      <c r="B2460" s="193"/>
      <c r="C2460" s="196"/>
      <c r="D2460" s="196"/>
      <c r="E2460" s="196"/>
      <c r="I2460" s="197"/>
      <c r="Q2460" s="198"/>
      <c r="S2460" s="198"/>
      <c r="T2460" s="196"/>
      <c r="U2460" s="199"/>
      <c r="V2460" s="193"/>
      <c r="W2460" s="198"/>
      <c r="X2460" s="198"/>
      <c r="Y2460" s="196"/>
      <c r="Z2460" s="200"/>
      <c r="AA2460" s="196"/>
      <c r="AB2460" s="198"/>
      <c r="AC2460" s="196"/>
      <c r="AD2460" s="199"/>
      <c r="AG2460" s="196"/>
      <c r="AH2460" s="196"/>
      <c r="AI2460" s="198"/>
      <c r="AL2460" s="196"/>
      <c r="AN2460" s="196"/>
      <c r="AO2460" s="198"/>
      <c r="AP2460" s="196"/>
      <c r="AQ2460" s="196"/>
      <c r="AR2460" s="196"/>
      <c r="AS2460" s="196"/>
      <c r="AT2460" s="196"/>
      <c r="AU2460" s="196"/>
      <c r="AV2460" s="198"/>
      <c r="AW2460" s="197"/>
      <c r="AY2460" s="196"/>
      <c r="BC2460" s="196"/>
      <c r="BD2460" s="196"/>
      <c r="BE2460" s="196"/>
      <c r="BF2460" s="196"/>
      <c r="BG2460" s="196"/>
      <c r="BH2460" s="196"/>
      <c r="BI2460" s="196"/>
      <c r="BJ2460" s="196"/>
      <c r="BK2460" s="196"/>
    </row>
    <row r="2461" spans="1:63" x14ac:dyDescent="0.25">
      <c r="A2461" s="198"/>
      <c r="B2461" s="193"/>
      <c r="C2461" s="196"/>
      <c r="D2461" s="196"/>
      <c r="E2461" s="196"/>
      <c r="I2461" s="197"/>
      <c r="Q2461" s="198"/>
      <c r="S2461" s="198"/>
      <c r="T2461" s="196"/>
      <c r="U2461" s="199"/>
      <c r="V2461" s="193"/>
      <c r="W2461" s="198"/>
      <c r="X2461" s="198"/>
      <c r="Y2461" s="196"/>
      <c r="Z2461" s="200"/>
      <c r="AA2461" s="196"/>
      <c r="AB2461" s="198"/>
      <c r="AC2461" s="196"/>
      <c r="AD2461" s="199"/>
      <c r="AG2461" s="196"/>
      <c r="AH2461" s="196"/>
      <c r="AI2461" s="198"/>
      <c r="AL2461" s="196"/>
      <c r="AN2461" s="196"/>
      <c r="AO2461" s="198"/>
      <c r="AP2461" s="196"/>
      <c r="AQ2461" s="196"/>
      <c r="AR2461" s="196"/>
      <c r="AS2461" s="196"/>
      <c r="AT2461" s="196"/>
      <c r="AU2461" s="196"/>
      <c r="AV2461" s="198"/>
      <c r="AW2461" s="197"/>
      <c r="AY2461" s="196"/>
      <c r="BC2461" s="196"/>
      <c r="BD2461" s="196"/>
      <c r="BE2461" s="196"/>
      <c r="BF2461" s="196"/>
      <c r="BG2461" s="196"/>
      <c r="BH2461" s="196"/>
      <c r="BI2461" s="196"/>
      <c r="BJ2461" s="196"/>
      <c r="BK2461" s="196"/>
    </row>
    <row r="2462" spans="1:63" x14ac:dyDescent="0.25">
      <c r="A2462" s="198"/>
      <c r="B2462" s="193"/>
      <c r="C2462" s="196"/>
      <c r="D2462" s="196"/>
      <c r="E2462" s="196"/>
      <c r="I2462" s="197"/>
      <c r="Q2462" s="198"/>
      <c r="S2462" s="198"/>
      <c r="T2462" s="196"/>
      <c r="U2462" s="199"/>
      <c r="V2462" s="193"/>
      <c r="W2462" s="198"/>
      <c r="X2462" s="198"/>
      <c r="Y2462" s="196"/>
      <c r="Z2462" s="200"/>
      <c r="AA2462" s="196"/>
      <c r="AB2462" s="198"/>
      <c r="AC2462" s="196"/>
      <c r="AD2462" s="199"/>
      <c r="AG2462" s="196"/>
      <c r="AH2462" s="196"/>
      <c r="AI2462" s="198"/>
      <c r="AL2462" s="196"/>
      <c r="AN2462" s="196"/>
      <c r="AO2462" s="198"/>
      <c r="AP2462" s="196"/>
      <c r="AQ2462" s="196"/>
      <c r="AR2462" s="196"/>
      <c r="AS2462" s="196"/>
      <c r="AT2462" s="196"/>
      <c r="AU2462" s="196"/>
      <c r="AV2462" s="198"/>
      <c r="AW2462" s="197"/>
      <c r="AY2462" s="196"/>
      <c r="BC2462" s="196"/>
      <c r="BD2462" s="196"/>
      <c r="BE2462" s="196"/>
      <c r="BF2462" s="196"/>
      <c r="BG2462" s="196"/>
      <c r="BH2462" s="196"/>
      <c r="BI2462" s="196"/>
      <c r="BJ2462" s="196"/>
      <c r="BK2462" s="196"/>
    </row>
    <row r="2463" spans="1:63" x14ac:dyDescent="0.25">
      <c r="A2463" s="198"/>
      <c r="B2463" s="193"/>
      <c r="C2463" s="196"/>
      <c r="D2463" s="196"/>
      <c r="E2463" s="196"/>
      <c r="I2463" s="197"/>
      <c r="Q2463" s="198"/>
      <c r="S2463" s="198"/>
      <c r="T2463" s="196"/>
      <c r="U2463" s="199"/>
      <c r="V2463" s="193"/>
      <c r="W2463" s="198"/>
      <c r="X2463" s="198"/>
      <c r="Y2463" s="196"/>
      <c r="Z2463" s="200"/>
      <c r="AA2463" s="196"/>
      <c r="AB2463" s="198"/>
      <c r="AC2463" s="196"/>
      <c r="AD2463" s="199"/>
      <c r="AG2463" s="196"/>
      <c r="AH2463" s="196"/>
      <c r="AI2463" s="198"/>
      <c r="AL2463" s="196"/>
      <c r="AN2463" s="196"/>
      <c r="AO2463" s="198"/>
      <c r="AP2463" s="196"/>
      <c r="AQ2463" s="196"/>
      <c r="AR2463" s="196"/>
      <c r="AS2463" s="196"/>
      <c r="AT2463" s="196"/>
      <c r="AU2463" s="196"/>
      <c r="AV2463" s="198"/>
      <c r="AW2463" s="197"/>
      <c r="AY2463" s="196"/>
      <c r="BC2463" s="196"/>
      <c r="BD2463" s="196"/>
      <c r="BE2463" s="196"/>
      <c r="BF2463" s="196"/>
      <c r="BG2463" s="196"/>
      <c r="BH2463" s="196"/>
      <c r="BI2463" s="196"/>
      <c r="BJ2463" s="196"/>
      <c r="BK2463" s="196"/>
    </row>
    <row r="2464" spans="1:63" x14ac:dyDescent="0.25">
      <c r="A2464" s="198"/>
      <c r="B2464" s="193"/>
      <c r="C2464" s="196"/>
      <c r="D2464" s="196"/>
      <c r="E2464" s="196"/>
      <c r="I2464" s="197"/>
      <c r="Q2464" s="198"/>
      <c r="S2464" s="198"/>
      <c r="T2464" s="196"/>
      <c r="U2464" s="199"/>
      <c r="V2464" s="193"/>
      <c r="W2464" s="198"/>
      <c r="X2464" s="198"/>
      <c r="Y2464" s="196"/>
      <c r="Z2464" s="200"/>
      <c r="AA2464" s="196"/>
      <c r="AB2464" s="198"/>
      <c r="AC2464" s="196"/>
      <c r="AD2464" s="199"/>
      <c r="AG2464" s="196"/>
      <c r="AH2464" s="196"/>
      <c r="AI2464" s="198"/>
      <c r="AL2464" s="196"/>
      <c r="AN2464" s="196"/>
      <c r="AO2464" s="198"/>
      <c r="AP2464" s="196"/>
      <c r="AQ2464" s="196"/>
      <c r="AR2464" s="196"/>
      <c r="AS2464" s="196"/>
      <c r="AT2464" s="196"/>
      <c r="AU2464" s="196"/>
      <c r="AV2464" s="198"/>
      <c r="AW2464" s="197"/>
      <c r="AY2464" s="196"/>
      <c r="BC2464" s="196"/>
      <c r="BD2464" s="196"/>
      <c r="BE2464" s="196"/>
      <c r="BF2464" s="196"/>
      <c r="BG2464" s="196"/>
      <c r="BH2464" s="196"/>
      <c r="BI2464" s="196"/>
      <c r="BJ2464" s="196"/>
      <c r="BK2464" s="196"/>
    </row>
    <row r="2465" spans="1:63" x14ac:dyDescent="0.25">
      <c r="A2465" s="198"/>
      <c r="B2465" s="193"/>
      <c r="C2465" s="196"/>
      <c r="D2465" s="196"/>
      <c r="E2465" s="196"/>
      <c r="I2465" s="197"/>
      <c r="Q2465" s="198"/>
      <c r="S2465" s="198"/>
      <c r="T2465" s="196"/>
      <c r="U2465" s="199"/>
      <c r="V2465" s="193"/>
      <c r="W2465" s="198"/>
      <c r="X2465" s="198"/>
      <c r="Y2465" s="196"/>
      <c r="Z2465" s="200"/>
      <c r="AA2465" s="196"/>
      <c r="AB2465" s="198"/>
      <c r="AC2465" s="196"/>
      <c r="AD2465" s="199"/>
      <c r="AG2465" s="196"/>
      <c r="AH2465" s="196"/>
      <c r="AI2465" s="198"/>
      <c r="AL2465" s="196"/>
      <c r="AN2465" s="196"/>
      <c r="AO2465" s="198"/>
      <c r="AP2465" s="196"/>
      <c r="AQ2465" s="196"/>
      <c r="AR2465" s="196"/>
      <c r="AS2465" s="196"/>
      <c r="AT2465" s="196"/>
      <c r="AU2465" s="196"/>
      <c r="AV2465" s="198"/>
      <c r="AW2465" s="197"/>
      <c r="AY2465" s="196"/>
      <c r="BC2465" s="196"/>
      <c r="BD2465" s="196"/>
      <c r="BE2465" s="196"/>
      <c r="BF2465" s="196"/>
      <c r="BG2465" s="196"/>
      <c r="BH2465" s="196"/>
      <c r="BI2465" s="196"/>
      <c r="BJ2465" s="196"/>
      <c r="BK2465" s="196"/>
    </row>
    <row r="2466" spans="1:63" x14ac:dyDescent="0.25">
      <c r="A2466" s="198"/>
      <c r="B2466" s="193"/>
      <c r="C2466" s="196"/>
      <c r="D2466" s="196"/>
      <c r="E2466" s="196"/>
      <c r="I2466" s="197"/>
      <c r="Q2466" s="198"/>
      <c r="S2466" s="198"/>
      <c r="T2466" s="196"/>
      <c r="U2466" s="199"/>
      <c r="V2466" s="193"/>
      <c r="W2466" s="198"/>
      <c r="X2466" s="198"/>
      <c r="Y2466" s="196"/>
      <c r="Z2466" s="200"/>
      <c r="AA2466" s="196"/>
      <c r="AB2466" s="198"/>
      <c r="AC2466" s="196"/>
      <c r="AD2466" s="199"/>
      <c r="AG2466" s="196"/>
      <c r="AH2466" s="196"/>
      <c r="AI2466" s="198"/>
      <c r="AL2466" s="196"/>
      <c r="AN2466" s="196"/>
      <c r="AO2466" s="198"/>
      <c r="AP2466" s="196"/>
      <c r="AQ2466" s="196"/>
      <c r="AR2466" s="196"/>
      <c r="AS2466" s="196"/>
      <c r="AT2466" s="196"/>
      <c r="AU2466" s="196"/>
      <c r="AV2466" s="198"/>
      <c r="AW2466" s="197"/>
      <c r="AY2466" s="196"/>
      <c r="BC2466" s="196"/>
      <c r="BD2466" s="196"/>
      <c r="BE2466" s="196"/>
      <c r="BF2466" s="196"/>
      <c r="BG2466" s="196"/>
      <c r="BH2466" s="196"/>
      <c r="BI2466" s="196"/>
      <c r="BJ2466" s="196"/>
      <c r="BK2466" s="196"/>
    </row>
    <row r="2467" spans="1:63" x14ac:dyDescent="0.25">
      <c r="A2467" s="198"/>
      <c r="B2467" s="193"/>
      <c r="C2467" s="196"/>
      <c r="D2467" s="196"/>
      <c r="E2467" s="196"/>
      <c r="I2467" s="197"/>
      <c r="Q2467" s="198"/>
      <c r="S2467" s="198"/>
      <c r="T2467" s="196"/>
      <c r="U2467" s="199"/>
      <c r="V2467" s="193"/>
      <c r="W2467" s="198"/>
      <c r="X2467" s="198"/>
      <c r="Y2467" s="196"/>
      <c r="Z2467" s="200"/>
      <c r="AA2467" s="196"/>
      <c r="AB2467" s="198"/>
      <c r="AC2467" s="196"/>
      <c r="AD2467" s="199"/>
      <c r="AG2467" s="196"/>
      <c r="AH2467" s="196"/>
      <c r="AI2467" s="198"/>
      <c r="AL2467" s="196"/>
      <c r="AN2467" s="196"/>
      <c r="AO2467" s="198"/>
      <c r="AP2467" s="196"/>
      <c r="AQ2467" s="196"/>
      <c r="AR2467" s="196"/>
      <c r="AS2467" s="196"/>
      <c r="AT2467" s="196"/>
      <c r="AU2467" s="196"/>
      <c r="AV2467" s="198"/>
      <c r="AW2467" s="197"/>
      <c r="AY2467" s="196"/>
      <c r="BC2467" s="196"/>
      <c r="BD2467" s="196"/>
      <c r="BE2467" s="196"/>
      <c r="BF2467" s="196"/>
      <c r="BG2467" s="196"/>
      <c r="BH2467" s="196"/>
      <c r="BI2467" s="196"/>
      <c r="BJ2467" s="196"/>
      <c r="BK2467" s="196"/>
    </row>
    <row r="2468" spans="1:63" x14ac:dyDescent="0.25">
      <c r="A2468" s="198"/>
      <c r="B2468" s="193"/>
      <c r="C2468" s="196"/>
      <c r="D2468" s="196"/>
      <c r="E2468" s="196"/>
      <c r="I2468" s="197"/>
      <c r="Q2468" s="198"/>
      <c r="S2468" s="198"/>
      <c r="T2468" s="196"/>
      <c r="U2468" s="199"/>
      <c r="V2468" s="193"/>
      <c r="W2468" s="198"/>
      <c r="X2468" s="198"/>
      <c r="Y2468" s="196"/>
      <c r="Z2468" s="200"/>
      <c r="AA2468" s="196"/>
      <c r="AB2468" s="198"/>
      <c r="AC2468" s="196"/>
      <c r="AD2468" s="199"/>
      <c r="AG2468" s="196"/>
      <c r="AH2468" s="196"/>
      <c r="AI2468" s="198"/>
      <c r="AL2468" s="196"/>
      <c r="AN2468" s="196"/>
      <c r="AO2468" s="198"/>
      <c r="AP2468" s="196"/>
      <c r="AQ2468" s="196"/>
      <c r="AR2468" s="196"/>
      <c r="AS2468" s="196"/>
      <c r="AT2468" s="196"/>
      <c r="AU2468" s="196"/>
      <c r="AV2468" s="198"/>
      <c r="AW2468" s="197"/>
      <c r="AY2468" s="196"/>
      <c r="BC2468" s="196"/>
      <c r="BD2468" s="196"/>
      <c r="BE2468" s="196"/>
      <c r="BF2468" s="196"/>
      <c r="BG2468" s="196"/>
      <c r="BH2468" s="196"/>
      <c r="BI2468" s="196"/>
      <c r="BJ2468" s="196"/>
      <c r="BK2468" s="196"/>
    </row>
    <row r="2469" spans="1:63" x14ac:dyDescent="0.25">
      <c r="A2469" s="198"/>
      <c r="B2469" s="193"/>
      <c r="C2469" s="196"/>
      <c r="D2469" s="196"/>
      <c r="E2469" s="196"/>
      <c r="I2469" s="197"/>
      <c r="Q2469" s="198"/>
      <c r="S2469" s="198"/>
      <c r="T2469" s="196"/>
      <c r="U2469" s="199"/>
      <c r="V2469" s="193"/>
      <c r="W2469" s="198"/>
      <c r="X2469" s="198"/>
      <c r="Y2469" s="196"/>
      <c r="Z2469" s="200"/>
      <c r="AA2469" s="196"/>
      <c r="AB2469" s="198"/>
      <c r="AC2469" s="196"/>
      <c r="AD2469" s="199"/>
      <c r="AG2469" s="196"/>
      <c r="AH2469" s="196"/>
      <c r="AI2469" s="198"/>
      <c r="AL2469" s="196"/>
      <c r="AN2469" s="196"/>
      <c r="AO2469" s="198"/>
      <c r="AP2469" s="196"/>
      <c r="AQ2469" s="196"/>
      <c r="AR2469" s="196"/>
      <c r="AS2469" s="196"/>
      <c r="AT2469" s="196"/>
      <c r="AU2469" s="196"/>
      <c r="AV2469" s="198"/>
      <c r="AW2469" s="197"/>
      <c r="AY2469" s="196"/>
      <c r="BC2469" s="196"/>
      <c r="BD2469" s="196"/>
      <c r="BE2469" s="196"/>
      <c r="BF2469" s="196"/>
      <c r="BG2469" s="196"/>
      <c r="BH2469" s="196"/>
      <c r="BI2469" s="196"/>
      <c r="BJ2469" s="196"/>
      <c r="BK2469" s="196"/>
    </row>
    <row r="2470" spans="1:63" x14ac:dyDescent="0.25">
      <c r="A2470" s="198"/>
      <c r="B2470" s="193"/>
      <c r="C2470" s="196"/>
      <c r="D2470" s="196"/>
      <c r="E2470" s="196"/>
      <c r="I2470" s="197"/>
      <c r="Q2470" s="198"/>
      <c r="S2470" s="198"/>
      <c r="T2470" s="196"/>
      <c r="U2470" s="199"/>
      <c r="V2470" s="193"/>
      <c r="W2470" s="198"/>
      <c r="X2470" s="198"/>
      <c r="Y2470" s="196"/>
      <c r="Z2470" s="200"/>
      <c r="AA2470" s="196"/>
      <c r="AB2470" s="198"/>
      <c r="AC2470" s="196"/>
      <c r="AD2470" s="199"/>
      <c r="AG2470" s="196"/>
      <c r="AH2470" s="196"/>
      <c r="AI2470" s="198"/>
      <c r="AL2470" s="196"/>
      <c r="AN2470" s="196"/>
      <c r="AO2470" s="198"/>
      <c r="AP2470" s="196"/>
      <c r="AQ2470" s="196"/>
      <c r="AR2470" s="196"/>
      <c r="AS2470" s="196"/>
      <c r="AT2470" s="196"/>
      <c r="AU2470" s="196"/>
      <c r="AV2470" s="198"/>
      <c r="AW2470" s="197"/>
      <c r="AY2470" s="196"/>
      <c r="BC2470" s="196"/>
      <c r="BD2470" s="196"/>
      <c r="BE2470" s="196"/>
      <c r="BF2470" s="196"/>
      <c r="BG2470" s="196"/>
      <c r="BH2470" s="196"/>
      <c r="BI2470" s="196"/>
      <c r="BJ2470" s="196"/>
      <c r="BK2470" s="196"/>
    </row>
    <row r="2471" spans="1:63" x14ac:dyDescent="0.25">
      <c r="A2471" s="198"/>
      <c r="B2471" s="193"/>
      <c r="C2471" s="196"/>
      <c r="D2471" s="196"/>
      <c r="E2471" s="196"/>
      <c r="I2471" s="197"/>
      <c r="Q2471" s="198"/>
      <c r="S2471" s="198"/>
      <c r="T2471" s="196"/>
      <c r="U2471" s="199"/>
      <c r="V2471" s="193"/>
      <c r="W2471" s="198"/>
      <c r="X2471" s="198"/>
      <c r="Y2471" s="196"/>
      <c r="Z2471" s="200"/>
      <c r="AA2471" s="196"/>
      <c r="AB2471" s="198"/>
      <c r="AC2471" s="196"/>
      <c r="AD2471" s="199"/>
      <c r="AG2471" s="196"/>
      <c r="AH2471" s="196"/>
      <c r="AI2471" s="198"/>
      <c r="AL2471" s="196"/>
      <c r="AN2471" s="196"/>
      <c r="AO2471" s="198"/>
      <c r="AP2471" s="196"/>
      <c r="AQ2471" s="196"/>
      <c r="AR2471" s="196"/>
      <c r="AS2471" s="196"/>
      <c r="AT2471" s="196"/>
      <c r="AU2471" s="196"/>
      <c r="AV2471" s="198"/>
      <c r="AW2471" s="197"/>
      <c r="AY2471" s="196"/>
      <c r="BC2471" s="196"/>
      <c r="BD2471" s="196"/>
      <c r="BE2471" s="196"/>
      <c r="BF2471" s="196"/>
      <c r="BG2471" s="196"/>
      <c r="BH2471" s="196"/>
      <c r="BI2471" s="196"/>
      <c r="BJ2471" s="196"/>
      <c r="BK2471" s="196"/>
    </row>
    <row r="2472" spans="1:63" x14ac:dyDescent="0.25">
      <c r="A2472" s="198"/>
      <c r="B2472" s="193"/>
      <c r="C2472" s="196"/>
      <c r="D2472" s="196"/>
      <c r="E2472" s="196"/>
      <c r="I2472" s="197"/>
      <c r="Q2472" s="198"/>
      <c r="S2472" s="198"/>
      <c r="T2472" s="196"/>
      <c r="U2472" s="199"/>
      <c r="V2472" s="193"/>
      <c r="W2472" s="198"/>
      <c r="X2472" s="198"/>
      <c r="Y2472" s="196"/>
      <c r="Z2472" s="200"/>
      <c r="AA2472" s="196"/>
      <c r="AB2472" s="198"/>
      <c r="AC2472" s="196"/>
      <c r="AD2472" s="199"/>
      <c r="AG2472" s="196"/>
      <c r="AH2472" s="196"/>
      <c r="AI2472" s="198"/>
      <c r="AL2472" s="196"/>
      <c r="AN2472" s="196"/>
      <c r="AO2472" s="198"/>
      <c r="AP2472" s="196"/>
      <c r="AQ2472" s="196"/>
      <c r="AR2472" s="196"/>
      <c r="AS2472" s="196"/>
      <c r="AT2472" s="196"/>
      <c r="AU2472" s="196"/>
      <c r="AV2472" s="198"/>
      <c r="AW2472" s="197"/>
      <c r="AY2472" s="196"/>
      <c r="BC2472" s="196"/>
      <c r="BD2472" s="196"/>
      <c r="BE2472" s="196"/>
      <c r="BF2472" s="196"/>
      <c r="BG2472" s="196"/>
      <c r="BH2472" s="196"/>
      <c r="BI2472" s="196"/>
      <c r="BJ2472" s="196"/>
      <c r="BK2472" s="196"/>
    </row>
    <row r="2473" spans="1:63" x14ac:dyDescent="0.25">
      <c r="A2473" s="198"/>
      <c r="B2473" s="193"/>
      <c r="C2473" s="196"/>
      <c r="D2473" s="196"/>
      <c r="E2473" s="196"/>
      <c r="I2473" s="197"/>
      <c r="Q2473" s="198"/>
      <c r="S2473" s="198"/>
      <c r="T2473" s="196"/>
      <c r="U2473" s="199"/>
      <c r="V2473" s="193"/>
      <c r="W2473" s="198"/>
      <c r="X2473" s="198"/>
      <c r="Y2473" s="196"/>
      <c r="Z2473" s="200"/>
      <c r="AA2473" s="196"/>
      <c r="AB2473" s="198"/>
      <c r="AC2473" s="196"/>
      <c r="AD2473" s="199"/>
      <c r="AG2473" s="196"/>
      <c r="AH2473" s="196"/>
      <c r="AI2473" s="198"/>
      <c r="AL2473" s="196"/>
      <c r="AN2473" s="196"/>
      <c r="AO2473" s="198"/>
      <c r="AP2473" s="196"/>
      <c r="AQ2473" s="196"/>
      <c r="AR2473" s="196"/>
      <c r="AS2473" s="196"/>
      <c r="AT2473" s="196"/>
      <c r="AU2473" s="196"/>
      <c r="AV2473" s="198"/>
      <c r="AW2473" s="197"/>
      <c r="AY2473" s="196"/>
      <c r="BC2473" s="196"/>
      <c r="BD2473" s="196"/>
      <c r="BE2473" s="196"/>
      <c r="BF2473" s="196"/>
      <c r="BG2473" s="196"/>
      <c r="BH2473" s="196"/>
      <c r="BI2473" s="196"/>
      <c r="BJ2473" s="196"/>
      <c r="BK2473" s="196"/>
    </row>
    <row r="2474" spans="1:63" x14ac:dyDescent="0.25">
      <c r="A2474" s="198"/>
      <c r="B2474" s="193"/>
      <c r="C2474" s="196"/>
      <c r="D2474" s="196"/>
      <c r="E2474" s="196"/>
      <c r="I2474" s="197"/>
      <c r="Q2474" s="198"/>
      <c r="S2474" s="198"/>
      <c r="T2474" s="196"/>
      <c r="U2474" s="199"/>
      <c r="V2474" s="193"/>
      <c r="W2474" s="198"/>
      <c r="X2474" s="198"/>
      <c r="Y2474" s="196"/>
      <c r="Z2474" s="200"/>
      <c r="AA2474" s="196"/>
      <c r="AB2474" s="198"/>
      <c r="AC2474" s="196"/>
      <c r="AD2474" s="199"/>
      <c r="AG2474" s="196"/>
      <c r="AH2474" s="196"/>
      <c r="AI2474" s="198"/>
      <c r="AL2474" s="196"/>
      <c r="AN2474" s="196"/>
      <c r="AO2474" s="198"/>
      <c r="AP2474" s="196"/>
      <c r="AQ2474" s="196"/>
      <c r="AR2474" s="196"/>
      <c r="AS2474" s="196"/>
      <c r="AT2474" s="196"/>
      <c r="AU2474" s="196"/>
      <c r="AV2474" s="198"/>
      <c r="AW2474" s="197"/>
      <c r="AY2474" s="196"/>
      <c r="BC2474" s="196"/>
      <c r="BD2474" s="196"/>
      <c r="BE2474" s="196"/>
      <c r="BF2474" s="196"/>
      <c r="BG2474" s="196"/>
      <c r="BH2474" s="196"/>
      <c r="BI2474" s="196"/>
      <c r="BJ2474" s="196"/>
      <c r="BK2474" s="196"/>
    </row>
    <row r="2475" spans="1:63" x14ac:dyDescent="0.25">
      <c r="A2475" s="198"/>
      <c r="B2475" s="193"/>
      <c r="C2475" s="196"/>
      <c r="D2475" s="196"/>
      <c r="E2475" s="196"/>
      <c r="I2475" s="197"/>
      <c r="Q2475" s="198"/>
      <c r="S2475" s="198"/>
      <c r="T2475" s="196"/>
      <c r="U2475" s="199"/>
      <c r="V2475" s="193"/>
      <c r="W2475" s="198"/>
      <c r="X2475" s="198"/>
      <c r="Y2475" s="196"/>
      <c r="Z2475" s="200"/>
      <c r="AA2475" s="196"/>
      <c r="AB2475" s="198"/>
      <c r="AC2475" s="196"/>
      <c r="AD2475" s="199"/>
      <c r="AG2475" s="196"/>
      <c r="AH2475" s="196"/>
      <c r="AI2475" s="198"/>
      <c r="AL2475" s="196"/>
      <c r="AN2475" s="196"/>
      <c r="AO2475" s="198"/>
      <c r="AP2475" s="196"/>
      <c r="AQ2475" s="196"/>
      <c r="AR2475" s="196"/>
      <c r="AS2475" s="196"/>
      <c r="AT2475" s="196"/>
      <c r="AU2475" s="196"/>
      <c r="AV2475" s="198"/>
      <c r="AW2475" s="197"/>
      <c r="AY2475" s="196"/>
      <c r="BC2475" s="196"/>
      <c r="BD2475" s="196"/>
      <c r="BE2475" s="196"/>
      <c r="BF2475" s="196"/>
      <c r="BG2475" s="196"/>
      <c r="BH2475" s="196"/>
      <c r="BI2475" s="196"/>
      <c r="BJ2475" s="196"/>
      <c r="BK2475" s="196"/>
    </row>
    <row r="2476" spans="1:63" x14ac:dyDescent="0.25">
      <c r="A2476" s="198"/>
      <c r="B2476" s="193"/>
      <c r="C2476" s="196"/>
      <c r="D2476" s="196"/>
      <c r="E2476" s="196"/>
      <c r="I2476" s="197"/>
      <c r="Q2476" s="198"/>
      <c r="S2476" s="198"/>
      <c r="T2476" s="196"/>
      <c r="U2476" s="199"/>
      <c r="V2476" s="193"/>
      <c r="W2476" s="198"/>
      <c r="X2476" s="198"/>
      <c r="Y2476" s="196"/>
      <c r="Z2476" s="200"/>
      <c r="AA2476" s="196"/>
      <c r="AB2476" s="198"/>
      <c r="AC2476" s="196"/>
      <c r="AD2476" s="199"/>
      <c r="AG2476" s="196"/>
      <c r="AH2476" s="196"/>
      <c r="AI2476" s="198"/>
      <c r="AL2476" s="196"/>
      <c r="AN2476" s="196"/>
      <c r="AO2476" s="198"/>
      <c r="AP2476" s="196"/>
      <c r="AQ2476" s="196"/>
      <c r="AR2476" s="196"/>
      <c r="AS2476" s="196"/>
      <c r="AT2476" s="196"/>
      <c r="AU2476" s="196"/>
      <c r="AV2476" s="198"/>
      <c r="AW2476" s="197"/>
      <c r="AY2476" s="196"/>
      <c r="BC2476" s="196"/>
      <c r="BD2476" s="196"/>
      <c r="BE2476" s="196"/>
      <c r="BF2476" s="196"/>
      <c r="BG2476" s="196"/>
      <c r="BH2476" s="196"/>
      <c r="BI2476" s="196"/>
      <c r="BJ2476" s="196"/>
      <c r="BK2476" s="196"/>
    </row>
    <row r="2477" spans="1:63" x14ac:dyDescent="0.25">
      <c r="A2477" s="198"/>
      <c r="B2477" s="193"/>
      <c r="C2477" s="196"/>
      <c r="D2477" s="196"/>
      <c r="E2477" s="196"/>
      <c r="I2477" s="197"/>
      <c r="Q2477" s="198"/>
      <c r="S2477" s="198"/>
      <c r="T2477" s="196"/>
      <c r="U2477" s="199"/>
      <c r="V2477" s="193"/>
      <c r="W2477" s="198"/>
      <c r="X2477" s="198"/>
      <c r="Y2477" s="196"/>
      <c r="Z2477" s="200"/>
      <c r="AA2477" s="196"/>
      <c r="AB2477" s="198"/>
      <c r="AC2477" s="196"/>
      <c r="AD2477" s="199"/>
      <c r="AG2477" s="196"/>
      <c r="AH2477" s="196"/>
      <c r="AI2477" s="198"/>
      <c r="AL2477" s="196"/>
      <c r="AN2477" s="196"/>
      <c r="AO2477" s="198"/>
      <c r="AP2477" s="196"/>
      <c r="AQ2477" s="196"/>
      <c r="AR2477" s="196"/>
      <c r="AS2477" s="196"/>
      <c r="AT2477" s="196"/>
      <c r="AU2477" s="196"/>
      <c r="AV2477" s="198"/>
      <c r="AW2477" s="197"/>
      <c r="AY2477" s="196"/>
      <c r="BC2477" s="196"/>
      <c r="BD2477" s="196"/>
      <c r="BE2477" s="196"/>
      <c r="BF2477" s="196"/>
      <c r="BG2477" s="196"/>
      <c r="BH2477" s="196"/>
      <c r="BI2477" s="196"/>
      <c r="BJ2477" s="196"/>
      <c r="BK2477" s="196"/>
    </row>
    <row r="2478" spans="1:63" x14ac:dyDescent="0.25">
      <c r="A2478" s="198"/>
      <c r="B2478" s="193"/>
      <c r="C2478" s="196"/>
      <c r="D2478" s="196"/>
      <c r="E2478" s="196"/>
      <c r="I2478" s="197"/>
      <c r="Q2478" s="198"/>
      <c r="S2478" s="198"/>
      <c r="T2478" s="196"/>
      <c r="U2478" s="199"/>
      <c r="V2478" s="193"/>
      <c r="W2478" s="198"/>
      <c r="X2478" s="198"/>
      <c r="Y2478" s="196"/>
      <c r="Z2478" s="200"/>
      <c r="AA2478" s="196"/>
      <c r="AB2478" s="198"/>
      <c r="AC2478" s="196"/>
      <c r="AD2478" s="199"/>
      <c r="AG2478" s="196"/>
      <c r="AH2478" s="196"/>
      <c r="AI2478" s="198"/>
      <c r="AL2478" s="196"/>
      <c r="AN2478" s="196"/>
      <c r="AO2478" s="198"/>
      <c r="AP2478" s="196"/>
      <c r="AQ2478" s="196"/>
      <c r="AR2478" s="196"/>
      <c r="AS2478" s="196"/>
      <c r="AT2478" s="196"/>
      <c r="AU2478" s="196"/>
      <c r="AV2478" s="198"/>
      <c r="AW2478" s="197"/>
      <c r="AY2478" s="196"/>
      <c r="BC2478" s="196"/>
      <c r="BD2478" s="196"/>
      <c r="BE2478" s="196"/>
      <c r="BF2478" s="196"/>
      <c r="BG2478" s="196"/>
      <c r="BH2478" s="196"/>
      <c r="BI2478" s="196"/>
      <c r="BJ2478" s="196"/>
      <c r="BK2478" s="196"/>
    </row>
    <row r="2479" spans="1:63" x14ac:dyDescent="0.25">
      <c r="A2479" s="198"/>
      <c r="B2479" s="193"/>
      <c r="C2479" s="196"/>
      <c r="D2479" s="196"/>
      <c r="E2479" s="196"/>
      <c r="I2479" s="197"/>
      <c r="Q2479" s="198"/>
      <c r="S2479" s="198"/>
      <c r="T2479" s="196"/>
      <c r="U2479" s="199"/>
      <c r="V2479" s="193"/>
      <c r="W2479" s="198"/>
      <c r="X2479" s="198"/>
      <c r="Y2479" s="196"/>
      <c r="Z2479" s="200"/>
      <c r="AA2479" s="196"/>
      <c r="AB2479" s="198"/>
      <c r="AC2479" s="196"/>
      <c r="AD2479" s="199"/>
      <c r="AG2479" s="196"/>
      <c r="AH2479" s="196"/>
      <c r="AI2479" s="198"/>
      <c r="AL2479" s="196"/>
      <c r="AN2479" s="196"/>
      <c r="AO2479" s="198"/>
      <c r="AP2479" s="196"/>
      <c r="AQ2479" s="196"/>
      <c r="AR2479" s="196"/>
      <c r="AS2479" s="196"/>
      <c r="AT2479" s="196"/>
      <c r="AU2479" s="196"/>
      <c r="AV2479" s="198"/>
      <c r="AW2479" s="197"/>
      <c r="AY2479" s="196"/>
      <c r="BC2479" s="196"/>
      <c r="BD2479" s="196"/>
      <c r="BE2479" s="196"/>
      <c r="BF2479" s="196"/>
      <c r="BG2479" s="196"/>
      <c r="BH2479" s="196"/>
      <c r="BI2479" s="196"/>
      <c r="BJ2479" s="196"/>
      <c r="BK2479" s="196"/>
    </row>
    <row r="2480" spans="1:63" x14ac:dyDescent="0.25">
      <c r="A2480" s="198"/>
      <c r="B2480" s="193"/>
      <c r="C2480" s="196"/>
      <c r="D2480" s="196"/>
      <c r="E2480" s="196"/>
      <c r="I2480" s="197"/>
      <c r="Q2480" s="198"/>
      <c r="S2480" s="198"/>
      <c r="T2480" s="196"/>
      <c r="U2480" s="199"/>
      <c r="V2480" s="193"/>
      <c r="W2480" s="198"/>
      <c r="X2480" s="198"/>
      <c r="Y2480" s="196"/>
      <c r="Z2480" s="200"/>
      <c r="AA2480" s="196"/>
      <c r="AB2480" s="198"/>
      <c r="AC2480" s="196"/>
      <c r="AD2480" s="199"/>
      <c r="AG2480" s="196"/>
      <c r="AH2480" s="196"/>
      <c r="AI2480" s="198"/>
      <c r="AL2480" s="196"/>
      <c r="AN2480" s="196"/>
      <c r="AO2480" s="198"/>
      <c r="AP2480" s="196"/>
      <c r="AQ2480" s="196"/>
      <c r="AR2480" s="196"/>
      <c r="AS2480" s="196"/>
      <c r="AT2480" s="196"/>
      <c r="AU2480" s="196"/>
      <c r="AV2480" s="198"/>
      <c r="AW2480" s="197"/>
      <c r="AY2480" s="196"/>
      <c r="BC2480" s="196"/>
      <c r="BD2480" s="196"/>
      <c r="BE2480" s="196"/>
      <c r="BF2480" s="196"/>
      <c r="BG2480" s="196"/>
      <c r="BH2480" s="196"/>
      <c r="BI2480" s="196"/>
      <c r="BJ2480" s="196"/>
      <c r="BK2480" s="196"/>
    </row>
    <row r="2481" spans="1:63" x14ac:dyDescent="0.25">
      <c r="A2481" s="198"/>
      <c r="B2481" s="193"/>
      <c r="C2481" s="196"/>
      <c r="D2481" s="196"/>
      <c r="E2481" s="196"/>
      <c r="I2481" s="197"/>
      <c r="Q2481" s="198"/>
      <c r="S2481" s="198"/>
      <c r="T2481" s="196"/>
      <c r="U2481" s="199"/>
      <c r="V2481" s="193"/>
      <c r="W2481" s="198"/>
      <c r="X2481" s="198"/>
      <c r="Y2481" s="196"/>
      <c r="Z2481" s="200"/>
      <c r="AA2481" s="196"/>
      <c r="AB2481" s="198"/>
      <c r="AC2481" s="196"/>
      <c r="AD2481" s="199"/>
      <c r="AG2481" s="196"/>
      <c r="AH2481" s="196"/>
      <c r="AI2481" s="198"/>
      <c r="AL2481" s="196"/>
      <c r="AN2481" s="196"/>
      <c r="AO2481" s="198"/>
      <c r="AP2481" s="196"/>
      <c r="AQ2481" s="196"/>
      <c r="AR2481" s="196"/>
      <c r="AS2481" s="196"/>
      <c r="AT2481" s="196"/>
      <c r="AU2481" s="196"/>
      <c r="AV2481" s="198"/>
      <c r="AW2481" s="197"/>
      <c r="AY2481" s="196"/>
      <c r="BC2481" s="196"/>
      <c r="BD2481" s="196"/>
      <c r="BE2481" s="196"/>
      <c r="BF2481" s="196"/>
      <c r="BG2481" s="196"/>
      <c r="BH2481" s="196"/>
      <c r="BI2481" s="196"/>
      <c r="BJ2481" s="196"/>
      <c r="BK2481" s="196"/>
    </row>
    <row r="2482" spans="1:63" x14ac:dyDescent="0.25">
      <c r="A2482" s="198"/>
      <c r="B2482" s="193"/>
      <c r="C2482" s="196"/>
      <c r="D2482" s="196"/>
      <c r="E2482" s="196"/>
      <c r="I2482" s="197"/>
      <c r="Q2482" s="198"/>
      <c r="S2482" s="198"/>
      <c r="T2482" s="196"/>
      <c r="U2482" s="199"/>
      <c r="V2482" s="193"/>
      <c r="W2482" s="198"/>
      <c r="X2482" s="198"/>
      <c r="Y2482" s="196"/>
      <c r="Z2482" s="200"/>
      <c r="AA2482" s="196"/>
      <c r="AB2482" s="198"/>
      <c r="AC2482" s="196"/>
      <c r="AD2482" s="199"/>
      <c r="AG2482" s="196"/>
      <c r="AH2482" s="196"/>
      <c r="AI2482" s="198"/>
      <c r="AL2482" s="196"/>
      <c r="AN2482" s="196"/>
      <c r="AO2482" s="198"/>
      <c r="AP2482" s="196"/>
      <c r="AQ2482" s="196"/>
      <c r="AR2482" s="196"/>
      <c r="AS2482" s="196"/>
      <c r="AT2482" s="196"/>
      <c r="AU2482" s="196"/>
      <c r="AV2482" s="198"/>
      <c r="AW2482" s="197"/>
      <c r="AY2482" s="196"/>
      <c r="BC2482" s="196"/>
      <c r="BD2482" s="196"/>
      <c r="BE2482" s="196"/>
      <c r="BF2482" s="196"/>
      <c r="BG2482" s="196"/>
      <c r="BH2482" s="196"/>
      <c r="BI2482" s="196"/>
      <c r="BJ2482" s="196"/>
      <c r="BK2482" s="196"/>
    </row>
    <row r="2483" spans="1:63" x14ac:dyDescent="0.25">
      <c r="A2483" s="198"/>
      <c r="B2483" s="193"/>
      <c r="C2483" s="196"/>
      <c r="D2483" s="196"/>
      <c r="E2483" s="196"/>
      <c r="I2483" s="197"/>
      <c r="Q2483" s="198"/>
      <c r="S2483" s="198"/>
      <c r="T2483" s="196"/>
      <c r="U2483" s="199"/>
      <c r="V2483" s="193"/>
      <c r="W2483" s="198"/>
      <c r="X2483" s="198"/>
      <c r="Y2483" s="196"/>
      <c r="Z2483" s="200"/>
      <c r="AA2483" s="196"/>
      <c r="AB2483" s="198"/>
      <c r="AC2483" s="196"/>
      <c r="AD2483" s="199"/>
      <c r="AG2483" s="196"/>
      <c r="AH2483" s="196"/>
      <c r="AI2483" s="198"/>
      <c r="AL2483" s="196"/>
      <c r="AN2483" s="196"/>
      <c r="AO2483" s="198"/>
      <c r="AP2483" s="196"/>
      <c r="AQ2483" s="196"/>
      <c r="AR2483" s="196"/>
      <c r="AS2483" s="196"/>
      <c r="AT2483" s="196"/>
      <c r="AU2483" s="196"/>
      <c r="AV2483" s="198"/>
      <c r="AW2483" s="197"/>
      <c r="AY2483" s="196"/>
      <c r="BC2483" s="196"/>
      <c r="BD2483" s="196"/>
      <c r="BE2483" s="196"/>
      <c r="BF2483" s="196"/>
      <c r="BG2483" s="196"/>
      <c r="BH2483" s="196"/>
      <c r="BI2483" s="196"/>
      <c r="BJ2483" s="196"/>
      <c r="BK2483" s="196"/>
    </row>
    <row r="2484" spans="1:63" x14ac:dyDescent="0.25">
      <c r="A2484" s="198"/>
      <c r="B2484" s="193"/>
      <c r="C2484" s="196"/>
      <c r="D2484" s="196"/>
      <c r="E2484" s="196"/>
      <c r="I2484" s="197"/>
      <c r="Q2484" s="198"/>
      <c r="S2484" s="198"/>
      <c r="T2484" s="196"/>
      <c r="U2484" s="199"/>
      <c r="V2484" s="193"/>
      <c r="W2484" s="198"/>
      <c r="X2484" s="198"/>
      <c r="Y2484" s="196"/>
      <c r="Z2484" s="200"/>
      <c r="AA2484" s="196"/>
      <c r="AB2484" s="198"/>
      <c r="AC2484" s="196"/>
      <c r="AD2484" s="199"/>
      <c r="AG2484" s="196"/>
      <c r="AH2484" s="196"/>
      <c r="AI2484" s="198"/>
      <c r="AL2484" s="196"/>
      <c r="AN2484" s="196"/>
      <c r="AO2484" s="198"/>
      <c r="AP2484" s="196"/>
      <c r="AQ2484" s="196"/>
      <c r="AR2484" s="196"/>
      <c r="AS2484" s="196"/>
      <c r="AT2484" s="196"/>
      <c r="AU2484" s="196"/>
      <c r="AV2484" s="198"/>
      <c r="AW2484" s="197"/>
      <c r="AY2484" s="196"/>
      <c r="BC2484" s="196"/>
      <c r="BD2484" s="196"/>
      <c r="BE2484" s="196"/>
      <c r="BF2484" s="196"/>
      <c r="BG2484" s="196"/>
      <c r="BH2484" s="196"/>
      <c r="BI2484" s="196"/>
      <c r="BJ2484" s="196"/>
      <c r="BK2484" s="196"/>
    </row>
    <row r="2485" spans="1:63" x14ac:dyDescent="0.25">
      <c r="A2485" s="198"/>
      <c r="B2485" s="193"/>
      <c r="C2485" s="196"/>
      <c r="D2485" s="196"/>
      <c r="E2485" s="196"/>
      <c r="I2485" s="197"/>
      <c r="Q2485" s="198"/>
      <c r="S2485" s="198"/>
      <c r="T2485" s="196"/>
      <c r="U2485" s="199"/>
      <c r="V2485" s="193"/>
      <c r="W2485" s="198"/>
      <c r="X2485" s="198"/>
      <c r="Y2485" s="196"/>
      <c r="Z2485" s="200"/>
      <c r="AA2485" s="196"/>
      <c r="AB2485" s="198"/>
      <c r="AC2485" s="196"/>
      <c r="AD2485" s="199"/>
      <c r="AG2485" s="196"/>
      <c r="AH2485" s="196"/>
      <c r="AI2485" s="198"/>
      <c r="AL2485" s="196"/>
      <c r="AN2485" s="196"/>
      <c r="AO2485" s="198"/>
      <c r="AP2485" s="196"/>
      <c r="AQ2485" s="196"/>
      <c r="AR2485" s="196"/>
      <c r="AS2485" s="196"/>
      <c r="AT2485" s="196"/>
      <c r="AU2485" s="196"/>
      <c r="AV2485" s="198"/>
      <c r="AW2485" s="197"/>
      <c r="AY2485" s="196"/>
      <c r="BC2485" s="196"/>
      <c r="BD2485" s="196"/>
      <c r="BE2485" s="196"/>
      <c r="BF2485" s="196"/>
      <c r="BG2485" s="196"/>
      <c r="BH2485" s="196"/>
      <c r="BI2485" s="196"/>
      <c r="BJ2485" s="196"/>
      <c r="BK2485" s="196"/>
    </row>
    <row r="2486" spans="1:63" x14ac:dyDescent="0.25">
      <c r="A2486" s="198"/>
      <c r="B2486" s="193"/>
      <c r="C2486" s="196"/>
      <c r="D2486" s="196"/>
      <c r="E2486" s="196"/>
      <c r="I2486" s="197"/>
      <c r="Q2486" s="198"/>
      <c r="S2486" s="198"/>
      <c r="T2486" s="196"/>
      <c r="U2486" s="199"/>
      <c r="V2486" s="193"/>
      <c r="W2486" s="198"/>
      <c r="X2486" s="198"/>
      <c r="Y2486" s="196"/>
      <c r="Z2486" s="200"/>
      <c r="AA2486" s="196"/>
      <c r="AB2486" s="198"/>
      <c r="AC2486" s="196"/>
      <c r="AD2486" s="199"/>
      <c r="AG2486" s="196"/>
      <c r="AH2486" s="196"/>
      <c r="AI2486" s="198"/>
      <c r="AL2486" s="196"/>
      <c r="AN2486" s="196"/>
      <c r="AO2486" s="198"/>
      <c r="AP2486" s="196"/>
      <c r="AQ2486" s="196"/>
      <c r="AR2486" s="196"/>
      <c r="AS2486" s="196"/>
      <c r="AT2486" s="196"/>
      <c r="AU2486" s="196"/>
      <c r="AV2486" s="198"/>
      <c r="AW2486" s="197"/>
      <c r="AY2486" s="196"/>
      <c r="BC2486" s="196"/>
      <c r="BD2486" s="196"/>
      <c r="BE2486" s="196"/>
      <c r="BF2486" s="196"/>
      <c r="BG2486" s="196"/>
      <c r="BH2486" s="196"/>
      <c r="BI2486" s="196"/>
      <c r="BJ2486" s="196"/>
      <c r="BK2486" s="196"/>
    </row>
    <row r="2487" spans="1:63" x14ac:dyDescent="0.25">
      <c r="A2487" s="198"/>
      <c r="B2487" s="193"/>
      <c r="C2487" s="196"/>
      <c r="D2487" s="196"/>
      <c r="E2487" s="196"/>
      <c r="I2487" s="197"/>
      <c r="Q2487" s="198"/>
      <c r="S2487" s="198"/>
      <c r="T2487" s="196"/>
      <c r="U2487" s="199"/>
      <c r="V2487" s="193"/>
      <c r="W2487" s="198"/>
      <c r="X2487" s="198"/>
      <c r="Y2487" s="196"/>
      <c r="Z2487" s="200"/>
      <c r="AA2487" s="196"/>
      <c r="AB2487" s="198"/>
      <c r="AC2487" s="196"/>
      <c r="AD2487" s="199"/>
      <c r="AG2487" s="196"/>
      <c r="AH2487" s="196"/>
      <c r="AI2487" s="198"/>
      <c r="AL2487" s="196"/>
      <c r="AN2487" s="196"/>
      <c r="AO2487" s="198"/>
      <c r="AP2487" s="196"/>
      <c r="AQ2487" s="196"/>
      <c r="AR2487" s="196"/>
      <c r="AS2487" s="196"/>
      <c r="AT2487" s="196"/>
      <c r="AU2487" s="196"/>
      <c r="AV2487" s="198"/>
      <c r="AW2487" s="197"/>
      <c r="AY2487" s="196"/>
      <c r="BC2487" s="196"/>
      <c r="BD2487" s="196"/>
      <c r="BE2487" s="196"/>
      <c r="BF2487" s="196"/>
      <c r="BG2487" s="196"/>
      <c r="BH2487" s="196"/>
      <c r="BI2487" s="196"/>
      <c r="BJ2487" s="196"/>
      <c r="BK2487" s="196"/>
    </row>
    <row r="2488" spans="1:63" x14ac:dyDescent="0.25">
      <c r="A2488" s="198"/>
      <c r="B2488" s="193"/>
      <c r="C2488" s="196"/>
      <c r="D2488" s="196"/>
      <c r="E2488" s="196"/>
      <c r="I2488" s="197"/>
      <c r="Q2488" s="198"/>
      <c r="S2488" s="198"/>
      <c r="T2488" s="196"/>
      <c r="U2488" s="199"/>
      <c r="V2488" s="193"/>
      <c r="W2488" s="198"/>
      <c r="X2488" s="198"/>
      <c r="Y2488" s="196"/>
      <c r="Z2488" s="200"/>
      <c r="AA2488" s="196"/>
      <c r="AB2488" s="198"/>
      <c r="AC2488" s="196"/>
      <c r="AD2488" s="199"/>
      <c r="AG2488" s="196"/>
      <c r="AH2488" s="196"/>
      <c r="AI2488" s="198"/>
      <c r="AL2488" s="196"/>
      <c r="AN2488" s="196"/>
      <c r="AO2488" s="198"/>
      <c r="AP2488" s="196"/>
      <c r="AQ2488" s="196"/>
      <c r="AR2488" s="196"/>
      <c r="AS2488" s="196"/>
      <c r="AT2488" s="196"/>
      <c r="AU2488" s="196"/>
      <c r="AV2488" s="198"/>
      <c r="AW2488" s="197"/>
      <c r="AY2488" s="196"/>
      <c r="BC2488" s="196"/>
      <c r="BD2488" s="196"/>
      <c r="BE2488" s="196"/>
      <c r="BF2488" s="196"/>
      <c r="BG2488" s="196"/>
      <c r="BH2488" s="196"/>
      <c r="BI2488" s="196"/>
      <c r="BJ2488" s="196"/>
      <c r="BK2488" s="196"/>
    </row>
    <row r="2489" spans="1:63" x14ac:dyDescent="0.25">
      <c r="A2489" s="198"/>
      <c r="B2489" s="193"/>
      <c r="C2489" s="196"/>
      <c r="D2489" s="196"/>
      <c r="E2489" s="196"/>
      <c r="I2489" s="197"/>
      <c r="Q2489" s="198"/>
      <c r="S2489" s="198"/>
      <c r="T2489" s="196"/>
      <c r="U2489" s="199"/>
      <c r="V2489" s="193"/>
      <c r="W2489" s="198"/>
      <c r="X2489" s="198"/>
      <c r="Y2489" s="196"/>
      <c r="Z2489" s="200"/>
      <c r="AA2489" s="196"/>
      <c r="AB2489" s="198"/>
      <c r="AC2489" s="196"/>
      <c r="AD2489" s="199"/>
      <c r="AG2489" s="196"/>
      <c r="AH2489" s="196"/>
      <c r="AI2489" s="198"/>
      <c r="AL2489" s="196"/>
      <c r="AN2489" s="196"/>
      <c r="AO2489" s="198"/>
      <c r="AP2489" s="196"/>
      <c r="AQ2489" s="196"/>
      <c r="AR2489" s="196"/>
      <c r="AS2489" s="196"/>
      <c r="AT2489" s="196"/>
      <c r="AU2489" s="196"/>
      <c r="AV2489" s="198"/>
      <c r="AW2489" s="197"/>
      <c r="AY2489" s="196"/>
      <c r="BC2489" s="196"/>
      <c r="BD2489" s="196"/>
      <c r="BE2489" s="196"/>
      <c r="BF2489" s="196"/>
      <c r="BG2489" s="196"/>
      <c r="BH2489" s="196"/>
      <c r="BI2489" s="196"/>
      <c r="BJ2489" s="196"/>
      <c r="BK2489" s="196"/>
    </row>
    <row r="2490" spans="1:63" x14ac:dyDescent="0.25">
      <c r="A2490" s="198"/>
      <c r="B2490" s="193"/>
      <c r="C2490" s="196"/>
      <c r="D2490" s="196"/>
      <c r="E2490" s="196"/>
      <c r="I2490" s="197"/>
      <c r="Q2490" s="198"/>
      <c r="S2490" s="198"/>
      <c r="T2490" s="196"/>
      <c r="U2490" s="199"/>
      <c r="V2490" s="193"/>
      <c r="W2490" s="198"/>
      <c r="X2490" s="198"/>
      <c r="Y2490" s="196"/>
      <c r="Z2490" s="200"/>
      <c r="AA2490" s="196"/>
      <c r="AB2490" s="198"/>
      <c r="AC2490" s="196"/>
      <c r="AD2490" s="199"/>
      <c r="AG2490" s="196"/>
      <c r="AH2490" s="196"/>
      <c r="AI2490" s="198"/>
      <c r="AL2490" s="196"/>
      <c r="AN2490" s="196"/>
      <c r="AO2490" s="198"/>
      <c r="AP2490" s="196"/>
      <c r="AQ2490" s="196"/>
      <c r="AR2490" s="196"/>
      <c r="AS2490" s="196"/>
      <c r="AT2490" s="196"/>
      <c r="AU2490" s="196"/>
      <c r="AV2490" s="198"/>
      <c r="AW2490" s="197"/>
      <c r="AY2490" s="196"/>
      <c r="BC2490" s="196"/>
      <c r="BD2490" s="196"/>
      <c r="BE2490" s="196"/>
      <c r="BF2490" s="196"/>
      <c r="BG2490" s="196"/>
      <c r="BH2490" s="196"/>
      <c r="BI2490" s="196"/>
      <c r="BJ2490" s="196"/>
      <c r="BK2490" s="196"/>
    </row>
    <row r="2491" spans="1:63" x14ac:dyDescent="0.25">
      <c r="A2491" s="198"/>
      <c r="B2491" s="193"/>
      <c r="C2491" s="196"/>
      <c r="D2491" s="196"/>
      <c r="E2491" s="196"/>
      <c r="I2491" s="197"/>
      <c r="Q2491" s="198"/>
      <c r="S2491" s="198"/>
      <c r="T2491" s="196"/>
      <c r="U2491" s="199"/>
      <c r="V2491" s="193"/>
      <c r="W2491" s="198"/>
      <c r="X2491" s="198"/>
      <c r="Y2491" s="196"/>
      <c r="Z2491" s="200"/>
      <c r="AA2491" s="196"/>
      <c r="AB2491" s="198"/>
      <c r="AC2491" s="196"/>
      <c r="AD2491" s="199"/>
      <c r="AG2491" s="196"/>
      <c r="AH2491" s="196"/>
      <c r="AI2491" s="198"/>
      <c r="AL2491" s="196"/>
      <c r="AN2491" s="196"/>
      <c r="AO2491" s="198"/>
      <c r="AP2491" s="196"/>
      <c r="AQ2491" s="196"/>
      <c r="AR2491" s="196"/>
      <c r="AS2491" s="196"/>
      <c r="AT2491" s="196"/>
      <c r="AU2491" s="196"/>
      <c r="AV2491" s="198"/>
      <c r="AW2491" s="197"/>
      <c r="AY2491" s="196"/>
      <c r="BC2491" s="196"/>
      <c r="BD2491" s="196"/>
      <c r="BE2491" s="196"/>
      <c r="BF2491" s="196"/>
      <c r="BG2491" s="196"/>
      <c r="BH2491" s="196"/>
      <c r="BI2491" s="196"/>
      <c r="BJ2491" s="196"/>
      <c r="BK2491" s="196"/>
    </row>
    <row r="2492" spans="1:63" x14ac:dyDescent="0.25">
      <c r="A2492" s="198"/>
      <c r="B2492" s="193"/>
      <c r="C2492" s="196"/>
      <c r="D2492" s="196"/>
      <c r="E2492" s="196"/>
      <c r="I2492" s="197"/>
      <c r="Q2492" s="198"/>
      <c r="S2492" s="198"/>
      <c r="T2492" s="196"/>
      <c r="U2492" s="199"/>
      <c r="V2492" s="193"/>
      <c r="W2492" s="198"/>
      <c r="X2492" s="198"/>
      <c r="Y2492" s="196"/>
      <c r="Z2492" s="200"/>
      <c r="AA2492" s="196"/>
      <c r="AB2492" s="198"/>
      <c r="AC2492" s="196"/>
      <c r="AD2492" s="199"/>
      <c r="AG2492" s="196"/>
      <c r="AH2492" s="196"/>
      <c r="AI2492" s="198"/>
      <c r="AL2492" s="196"/>
      <c r="AN2492" s="196"/>
      <c r="AO2492" s="198"/>
      <c r="AP2492" s="196"/>
      <c r="AQ2492" s="196"/>
      <c r="AR2492" s="196"/>
      <c r="AS2492" s="196"/>
      <c r="AT2492" s="196"/>
      <c r="AU2492" s="196"/>
      <c r="AV2492" s="198"/>
      <c r="AW2492" s="197"/>
      <c r="AY2492" s="196"/>
      <c r="BC2492" s="196"/>
      <c r="BD2492" s="196"/>
      <c r="BE2492" s="196"/>
      <c r="BF2492" s="196"/>
      <c r="BG2492" s="196"/>
      <c r="BH2492" s="196"/>
      <c r="BI2492" s="196"/>
      <c r="BJ2492" s="196"/>
      <c r="BK2492" s="196"/>
    </row>
    <row r="2493" spans="1:63" x14ac:dyDescent="0.25">
      <c r="A2493" s="198"/>
      <c r="B2493" s="193"/>
      <c r="C2493" s="196"/>
      <c r="D2493" s="196"/>
      <c r="E2493" s="196"/>
      <c r="I2493" s="197"/>
      <c r="Q2493" s="198"/>
      <c r="S2493" s="198"/>
      <c r="T2493" s="196"/>
      <c r="U2493" s="199"/>
      <c r="V2493" s="193"/>
      <c r="W2493" s="198"/>
      <c r="X2493" s="198"/>
      <c r="Y2493" s="196"/>
      <c r="Z2493" s="200"/>
      <c r="AA2493" s="196"/>
      <c r="AB2493" s="198"/>
      <c r="AC2493" s="196"/>
      <c r="AD2493" s="199"/>
      <c r="AG2493" s="196"/>
      <c r="AH2493" s="196"/>
      <c r="AI2493" s="198"/>
      <c r="AL2493" s="196"/>
      <c r="AN2493" s="196"/>
      <c r="AO2493" s="198"/>
      <c r="AP2493" s="196"/>
      <c r="AQ2493" s="196"/>
      <c r="AR2493" s="196"/>
      <c r="AS2493" s="196"/>
      <c r="AT2493" s="196"/>
      <c r="AU2493" s="196"/>
      <c r="AV2493" s="198"/>
      <c r="AW2493" s="197"/>
      <c r="AY2493" s="196"/>
      <c r="BC2493" s="196"/>
      <c r="BD2493" s="196"/>
      <c r="BE2493" s="196"/>
      <c r="BF2493" s="196"/>
      <c r="BG2493" s="196"/>
      <c r="BH2493" s="196"/>
      <c r="BI2493" s="196"/>
      <c r="BJ2493" s="196"/>
      <c r="BK2493" s="196"/>
    </row>
    <row r="2494" spans="1:63" x14ac:dyDescent="0.25">
      <c r="A2494" s="198"/>
      <c r="B2494" s="193"/>
      <c r="C2494" s="196"/>
      <c r="D2494" s="196"/>
      <c r="E2494" s="196"/>
      <c r="I2494" s="197"/>
      <c r="Q2494" s="198"/>
      <c r="S2494" s="198"/>
      <c r="T2494" s="196"/>
      <c r="U2494" s="199"/>
      <c r="V2494" s="193"/>
      <c r="W2494" s="198"/>
      <c r="X2494" s="198"/>
      <c r="Y2494" s="196"/>
      <c r="Z2494" s="200"/>
      <c r="AA2494" s="196"/>
      <c r="AB2494" s="198"/>
      <c r="AC2494" s="196"/>
      <c r="AD2494" s="199"/>
      <c r="AG2494" s="196"/>
      <c r="AH2494" s="196"/>
      <c r="AI2494" s="198"/>
      <c r="AL2494" s="196"/>
      <c r="AN2494" s="196"/>
      <c r="AO2494" s="198"/>
      <c r="AP2494" s="196"/>
      <c r="AQ2494" s="196"/>
      <c r="AR2494" s="196"/>
      <c r="AS2494" s="196"/>
      <c r="AT2494" s="196"/>
      <c r="AU2494" s="196"/>
      <c r="AV2494" s="198"/>
      <c r="AW2494" s="197"/>
      <c r="AY2494" s="196"/>
      <c r="BC2494" s="196"/>
      <c r="BD2494" s="196"/>
      <c r="BE2494" s="196"/>
      <c r="BF2494" s="196"/>
      <c r="BG2494" s="196"/>
      <c r="BH2494" s="196"/>
      <c r="BI2494" s="196"/>
      <c r="BJ2494" s="196"/>
      <c r="BK2494" s="196"/>
    </row>
    <row r="2495" spans="1:63" x14ac:dyDescent="0.25">
      <c r="A2495" s="198"/>
      <c r="B2495" s="193"/>
      <c r="C2495" s="196"/>
      <c r="D2495" s="196"/>
      <c r="E2495" s="196"/>
      <c r="I2495" s="197"/>
      <c r="Q2495" s="198"/>
      <c r="S2495" s="198"/>
      <c r="T2495" s="196"/>
      <c r="U2495" s="199"/>
      <c r="V2495" s="193"/>
      <c r="W2495" s="198"/>
      <c r="X2495" s="198"/>
      <c r="Y2495" s="196"/>
      <c r="Z2495" s="200"/>
      <c r="AA2495" s="196"/>
      <c r="AB2495" s="198"/>
      <c r="AC2495" s="196"/>
      <c r="AD2495" s="199"/>
      <c r="AG2495" s="196"/>
      <c r="AH2495" s="196"/>
      <c r="AI2495" s="198"/>
      <c r="AL2495" s="196"/>
      <c r="AN2495" s="196"/>
      <c r="AO2495" s="198"/>
      <c r="AP2495" s="196"/>
      <c r="AQ2495" s="196"/>
      <c r="AR2495" s="196"/>
      <c r="AS2495" s="196"/>
      <c r="AT2495" s="196"/>
      <c r="AU2495" s="196"/>
      <c r="AV2495" s="198"/>
      <c r="AW2495" s="197"/>
      <c r="AY2495" s="196"/>
      <c r="BC2495" s="196"/>
      <c r="BD2495" s="196"/>
      <c r="BE2495" s="196"/>
      <c r="BF2495" s="196"/>
      <c r="BG2495" s="196"/>
      <c r="BH2495" s="196"/>
      <c r="BI2495" s="196"/>
      <c r="BJ2495" s="196"/>
      <c r="BK2495" s="196"/>
    </row>
    <row r="2496" spans="1:63" x14ac:dyDescent="0.25">
      <c r="A2496" s="198"/>
      <c r="B2496" s="193"/>
      <c r="C2496" s="196"/>
      <c r="D2496" s="196"/>
      <c r="E2496" s="196"/>
      <c r="I2496" s="197"/>
      <c r="Q2496" s="198"/>
      <c r="S2496" s="198"/>
      <c r="T2496" s="196"/>
      <c r="U2496" s="199"/>
      <c r="V2496" s="193"/>
      <c r="W2496" s="198"/>
      <c r="X2496" s="198"/>
      <c r="Y2496" s="196"/>
      <c r="Z2496" s="200"/>
      <c r="AA2496" s="196"/>
      <c r="AB2496" s="198"/>
      <c r="AC2496" s="196"/>
      <c r="AD2496" s="199"/>
      <c r="AG2496" s="196"/>
      <c r="AH2496" s="196"/>
      <c r="AI2496" s="198"/>
      <c r="AL2496" s="196"/>
      <c r="AN2496" s="196"/>
      <c r="AO2496" s="198"/>
      <c r="AP2496" s="196"/>
      <c r="AQ2496" s="196"/>
      <c r="AR2496" s="196"/>
      <c r="AS2496" s="196"/>
      <c r="AT2496" s="196"/>
      <c r="AU2496" s="196"/>
      <c r="AV2496" s="198"/>
      <c r="AW2496" s="197"/>
      <c r="AY2496" s="196"/>
      <c r="BC2496" s="196"/>
      <c r="BD2496" s="196"/>
      <c r="BE2496" s="196"/>
      <c r="BF2496" s="196"/>
      <c r="BG2496" s="196"/>
      <c r="BH2496" s="196"/>
      <c r="BI2496" s="196"/>
      <c r="BJ2496" s="196"/>
      <c r="BK2496" s="196"/>
    </row>
    <row r="2497" spans="1:63" x14ac:dyDescent="0.25">
      <c r="A2497" s="198"/>
      <c r="B2497" s="193"/>
      <c r="C2497" s="196"/>
      <c r="D2497" s="196"/>
      <c r="E2497" s="196"/>
      <c r="I2497" s="197"/>
      <c r="Q2497" s="198"/>
      <c r="S2497" s="198"/>
      <c r="T2497" s="196"/>
      <c r="U2497" s="199"/>
      <c r="V2497" s="193"/>
      <c r="W2497" s="198"/>
      <c r="X2497" s="198"/>
      <c r="Y2497" s="196"/>
      <c r="Z2497" s="200"/>
      <c r="AA2497" s="196"/>
      <c r="AB2497" s="198"/>
      <c r="AC2497" s="196"/>
      <c r="AD2497" s="199"/>
      <c r="AG2497" s="196"/>
      <c r="AH2497" s="196"/>
      <c r="AI2497" s="198"/>
      <c r="AL2497" s="196"/>
      <c r="AN2497" s="196"/>
      <c r="AO2497" s="198"/>
      <c r="AP2497" s="196"/>
      <c r="AQ2497" s="196"/>
      <c r="AR2497" s="196"/>
      <c r="AS2497" s="196"/>
      <c r="AT2497" s="196"/>
      <c r="AU2497" s="196"/>
      <c r="AV2497" s="198"/>
      <c r="AW2497" s="197"/>
      <c r="AY2497" s="196"/>
      <c r="BC2497" s="196"/>
      <c r="BD2497" s="196"/>
      <c r="BE2497" s="196"/>
      <c r="BF2497" s="196"/>
      <c r="BG2497" s="196"/>
      <c r="BH2497" s="196"/>
      <c r="BI2497" s="196"/>
      <c r="BJ2497" s="196"/>
      <c r="BK2497" s="196"/>
    </row>
    <row r="2498" spans="1:63" x14ac:dyDescent="0.25">
      <c r="A2498" s="198"/>
      <c r="B2498" s="193"/>
      <c r="C2498" s="196"/>
      <c r="D2498" s="196"/>
      <c r="E2498" s="196"/>
      <c r="I2498" s="197"/>
      <c r="Q2498" s="198"/>
      <c r="S2498" s="198"/>
      <c r="T2498" s="196"/>
      <c r="U2498" s="199"/>
      <c r="V2498" s="193"/>
      <c r="W2498" s="198"/>
      <c r="X2498" s="198"/>
      <c r="Y2498" s="196"/>
      <c r="Z2498" s="200"/>
      <c r="AA2498" s="196"/>
      <c r="AB2498" s="198"/>
      <c r="AC2498" s="196"/>
      <c r="AD2498" s="199"/>
      <c r="AG2498" s="196"/>
      <c r="AH2498" s="196"/>
      <c r="AI2498" s="198"/>
      <c r="AL2498" s="196"/>
      <c r="AN2498" s="196"/>
      <c r="AO2498" s="198"/>
      <c r="AP2498" s="196"/>
      <c r="AQ2498" s="196"/>
      <c r="AR2498" s="196"/>
      <c r="AS2498" s="196"/>
      <c r="AT2498" s="196"/>
      <c r="AU2498" s="196"/>
      <c r="AV2498" s="198"/>
      <c r="AW2498" s="197"/>
      <c r="AY2498" s="196"/>
      <c r="BC2498" s="196"/>
      <c r="BD2498" s="196"/>
      <c r="BE2498" s="196"/>
      <c r="BF2498" s="196"/>
      <c r="BG2498" s="196"/>
      <c r="BH2498" s="196"/>
      <c r="BI2498" s="196"/>
      <c r="BJ2498" s="196"/>
      <c r="BK2498" s="196"/>
    </row>
    <row r="2499" spans="1:63" x14ac:dyDescent="0.25">
      <c r="A2499" s="198"/>
      <c r="B2499" s="193"/>
      <c r="C2499" s="196"/>
      <c r="D2499" s="196"/>
      <c r="E2499" s="196"/>
      <c r="I2499" s="197"/>
      <c r="Q2499" s="198"/>
      <c r="S2499" s="198"/>
      <c r="T2499" s="196"/>
      <c r="U2499" s="199"/>
      <c r="V2499" s="193"/>
      <c r="W2499" s="198"/>
      <c r="X2499" s="198"/>
      <c r="Y2499" s="196"/>
      <c r="Z2499" s="200"/>
      <c r="AA2499" s="196"/>
      <c r="AB2499" s="198"/>
      <c r="AC2499" s="196"/>
      <c r="AD2499" s="199"/>
      <c r="AG2499" s="196"/>
      <c r="AH2499" s="196"/>
      <c r="AI2499" s="198"/>
      <c r="AL2499" s="196"/>
      <c r="AN2499" s="196"/>
      <c r="AO2499" s="198"/>
      <c r="AP2499" s="196"/>
      <c r="AQ2499" s="196"/>
      <c r="AR2499" s="196"/>
      <c r="AS2499" s="196"/>
      <c r="AT2499" s="196"/>
      <c r="AU2499" s="196"/>
      <c r="AV2499" s="198"/>
      <c r="AW2499" s="197"/>
      <c r="AY2499" s="196"/>
      <c r="BC2499" s="196"/>
      <c r="BD2499" s="196"/>
      <c r="BE2499" s="196"/>
      <c r="BF2499" s="196"/>
      <c r="BG2499" s="196"/>
      <c r="BH2499" s="196"/>
      <c r="BI2499" s="196"/>
      <c r="BJ2499" s="196"/>
      <c r="BK2499" s="196"/>
    </row>
    <row r="2500" spans="1:63" x14ac:dyDescent="0.25">
      <c r="A2500" s="198"/>
      <c r="B2500" s="193"/>
      <c r="C2500" s="196"/>
      <c r="D2500" s="196"/>
      <c r="E2500" s="196"/>
      <c r="I2500" s="197"/>
      <c r="Q2500" s="198"/>
      <c r="S2500" s="198"/>
      <c r="T2500" s="196"/>
      <c r="U2500" s="199"/>
      <c r="V2500" s="193"/>
      <c r="W2500" s="198"/>
      <c r="X2500" s="198"/>
      <c r="Y2500" s="196"/>
      <c r="Z2500" s="200"/>
      <c r="AA2500" s="196"/>
      <c r="AB2500" s="198"/>
      <c r="AC2500" s="196"/>
      <c r="AD2500" s="199"/>
      <c r="AG2500" s="196"/>
      <c r="AH2500" s="196"/>
      <c r="AI2500" s="198"/>
      <c r="AL2500" s="196"/>
      <c r="AN2500" s="196"/>
      <c r="AO2500" s="198"/>
      <c r="AP2500" s="196"/>
      <c r="AQ2500" s="196"/>
      <c r="AR2500" s="196"/>
      <c r="AS2500" s="196"/>
      <c r="AT2500" s="196"/>
      <c r="AU2500" s="196"/>
      <c r="AV2500" s="198"/>
      <c r="AW2500" s="197"/>
      <c r="AY2500" s="196"/>
      <c r="BC2500" s="196"/>
      <c r="BD2500" s="196"/>
      <c r="BE2500" s="196"/>
      <c r="BF2500" s="196"/>
      <c r="BG2500" s="196"/>
      <c r="BH2500" s="196"/>
      <c r="BI2500" s="196"/>
      <c r="BJ2500" s="196"/>
      <c r="BK2500" s="196"/>
    </row>
    <row r="2501" spans="1:63" x14ac:dyDescent="0.25">
      <c r="A2501" s="198"/>
      <c r="B2501" s="193"/>
      <c r="C2501" s="196"/>
      <c r="D2501" s="196"/>
      <c r="E2501" s="196"/>
      <c r="I2501" s="197"/>
      <c r="Q2501" s="198"/>
      <c r="S2501" s="198"/>
      <c r="T2501" s="196"/>
      <c r="U2501" s="199"/>
      <c r="V2501" s="193"/>
      <c r="W2501" s="198"/>
      <c r="X2501" s="198"/>
      <c r="Y2501" s="196"/>
      <c r="Z2501" s="200"/>
      <c r="AA2501" s="196"/>
      <c r="AB2501" s="198"/>
      <c r="AC2501" s="196"/>
      <c r="AD2501" s="199"/>
      <c r="AG2501" s="196"/>
      <c r="AH2501" s="196"/>
      <c r="AI2501" s="198"/>
      <c r="AL2501" s="196"/>
      <c r="AN2501" s="196"/>
      <c r="AO2501" s="198"/>
      <c r="AP2501" s="196"/>
      <c r="AQ2501" s="196"/>
      <c r="AR2501" s="196"/>
      <c r="AS2501" s="196"/>
      <c r="AT2501" s="196"/>
      <c r="AU2501" s="196"/>
      <c r="AV2501" s="198"/>
      <c r="AW2501" s="197"/>
      <c r="AY2501" s="196"/>
      <c r="BC2501" s="196"/>
      <c r="BD2501" s="196"/>
      <c r="BE2501" s="196"/>
      <c r="BF2501" s="196"/>
      <c r="BG2501" s="196"/>
      <c r="BH2501" s="196"/>
      <c r="BI2501" s="196"/>
      <c r="BJ2501" s="196"/>
      <c r="BK2501" s="196"/>
    </row>
    <row r="2502" spans="1:63" x14ac:dyDescent="0.25">
      <c r="A2502" s="198"/>
      <c r="B2502" s="193"/>
      <c r="C2502" s="196"/>
      <c r="D2502" s="196"/>
      <c r="E2502" s="196"/>
      <c r="I2502" s="197"/>
      <c r="Q2502" s="198"/>
      <c r="S2502" s="198"/>
      <c r="T2502" s="196"/>
      <c r="U2502" s="199"/>
      <c r="V2502" s="193"/>
      <c r="W2502" s="198"/>
      <c r="X2502" s="198"/>
      <c r="Y2502" s="196"/>
      <c r="Z2502" s="200"/>
      <c r="AA2502" s="196"/>
      <c r="AB2502" s="198"/>
      <c r="AC2502" s="196"/>
      <c r="AD2502" s="199"/>
      <c r="AG2502" s="196"/>
      <c r="AH2502" s="196"/>
      <c r="AI2502" s="198"/>
      <c r="AL2502" s="196"/>
      <c r="AN2502" s="196"/>
      <c r="AO2502" s="198"/>
      <c r="AP2502" s="196"/>
      <c r="AQ2502" s="196"/>
      <c r="AR2502" s="196"/>
      <c r="AS2502" s="196"/>
      <c r="AT2502" s="196"/>
      <c r="AU2502" s="196"/>
      <c r="AV2502" s="198"/>
      <c r="AW2502" s="197"/>
      <c r="AY2502" s="196"/>
      <c r="BC2502" s="196"/>
      <c r="BD2502" s="196"/>
      <c r="BE2502" s="196"/>
      <c r="BF2502" s="196"/>
      <c r="BG2502" s="196"/>
      <c r="BH2502" s="196"/>
      <c r="BI2502" s="196"/>
      <c r="BJ2502" s="196"/>
      <c r="BK2502" s="196"/>
    </row>
    <row r="2503" spans="1:63" x14ac:dyDescent="0.25">
      <c r="A2503" s="198"/>
      <c r="B2503" s="193"/>
      <c r="C2503" s="196"/>
      <c r="D2503" s="196"/>
      <c r="E2503" s="196"/>
      <c r="I2503" s="197"/>
      <c r="Q2503" s="198"/>
      <c r="S2503" s="198"/>
      <c r="T2503" s="196"/>
      <c r="U2503" s="199"/>
      <c r="V2503" s="193"/>
      <c r="W2503" s="198"/>
      <c r="X2503" s="198"/>
      <c r="Y2503" s="196"/>
      <c r="Z2503" s="200"/>
      <c r="AA2503" s="196"/>
      <c r="AB2503" s="198"/>
      <c r="AC2503" s="196"/>
      <c r="AD2503" s="199"/>
      <c r="AG2503" s="196"/>
      <c r="AH2503" s="196"/>
      <c r="AI2503" s="198"/>
      <c r="AL2503" s="196"/>
      <c r="AN2503" s="196"/>
      <c r="AO2503" s="198"/>
      <c r="AP2503" s="196"/>
      <c r="AQ2503" s="196"/>
      <c r="AR2503" s="196"/>
      <c r="AS2503" s="196"/>
      <c r="AT2503" s="196"/>
      <c r="AU2503" s="196"/>
      <c r="AV2503" s="198"/>
      <c r="AW2503" s="197"/>
      <c r="AY2503" s="196"/>
      <c r="BC2503" s="196"/>
      <c r="BD2503" s="196"/>
      <c r="BE2503" s="196"/>
      <c r="BF2503" s="196"/>
      <c r="BG2503" s="196"/>
      <c r="BH2503" s="196"/>
      <c r="BI2503" s="196"/>
      <c r="BJ2503" s="196"/>
      <c r="BK2503" s="196"/>
    </row>
    <row r="2504" spans="1:63" x14ac:dyDescent="0.25">
      <c r="A2504" s="198"/>
      <c r="B2504" s="193"/>
      <c r="C2504" s="196"/>
      <c r="D2504" s="196"/>
      <c r="E2504" s="196"/>
      <c r="I2504" s="197"/>
      <c r="Q2504" s="198"/>
      <c r="S2504" s="198"/>
      <c r="T2504" s="196"/>
      <c r="U2504" s="199"/>
      <c r="V2504" s="193"/>
      <c r="W2504" s="198"/>
      <c r="X2504" s="198"/>
      <c r="Y2504" s="196"/>
      <c r="Z2504" s="200"/>
      <c r="AA2504" s="196"/>
      <c r="AB2504" s="198"/>
      <c r="AC2504" s="196"/>
      <c r="AD2504" s="199"/>
      <c r="AG2504" s="196"/>
      <c r="AH2504" s="196"/>
      <c r="AI2504" s="198"/>
      <c r="AL2504" s="196"/>
      <c r="AN2504" s="196"/>
      <c r="AO2504" s="198"/>
      <c r="AP2504" s="196"/>
      <c r="AQ2504" s="196"/>
      <c r="AR2504" s="196"/>
      <c r="AS2504" s="196"/>
      <c r="AT2504" s="196"/>
      <c r="AU2504" s="196"/>
      <c r="AV2504" s="198"/>
      <c r="AW2504" s="197"/>
      <c r="AY2504" s="196"/>
      <c r="BC2504" s="196"/>
      <c r="BD2504" s="196"/>
      <c r="BE2504" s="196"/>
      <c r="BF2504" s="196"/>
      <c r="BG2504" s="196"/>
      <c r="BH2504" s="196"/>
      <c r="BI2504" s="196"/>
      <c r="BJ2504" s="196"/>
      <c r="BK2504" s="196"/>
    </row>
    <row r="2505" spans="1:63" x14ac:dyDescent="0.25">
      <c r="A2505" s="198"/>
      <c r="B2505" s="193"/>
      <c r="C2505" s="196"/>
      <c r="D2505" s="196"/>
      <c r="E2505" s="196"/>
      <c r="I2505" s="197"/>
      <c r="Q2505" s="198"/>
      <c r="S2505" s="198"/>
      <c r="T2505" s="196"/>
      <c r="U2505" s="199"/>
      <c r="V2505" s="193"/>
      <c r="W2505" s="198"/>
      <c r="X2505" s="198"/>
      <c r="Y2505" s="196"/>
      <c r="Z2505" s="200"/>
      <c r="AA2505" s="196"/>
      <c r="AB2505" s="198"/>
      <c r="AC2505" s="196"/>
      <c r="AD2505" s="199"/>
      <c r="AG2505" s="196"/>
      <c r="AH2505" s="196"/>
      <c r="AI2505" s="198"/>
      <c r="AL2505" s="196"/>
      <c r="AN2505" s="196"/>
      <c r="AO2505" s="198"/>
      <c r="AP2505" s="196"/>
      <c r="AQ2505" s="196"/>
      <c r="AR2505" s="196"/>
      <c r="AS2505" s="196"/>
      <c r="AT2505" s="196"/>
      <c r="AU2505" s="196"/>
      <c r="AV2505" s="198"/>
      <c r="AW2505" s="197"/>
      <c r="AY2505" s="196"/>
      <c r="BC2505" s="196"/>
      <c r="BD2505" s="196"/>
      <c r="BE2505" s="196"/>
      <c r="BF2505" s="196"/>
      <c r="BG2505" s="196"/>
      <c r="BH2505" s="196"/>
      <c r="BI2505" s="196"/>
      <c r="BJ2505" s="196"/>
      <c r="BK2505" s="196"/>
    </row>
    <row r="2506" spans="1:63" x14ac:dyDescent="0.25">
      <c r="A2506" s="198"/>
      <c r="B2506" s="193"/>
      <c r="C2506" s="196"/>
      <c r="D2506" s="196"/>
      <c r="E2506" s="196"/>
      <c r="I2506" s="197"/>
      <c r="Q2506" s="198"/>
      <c r="S2506" s="198"/>
      <c r="T2506" s="196"/>
      <c r="U2506" s="199"/>
      <c r="V2506" s="193"/>
      <c r="W2506" s="198"/>
      <c r="X2506" s="198"/>
      <c r="Y2506" s="196"/>
      <c r="Z2506" s="200"/>
      <c r="AA2506" s="196"/>
      <c r="AB2506" s="198"/>
      <c r="AC2506" s="196"/>
      <c r="AD2506" s="199"/>
      <c r="AG2506" s="196"/>
      <c r="AH2506" s="196"/>
      <c r="AI2506" s="198"/>
      <c r="AL2506" s="196"/>
      <c r="AN2506" s="196"/>
      <c r="AO2506" s="198"/>
      <c r="AP2506" s="196"/>
      <c r="AQ2506" s="196"/>
      <c r="AR2506" s="196"/>
      <c r="AS2506" s="196"/>
      <c r="AT2506" s="196"/>
      <c r="AU2506" s="196"/>
      <c r="AV2506" s="198"/>
      <c r="AW2506" s="197"/>
      <c r="AY2506" s="196"/>
      <c r="BC2506" s="196"/>
      <c r="BD2506" s="196"/>
      <c r="BE2506" s="196"/>
      <c r="BF2506" s="196"/>
      <c r="BG2506" s="196"/>
      <c r="BH2506" s="196"/>
      <c r="BI2506" s="196"/>
      <c r="BJ2506" s="196"/>
      <c r="BK2506" s="196"/>
    </row>
    <row r="2507" spans="1:63" x14ac:dyDescent="0.25">
      <c r="A2507" s="198"/>
      <c r="B2507" s="193"/>
      <c r="C2507" s="196"/>
      <c r="D2507" s="196"/>
      <c r="E2507" s="196"/>
      <c r="I2507" s="197"/>
      <c r="Q2507" s="198"/>
      <c r="S2507" s="198"/>
      <c r="T2507" s="196"/>
      <c r="U2507" s="199"/>
      <c r="V2507" s="193"/>
      <c r="W2507" s="198"/>
      <c r="X2507" s="198"/>
      <c r="Y2507" s="196"/>
      <c r="Z2507" s="200"/>
      <c r="AA2507" s="196"/>
      <c r="AB2507" s="198"/>
      <c r="AC2507" s="196"/>
      <c r="AD2507" s="199"/>
      <c r="AG2507" s="196"/>
      <c r="AH2507" s="196"/>
      <c r="AI2507" s="198"/>
      <c r="AL2507" s="196"/>
      <c r="AN2507" s="196"/>
      <c r="AO2507" s="198"/>
      <c r="AP2507" s="196"/>
      <c r="AQ2507" s="196"/>
      <c r="AR2507" s="196"/>
      <c r="AS2507" s="196"/>
      <c r="AT2507" s="196"/>
      <c r="AU2507" s="196"/>
      <c r="AV2507" s="198"/>
      <c r="AW2507" s="197"/>
      <c r="AY2507" s="196"/>
      <c r="BC2507" s="196"/>
      <c r="BD2507" s="196"/>
      <c r="BE2507" s="196"/>
      <c r="BF2507" s="196"/>
      <c r="BG2507" s="196"/>
      <c r="BH2507" s="196"/>
      <c r="BI2507" s="196"/>
      <c r="BJ2507" s="196"/>
      <c r="BK2507" s="196"/>
    </row>
    <row r="2508" spans="1:63" x14ac:dyDescent="0.25">
      <c r="A2508" s="198"/>
      <c r="B2508" s="193"/>
      <c r="C2508" s="196"/>
      <c r="D2508" s="196"/>
      <c r="E2508" s="196"/>
      <c r="I2508" s="197"/>
      <c r="Q2508" s="198"/>
      <c r="S2508" s="198"/>
      <c r="T2508" s="196"/>
      <c r="U2508" s="199"/>
      <c r="V2508" s="193"/>
      <c r="W2508" s="198"/>
      <c r="X2508" s="198"/>
      <c r="Y2508" s="196"/>
      <c r="Z2508" s="200"/>
      <c r="AA2508" s="196"/>
      <c r="AB2508" s="198"/>
      <c r="AC2508" s="196"/>
      <c r="AD2508" s="199"/>
      <c r="AG2508" s="196"/>
      <c r="AH2508" s="196"/>
      <c r="AI2508" s="198"/>
      <c r="AL2508" s="196"/>
      <c r="AN2508" s="196"/>
      <c r="AO2508" s="198"/>
      <c r="AP2508" s="196"/>
      <c r="AQ2508" s="196"/>
      <c r="AR2508" s="196"/>
      <c r="AS2508" s="196"/>
      <c r="AT2508" s="196"/>
      <c r="AU2508" s="196"/>
      <c r="AV2508" s="198"/>
      <c r="AW2508" s="197"/>
      <c r="AY2508" s="196"/>
      <c r="BC2508" s="196"/>
      <c r="BD2508" s="196"/>
      <c r="BE2508" s="196"/>
      <c r="BF2508" s="196"/>
      <c r="BG2508" s="196"/>
      <c r="BH2508" s="196"/>
      <c r="BI2508" s="196"/>
      <c r="BJ2508" s="196"/>
      <c r="BK2508" s="196"/>
    </row>
    <row r="2509" spans="1:63" x14ac:dyDescent="0.25">
      <c r="A2509" s="198"/>
      <c r="B2509" s="193"/>
      <c r="C2509" s="196"/>
      <c r="D2509" s="196"/>
      <c r="E2509" s="196"/>
      <c r="I2509" s="197"/>
      <c r="Q2509" s="198"/>
      <c r="S2509" s="198"/>
      <c r="T2509" s="196"/>
      <c r="U2509" s="199"/>
      <c r="V2509" s="193"/>
      <c r="W2509" s="198"/>
      <c r="X2509" s="198"/>
      <c r="Y2509" s="196"/>
      <c r="Z2509" s="200"/>
      <c r="AA2509" s="196"/>
      <c r="AB2509" s="198"/>
      <c r="AC2509" s="196"/>
      <c r="AD2509" s="199"/>
      <c r="AG2509" s="196"/>
      <c r="AH2509" s="196"/>
      <c r="AI2509" s="198"/>
      <c r="AL2509" s="196"/>
      <c r="AN2509" s="196"/>
      <c r="AO2509" s="198"/>
      <c r="AP2509" s="196"/>
      <c r="AQ2509" s="196"/>
      <c r="AR2509" s="196"/>
      <c r="AS2509" s="196"/>
      <c r="AT2509" s="196"/>
      <c r="AU2509" s="196"/>
      <c r="AV2509" s="198"/>
      <c r="AW2509" s="197"/>
      <c r="AY2509" s="196"/>
      <c r="BC2509" s="196"/>
      <c r="BD2509" s="196"/>
      <c r="BE2509" s="196"/>
      <c r="BF2509" s="196"/>
      <c r="BG2509" s="196"/>
      <c r="BH2509" s="196"/>
      <c r="BI2509" s="196"/>
      <c r="BJ2509" s="196"/>
      <c r="BK2509" s="196"/>
    </row>
    <row r="2510" spans="1:63" x14ac:dyDescent="0.25">
      <c r="A2510" s="198"/>
      <c r="B2510" s="193"/>
      <c r="C2510" s="196"/>
      <c r="D2510" s="196"/>
      <c r="E2510" s="196"/>
      <c r="I2510" s="197"/>
      <c r="Q2510" s="198"/>
      <c r="S2510" s="198"/>
      <c r="T2510" s="196"/>
      <c r="U2510" s="199"/>
      <c r="V2510" s="193"/>
      <c r="W2510" s="198"/>
      <c r="X2510" s="198"/>
      <c r="Y2510" s="196"/>
      <c r="Z2510" s="200"/>
      <c r="AA2510" s="196"/>
      <c r="AB2510" s="198"/>
      <c r="AC2510" s="196"/>
      <c r="AD2510" s="199"/>
      <c r="AG2510" s="196"/>
      <c r="AH2510" s="196"/>
      <c r="AI2510" s="198"/>
      <c r="AL2510" s="196"/>
      <c r="AN2510" s="196"/>
      <c r="AO2510" s="198"/>
      <c r="AP2510" s="196"/>
      <c r="AQ2510" s="196"/>
      <c r="AR2510" s="196"/>
      <c r="AS2510" s="196"/>
      <c r="AT2510" s="196"/>
      <c r="AU2510" s="196"/>
      <c r="AV2510" s="198"/>
      <c r="AW2510" s="197"/>
      <c r="AY2510" s="196"/>
      <c r="BC2510" s="196"/>
      <c r="BD2510" s="196"/>
      <c r="BE2510" s="196"/>
      <c r="BF2510" s="196"/>
      <c r="BG2510" s="196"/>
      <c r="BH2510" s="196"/>
      <c r="BI2510" s="196"/>
      <c r="BJ2510" s="196"/>
      <c r="BK2510" s="196"/>
    </row>
    <row r="2511" spans="1:63" x14ac:dyDescent="0.25">
      <c r="A2511" s="198"/>
      <c r="B2511" s="193"/>
      <c r="C2511" s="196"/>
      <c r="D2511" s="196"/>
      <c r="E2511" s="196"/>
      <c r="I2511" s="197"/>
      <c r="Q2511" s="198"/>
      <c r="S2511" s="198"/>
      <c r="T2511" s="196"/>
      <c r="U2511" s="199"/>
      <c r="V2511" s="193"/>
      <c r="W2511" s="198"/>
      <c r="X2511" s="198"/>
      <c r="Y2511" s="196"/>
      <c r="Z2511" s="200"/>
      <c r="AA2511" s="196"/>
      <c r="AB2511" s="198"/>
      <c r="AC2511" s="196"/>
      <c r="AD2511" s="199"/>
      <c r="AG2511" s="196"/>
      <c r="AH2511" s="196"/>
      <c r="AI2511" s="198"/>
      <c r="AL2511" s="196"/>
      <c r="AN2511" s="196"/>
      <c r="AO2511" s="198"/>
      <c r="AP2511" s="196"/>
      <c r="AQ2511" s="196"/>
      <c r="AR2511" s="196"/>
      <c r="AS2511" s="196"/>
      <c r="AT2511" s="196"/>
      <c r="AU2511" s="196"/>
      <c r="AV2511" s="198"/>
      <c r="AW2511" s="197"/>
      <c r="AY2511" s="196"/>
      <c r="BC2511" s="196"/>
      <c r="BD2511" s="196"/>
      <c r="BE2511" s="196"/>
      <c r="BF2511" s="196"/>
      <c r="BG2511" s="196"/>
      <c r="BH2511" s="196"/>
      <c r="BI2511" s="196"/>
      <c r="BJ2511" s="196"/>
      <c r="BK2511" s="196"/>
    </row>
    <row r="2512" spans="1:63" x14ac:dyDescent="0.25">
      <c r="A2512" s="198"/>
      <c r="B2512" s="193"/>
      <c r="C2512" s="196"/>
      <c r="D2512" s="196"/>
      <c r="E2512" s="196"/>
      <c r="I2512" s="197"/>
      <c r="Q2512" s="198"/>
      <c r="S2512" s="198"/>
      <c r="T2512" s="196"/>
      <c r="U2512" s="199"/>
      <c r="V2512" s="193"/>
      <c r="W2512" s="198"/>
      <c r="X2512" s="198"/>
      <c r="Y2512" s="196"/>
      <c r="Z2512" s="200"/>
      <c r="AA2512" s="196"/>
      <c r="AB2512" s="198"/>
      <c r="AC2512" s="196"/>
      <c r="AD2512" s="199"/>
      <c r="AG2512" s="196"/>
      <c r="AH2512" s="196"/>
      <c r="AI2512" s="198"/>
      <c r="AL2512" s="196"/>
      <c r="AN2512" s="196"/>
      <c r="AO2512" s="198"/>
      <c r="AP2512" s="196"/>
      <c r="AQ2512" s="196"/>
      <c r="AR2512" s="196"/>
      <c r="AS2512" s="196"/>
      <c r="AT2512" s="196"/>
      <c r="AU2512" s="196"/>
      <c r="AV2512" s="198"/>
      <c r="AW2512" s="197"/>
      <c r="AY2512" s="196"/>
      <c r="BC2512" s="196"/>
      <c r="BD2512" s="196"/>
      <c r="BE2512" s="196"/>
      <c r="BF2512" s="196"/>
      <c r="BG2512" s="196"/>
      <c r="BH2512" s="196"/>
      <c r="BI2512" s="196"/>
      <c r="BJ2512" s="196"/>
      <c r="BK2512" s="196"/>
    </row>
    <row r="2513" spans="1:63" x14ac:dyDescent="0.25">
      <c r="A2513" s="198"/>
      <c r="B2513" s="193"/>
      <c r="C2513" s="196"/>
      <c r="D2513" s="196"/>
      <c r="E2513" s="196"/>
      <c r="I2513" s="197"/>
      <c r="Q2513" s="198"/>
      <c r="S2513" s="198"/>
      <c r="T2513" s="196"/>
      <c r="U2513" s="199"/>
      <c r="V2513" s="193"/>
      <c r="W2513" s="198"/>
      <c r="X2513" s="198"/>
      <c r="Y2513" s="196"/>
      <c r="Z2513" s="200"/>
      <c r="AA2513" s="196"/>
      <c r="AB2513" s="198"/>
      <c r="AC2513" s="196"/>
      <c r="AD2513" s="199"/>
      <c r="AG2513" s="196"/>
      <c r="AH2513" s="196"/>
      <c r="AI2513" s="198"/>
      <c r="AL2513" s="196"/>
      <c r="AN2513" s="196"/>
      <c r="AO2513" s="198"/>
      <c r="AP2513" s="196"/>
      <c r="AQ2513" s="196"/>
      <c r="AR2513" s="196"/>
      <c r="AS2513" s="196"/>
      <c r="AT2513" s="196"/>
      <c r="AU2513" s="196"/>
      <c r="AV2513" s="198"/>
      <c r="AW2513" s="197"/>
      <c r="AY2513" s="196"/>
      <c r="BC2513" s="196"/>
      <c r="BD2513" s="196"/>
      <c r="BE2513" s="196"/>
      <c r="BF2513" s="196"/>
      <c r="BG2513" s="196"/>
      <c r="BH2513" s="196"/>
      <c r="BI2513" s="196"/>
      <c r="BJ2513" s="196"/>
      <c r="BK2513" s="196"/>
    </row>
    <row r="2514" spans="1:63" x14ac:dyDescent="0.25">
      <c r="A2514" s="198"/>
      <c r="B2514" s="193"/>
      <c r="C2514" s="196"/>
      <c r="D2514" s="196"/>
      <c r="E2514" s="196"/>
      <c r="I2514" s="197"/>
      <c r="Q2514" s="198"/>
      <c r="S2514" s="198"/>
      <c r="T2514" s="196"/>
      <c r="U2514" s="199"/>
      <c r="V2514" s="193"/>
      <c r="W2514" s="198"/>
      <c r="X2514" s="198"/>
      <c r="Y2514" s="196"/>
      <c r="Z2514" s="200"/>
      <c r="AA2514" s="196"/>
      <c r="AB2514" s="198"/>
      <c r="AC2514" s="196"/>
      <c r="AD2514" s="199"/>
      <c r="AG2514" s="196"/>
      <c r="AH2514" s="196"/>
      <c r="AI2514" s="198"/>
      <c r="AL2514" s="196"/>
      <c r="AN2514" s="196"/>
      <c r="AO2514" s="198"/>
      <c r="AP2514" s="196"/>
      <c r="AQ2514" s="196"/>
      <c r="AR2514" s="196"/>
      <c r="AS2514" s="196"/>
      <c r="AT2514" s="196"/>
      <c r="AU2514" s="196"/>
      <c r="AV2514" s="198"/>
      <c r="AW2514" s="197"/>
      <c r="AY2514" s="196"/>
      <c r="BC2514" s="196"/>
      <c r="BD2514" s="196"/>
      <c r="BE2514" s="196"/>
      <c r="BF2514" s="196"/>
      <c r="BG2514" s="196"/>
      <c r="BH2514" s="196"/>
      <c r="BI2514" s="196"/>
      <c r="BJ2514" s="196"/>
      <c r="BK2514" s="196"/>
    </row>
    <row r="2515" spans="1:63" x14ac:dyDescent="0.25">
      <c r="A2515" s="198"/>
      <c r="B2515" s="193"/>
      <c r="C2515" s="196"/>
      <c r="D2515" s="196"/>
      <c r="E2515" s="196"/>
      <c r="I2515" s="197"/>
      <c r="Q2515" s="198"/>
      <c r="S2515" s="198"/>
      <c r="T2515" s="196"/>
      <c r="U2515" s="199"/>
      <c r="V2515" s="193"/>
      <c r="W2515" s="198"/>
      <c r="X2515" s="198"/>
      <c r="Y2515" s="196"/>
      <c r="Z2515" s="200"/>
      <c r="AA2515" s="196"/>
      <c r="AB2515" s="198"/>
      <c r="AC2515" s="196"/>
      <c r="AD2515" s="199"/>
      <c r="AG2515" s="196"/>
      <c r="AH2515" s="196"/>
      <c r="AI2515" s="198"/>
      <c r="AL2515" s="196"/>
      <c r="AN2515" s="196"/>
      <c r="AO2515" s="198"/>
      <c r="AP2515" s="196"/>
      <c r="AQ2515" s="196"/>
      <c r="AR2515" s="196"/>
      <c r="AS2515" s="196"/>
      <c r="AT2515" s="196"/>
      <c r="AU2515" s="196"/>
      <c r="AV2515" s="198"/>
      <c r="AW2515" s="197"/>
      <c r="AY2515" s="196"/>
      <c r="BC2515" s="196"/>
      <c r="BD2515" s="196"/>
      <c r="BE2515" s="196"/>
      <c r="BF2515" s="196"/>
      <c r="BG2515" s="196"/>
      <c r="BH2515" s="196"/>
      <c r="BI2515" s="196"/>
      <c r="BJ2515" s="196"/>
      <c r="BK2515" s="196"/>
    </row>
    <row r="2516" spans="1:63" x14ac:dyDescent="0.25">
      <c r="A2516" s="198"/>
      <c r="B2516" s="193"/>
      <c r="C2516" s="196"/>
      <c r="D2516" s="196"/>
      <c r="E2516" s="196"/>
      <c r="I2516" s="197"/>
      <c r="Q2516" s="198"/>
      <c r="S2516" s="198"/>
      <c r="T2516" s="196"/>
      <c r="U2516" s="199"/>
      <c r="V2516" s="193"/>
      <c r="W2516" s="198"/>
      <c r="X2516" s="198"/>
      <c r="Y2516" s="196"/>
      <c r="Z2516" s="200"/>
      <c r="AA2516" s="196"/>
      <c r="AB2516" s="198"/>
      <c r="AC2516" s="196"/>
      <c r="AD2516" s="199"/>
      <c r="AG2516" s="196"/>
      <c r="AH2516" s="196"/>
      <c r="AI2516" s="198"/>
      <c r="AL2516" s="196"/>
      <c r="AN2516" s="196"/>
      <c r="AO2516" s="198"/>
      <c r="AP2516" s="196"/>
      <c r="AQ2516" s="196"/>
      <c r="AR2516" s="196"/>
      <c r="AS2516" s="196"/>
      <c r="AT2516" s="196"/>
      <c r="AU2516" s="196"/>
      <c r="AV2516" s="198"/>
      <c r="AW2516" s="197"/>
      <c r="AY2516" s="196"/>
      <c r="BC2516" s="196"/>
      <c r="BD2516" s="196"/>
      <c r="BE2516" s="196"/>
      <c r="BF2516" s="196"/>
      <c r="BG2516" s="196"/>
      <c r="BH2516" s="196"/>
      <c r="BI2516" s="196"/>
      <c r="BJ2516" s="196"/>
      <c r="BK2516" s="196"/>
    </row>
    <row r="2517" spans="1:63" x14ac:dyDescent="0.25">
      <c r="A2517" s="198"/>
      <c r="B2517" s="193"/>
      <c r="C2517" s="196"/>
      <c r="D2517" s="196"/>
      <c r="E2517" s="196"/>
      <c r="I2517" s="197"/>
      <c r="Q2517" s="198"/>
      <c r="S2517" s="198"/>
      <c r="T2517" s="196"/>
      <c r="U2517" s="199"/>
      <c r="V2517" s="193"/>
      <c r="W2517" s="198"/>
      <c r="X2517" s="198"/>
      <c r="Y2517" s="196"/>
      <c r="Z2517" s="200"/>
      <c r="AA2517" s="196"/>
      <c r="AB2517" s="198"/>
      <c r="AC2517" s="196"/>
      <c r="AD2517" s="199"/>
      <c r="AG2517" s="196"/>
      <c r="AH2517" s="196"/>
      <c r="AI2517" s="198"/>
      <c r="AL2517" s="196"/>
      <c r="AN2517" s="196"/>
      <c r="AO2517" s="198"/>
      <c r="AP2517" s="196"/>
      <c r="AQ2517" s="196"/>
      <c r="AR2517" s="196"/>
      <c r="AS2517" s="196"/>
      <c r="AT2517" s="196"/>
      <c r="AU2517" s="196"/>
      <c r="AV2517" s="198"/>
      <c r="AW2517" s="197"/>
      <c r="AY2517" s="196"/>
      <c r="BC2517" s="196"/>
      <c r="BD2517" s="196"/>
      <c r="BE2517" s="196"/>
      <c r="BF2517" s="196"/>
      <c r="BG2517" s="196"/>
      <c r="BH2517" s="196"/>
      <c r="BI2517" s="196"/>
      <c r="BJ2517" s="196"/>
      <c r="BK2517" s="196"/>
    </row>
    <row r="2518" spans="1:63" x14ac:dyDescent="0.25">
      <c r="A2518" s="198"/>
      <c r="B2518" s="193"/>
      <c r="C2518" s="196"/>
      <c r="D2518" s="196"/>
      <c r="E2518" s="196"/>
      <c r="I2518" s="197"/>
      <c r="Q2518" s="198"/>
      <c r="S2518" s="198"/>
      <c r="T2518" s="196"/>
      <c r="U2518" s="199"/>
      <c r="V2518" s="193"/>
      <c r="W2518" s="198"/>
      <c r="X2518" s="198"/>
      <c r="Y2518" s="196"/>
      <c r="Z2518" s="200"/>
      <c r="AA2518" s="196"/>
      <c r="AB2518" s="198"/>
      <c r="AC2518" s="196"/>
      <c r="AD2518" s="199"/>
      <c r="AG2518" s="196"/>
      <c r="AH2518" s="196"/>
      <c r="AI2518" s="198"/>
      <c r="AL2518" s="196"/>
      <c r="AN2518" s="196"/>
      <c r="AO2518" s="198"/>
      <c r="AP2518" s="196"/>
      <c r="AQ2518" s="196"/>
      <c r="AR2518" s="196"/>
      <c r="AS2518" s="196"/>
      <c r="AT2518" s="196"/>
      <c r="AU2518" s="196"/>
      <c r="AV2518" s="198"/>
      <c r="AW2518" s="197"/>
      <c r="AY2518" s="196"/>
      <c r="BC2518" s="196"/>
      <c r="BD2518" s="196"/>
      <c r="BE2518" s="196"/>
      <c r="BF2518" s="196"/>
      <c r="BG2518" s="196"/>
      <c r="BH2518" s="196"/>
      <c r="BI2518" s="196"/>
      <c r="BJ2518" s="196"/>
      <c r="BK2518" s="196"/>
    </row>
    <row r="2519" spans="1:63" x14ac:dyDescent="0.25">
      <c r="A2519" s="198"/>
      <c r="B2519" s="193"/>
      <c r="C2519" s="196"/>
      <c r="D2519" s="196"/>
      <c r="E2519" s="196"/>
      <c r="I2519" s="197"/>
      <c r="Q2519" s="198"/>
      <c r="S2519" s="198"/>
      <c r="T2519" s="196"/>
      <c r="U2519" s="199"/>
      <c r="V2519" s="193"/>
      <c r="W2519" s="198"/>
      <c r="X2519" s="198"/>
      <c r="Y2519" s="196"/>
      <c r="Z2519" s="200"/>
      <c r="AA2519" s="196"/>
      <c r="AB2519" s="198"/>
      <c r="AC2519" s="196"/>
      <c r="AD2519" s="199"/>
      <c r="AG2519" s="196"/>
      <c r="AH2519" s="196"/>
      <c r="AI2519" s="198"/>
      <c r="AL2519" s="196"/>
      <c r="AN2519" s="196"/>
      <c r="AO2519" s="198"/>
      <c r="AP2519" s="196"/>
      <c r="AQ2519" s="196"/>
      <c r="AR2519" s="196"/>
      <c r="AS2519" s="196"/>
      <c r="AT2519" s="196"/>
      <c r="AU2519" s="196"/>
      <c r="AV2519" s="198"/>
      <c r="AW2519" s="197"/>
      <c r="AY2519" s="196"/>
      <c r="BC2519" s="196"/>
      <c r="BD2519" s="196"/>
      <c r="BE2519" s="196"/>
      <c r="BF2519" s="196"/>
      <c r="BG2519" s="196"/>
      <c r="BH2519" s="196"/>
      <c r="BI2519" s="196"/>
      <c r="BJ2519" s="196"/>
      <c r="BK2519" s="196"/>
    </row>
    <row r="2520" spans="1:63" x14ac:dyDescent="0.25">
      <c r="A2520" s="198"/>
      <c r="B2520" s="193"/>
      <c r="C2520" s="196"/>
      <c r="D2520" s="196"/>
      <c r="E2520" s="196"/>
      <c r="I2520" s="197"/>
      <c r="Q2520" s="198"/>
      <c r="S2520" s="198"/>
      <c r="T2520" s="196"/>
      <c r="U2520" s="199"/>
      <c r="V2520" s="193"/>
      <c r="W2520" s="198"/>
      <c r="X2520" s="198"/>
      <c r="Y2520" s="196"/>
      <c r="Z2520" s="200"/>
      <c r="AA2520" s="196"/>
      <c r="AB2520" s="198"/>
      <c r="AC2520" s="196"/>
      <c r="AD2520" s="199"/>
      <c r="AG2520" s="196"/>
      <c r="AH2520" s="196"/>
      <c r="AI2520" s="198"/>
      <c r="AL2520" s="196"/>
      <c r="AN2520" s="196"/>
      <c r="AO2520" s="198"/>
      <c r="AP2520" s="196"/>
      <c r="AQ2520" s="196"/>
      <c r="AR2520" s="196"/>
      <c r="AS2520" s="196"/>
      <c r="AT2520" s="196"/>
      <c r="AU2520" s="196"/>
      <c r="AV2520" s="198"/>
      <c r="AW2520" s="197"/>
      <c r="AY2520" s="196"/>
      <c r="BC2520" s="196"/>
      <c r="BD2520" s="196"/>
      <c r="BE2520" s="196"/>
      <c r="BF2520" s="196"/>
      <c r="BG2520" s="196"/>
      <c r="BH2520" s="196"/>
      <c r="BI2520" s="196"/>
      <c r="BJ2520" s="196"/>
      <c r="BK2520" s="196"/>
    </row>
    <row r="2521" spans="1:63" x14ac:dyDescent="0.25">
      <c r="A2521" s="198"/>
      <c r="B2521" s="193"/>
      <c r="C2521" s="196"/>
      <c r="D2521" s="196"/>
      <c r="E2521" s="196"/>
      <c r="I2521" s="197"/>
      <c r="Q2521" s="198"/>
      <c r="S2521" s="198"/>
      <c r="T2521" s="196"/>
      <c r="U2521" s="199"/>
      <c r="V2521" s="193"/>
      <c r="W2521" s="198"/>
      <c r="X2521" s="198"/>
      <c r="Y2521" s="196"/>
      <c r="Z2521" s="200"/>
      <c r="AA2521" s="196"/>
      <c r="AB2521" s="198"/>
      <c r="AC2521" s="196"/>
      <c r="AD2521" s="199"/>
      <c r="AG2521" s="196"/>
      <c r="AH2521" s="196"/>
      <c r="AI2521" s="198"/>
      <c r="AL2521" s="196"/>
      <c r="AN2521" s="196"/>
      <c r="AO2521" s="198"/>
      <c r="AP2521" s="196"/>
      <c r="AQ2521" s="196"/>
      <c r="AR2521" s="196"/>
      <c r="AS2521" s="196"/>
      <c r="AT2521" s="196"/>
      <c r="AU2521" s="196"/>
      <c r="AV2521" s="198"/>
      <c r="AW2521" s="197"/>
      <c r="AY2521" s="196"/>
      <c r="BC2521" s="196"/>
      <c r="BD2521" s="196"/>
      <c r="BE2521" s="196"/>
      <c r="BF2521" s="196"/>
      <c r="BG2521" s="196"/>
      <c r="BH2521" s="196"/>
      <c r="BI2521" s="196"/>
      <c r="BJ2521" s="196"/>
      <c r="BK2521" s="196"/>
    </row>
    <row r="2522" spans="1:63" x14ac:dyDescent="0.25">
      <c r="A2522" s="198"/>
      <c r="B2522" s="193"/>
      <c r="C2522" s="196"/>
      <c r="D2522" s="196"/>
      <c r="E2522" s="196"/>
      <c r="I2522" s="197"/>
      <c r="Q2522" s="198"/>
      <c r="S2522" s="198"/>
      <c r="T2522" s="196"/>
      <c r="U2522" s="199"/>
      <c r="V2522" s="193"/>
      <c r="W2522" s="198"/>
      <c r="X2522" s="198"/>
      <c r="Y2522" s="196"/>
      <c r="Z2522" s="200"/>
      <c r="AA2522" s="196"/>
      <c r="AB2522" s="198"/>
      <c r="AC2522" s="196"/>
      <c r="AD2522" s="199"/>
      <c r="AG2522" s="196"/>
      <c r="AH2522" s="196"/>
      <c r="AI2522" s="198"/>
      <c r="AL2522" s="196"/>
      <c r="AN2522" s="196"/>
      <c r="AO2522" s="198"/>
      <c r="AP2522" s="196"/>
      <c r="AQ2522" s="196"/>
      <c r="AR2522" s="196"/>
      <c r="AS2522" s="196"/>
      <c r="AT2522" s="196"/>
      <c r="AU2522" s="196"/>
      <c r="AV2522" s="198"/>
      <c r="AW2522" s="197"/>
      <c r="AY2522" s="196"/>
      <c r="BC2522" s="196"/>
      <c r="BD2522" s="196"/>
      <c r="BE2522" s="196"/>
      <c r="BF2522" s="196"/>
      <c r="BG2522" s="196"/>
      <c r="BH2522" s="196"/>
      <c r="BI2522" s="196"/>
      <c r="BJ2522" s="196"/>
      <c r="BK2522" s="196"/>
    </row>
    <row r="2523" spans="1:63" x14ac:dyDescent="0.25">
      <c r="A2523" s="198"/>
      <c r="B2523" s="193"/>
      <c r="C2523" s="196"/>
      <c r="D2523" s="196"/>
      <c r="E2523" s="196"/>
      <c r="I2523" s="197"/>
      <c r="Q2523" s="198"/>
      <c r="S2523" s="198"/>
      <c r="T2523" s="196"/>
      <c r="U2523" s="199"/>
      <c r="V2523" s="193"/>
      <c r="W2523" s="198"/>
      <c r="X2523" s="198"/>
      <c r="Y2523" s="196"/>
      <c r="Z2523" s="200"/>
      <c r="AA2523" s="196"/>
      <c r="AB2523" s="198"/>
      <c r="AC2523" s="196"/>
      <c r="AD2523" s="199"/>
      <c r="AG2523" s="196"/>
      <c r="AH2523" s="196"/>
      <c r="AI2523" s="198"/>
      <c r="AL2523" s="196"/>
      <c r="AN2523" s="196"/>
      <c r="AO2523" s="198"/>
      <c r="AP2523" s="196"/>
      <c r="AQ2523" s="196"/>
      <c r="AR2523" s="196"/>
      <c r="AS2523" s="196"/>
      <c r="AT2523" s="196"/>
      <c r="AU2523" s="196"/>
      <c r="AV2523" s="198"/>
      <c r="AW2523" s="197"/>
      <c r="AY2523" s="196"/>
      <c r="BC2523" s="196"/>
      <c r="BD2523" s="196"/>
      <c r="BE2523" s="196"/>
      <c r="BF2523" s="196"/>
      <c r="BG2523" s="196"/>
      <c r="BH2523" s="196"/>
      <c r="BI2523" s="196"/>
      <c r="BJ2523" s="196"/>
      <c r="BK2523" s="196"/>
    </row>
    <row r="2524" spans="1:63" x14ac:dyDescent="0.25">
      <c r="A2524" s="198"/>
      <c r="B2524" s="193"/>
      <c r="C2524" s="196"/>
      <c r="D2524" s="196"/>
      <c r="E2524" s="196"/>
      <c r="I2524" s="197"/>
      <c r="Q2524" s="198"/>
      <c r="S2524" s="198"/>
      <c r="T2524" s="196"/>
      <c r="U2524" s="199"/>
      <c r="V2524" s="193"/>
      <c r="W2524" s="198"/>
      <c r="X2524" s="198"/>
      <c r="Y2524" s="196"/>
      <c r="Z2524" s="200"/>
      <c r="AA2524" s="196"/>
      <c r="AB2524" s="198"/>
      <c r="AC2524" s="196"/>
      <c r="AD2524" s="199"/>
      <c r="AG2524" s="196"/>
      <c r="AH2524" s="196"/>
      <c r="AI2524" s="198"/>
      <c r="AL2524" s="196"/>
      <c r="AN2524" s="196"/>
      <c r="AO2524" s="198"/>
      <c r="AP2524" s="196"/>
      <c r="AQ2524" s="196"/>
      <c r="AR2524" s="196"/>
      <c r="AS2524" s="196"/>
      <c r="AT2524" s="196"/>
      <c r="AU2524" s="196"/>
      <c r="AV2524" s="198"/>
      <c r="AW2524" s="197"/>
      <c r="AY2524" s="196"/>
      <c r="BC2524" s="196"/>
      <c r="BD2524" s="196"/>
      <c r="BE2524" s="196"/>
      <c r="BF2524" s="196"/>
      <c r="BG2524" s="196"/>
      <c r="BH2524" s="196"/>
      <c r="BI2524" s="196"/>
      <c r="BJ2524" s="196"/>
      <c r="BK2524" s="196"/>
    </row>
    <row r="2525" spans="1:63" x14ac:dyDescent="0.25">
      <c r="A2525" s="198"/>
      <c r="B2525" s="193"/>
      <c r="C2525" s="196"/>
      <c r="D2525" s="196"/>
      <c r="E2525" s="196"/>
      <c r="I2525" s="197"/>
      <c r="Q2525" s="198"/>
      <c r="S2525" s="198"/>
      <c r="T2525" s="196"/>
      <c r="U2525" s="199"/>
      <c r="V2525" s="193"/>
      <c r="W2525" s="198"/>
      <c r="X2525" s="198"/>
      <c r="Y2525" s="196"/>
      <c r="Z2525" s="200"/>
      <c r="AA2525" s="196"/>
      <c r="AB2525" s="198"/>
      <c r="AC2525" s="196"/>
      <c r="AD2525" s="199"/>
      <c r="AG2525" s="196"/>
      <c r="AH2525" s="196"/>
      <c r="AI2525" s="198"/>
      <c r="AL2525" s="196"/>
      <c r="AN2525" s="196"/>
      <c r="AO2525" s="198"/>
      <c r="AP2525" s="196"/>
      <c r="AQ2525" s="196"/>
      <c r="AR2525" s="196"/>
      <c r="AS2525" s="196"/>
      <c r="AT2525" s="196"/>
      <c r="AU2525" s="196"/>
      <c r="AV2525" s="198"/>
      <c r="AW2525" s="197"/>
      <c r="AY2525" s="196"/>
      <c r="BC2525" s="196"/>
      <c r="BD2525" s="196"/>
      <c r="BE2525" s="196"/>
      <c r="BF2525" s="196"/>
      <c r="BG2525" s="196"/>
      <c r="BH2525" s="196"/>
      <c r="BI2525" s="196"/>
      <c r="BJ2525" s="196"/>
      <c r="BK2525" s="196"/>
    </row>
    <row r="2526" spans="1:63" x14ac:dyDescent="0.25">
      <c r="A2526" s="198"/>
      <c r="B2526" s="193"/>
      <c r="C2526" s="196"/>
      <c r="D2526" s="196"/>
      <c r="E2526" s="196"/>
      <c r="I2526" s="197"/>
      <c r="Q2526" s="198"/>
      <c r="S2526" s="198"/>
      <c r="T2526" s="196"/>
      <c r="U2526" s="199"/>
      <c r="V2526" s="193"/>
      <c r="W2526" s="198"/>
      <c r="X2526" s="198"/>
      <c r="Y2526" s="196"/>
      <c r="Z2526" s="200"/>
      <c r="AA2526" s="196"/>
      <c r="AB2526" s="198"/>
      <c r="AC2526" s="196"/>
      <c r="AD2526" s="199"/>
      <c r="AG2526" s="196"/>
      <c r="AH2526" s="196"/>
      <c r="AI2526" s="198"/>
      <c r="AL2526" s="196"/>
      <c r="AN2526" s="196"/>
      <c r="AO2526" s="198"/>
      <c r="AP2526" s="196"/>
      <c r="AQ2526" s="196"/>
      <c r="AR2526" s="196"/>
      <c r="AS2526" s="196"/>
      <c r="AT2526" s="196"/>
      <c r="AU2526" s="196"/>
      <c r="AV2526" s="198"/>
      <c r="AW2526" s="197"/>
      <c r="AY2526" s="196"/>
      <c r="BC2526" s="196"/>
      <c r="BD2526" s="196"/>
      <c r="BE2526" s="196"/>
      <c r="BF2526" s="196"/>
      <c r="BG2526" s="196"/>
      <c r="BH2526" s="196"/>
      <c r="BI2526" s="196"/>
      <c r="BJ2526" s="196"/>
      <c r="BK2526" s="196"/>
    </row>
    <row r="2527" spans="1:63" x14ac:dyDescent="0.25">
      <c r="A2527" s="198"/>
      <c r="B2527" s="193"/>
      <c r="C2527" s="196"/>
      <c r="D2527" s="196"/>
      <c r="E2527" s="196"/>
      <c r="I2527" s="197"/>
      <c r="Q2527" s="198"/>
      <c r="S2527" s="198"/>
      <c r="T2527" s="196"/>
      <c r="U2527" s="199"/>
      <c r="V2527" s="193"/>
      <c r="W2527" s="198"/>
      <c r="X2527" s="198"/>
      <c r="Y2527" s="196"/>
      <c r="Z2527" s="200"/>
      <c r="AA2527" s="196"/>
      <c r="AB2527" s="198"/>
      <c r="AC2527" s="196"/>
      <c r="AD2527" s="199"/>
      <c r="AG2527" s="196"/>
      <c r="AH2527" s="196"/>
      <c r="AI2527" s="198"/>
      <c r="AL2527" s="196"/>
      <c r="AN2527" s="196"/>
      <c r="AO2527" s="198"/>
      <c r="AP2527" s="196"/>
      <c r="AQ2527" s="196"/>
      <c r="AR2527" s="196"/>
      <c r="AS2527" s="196"/>
      <c r="AT2527" s="196"/>
      <c r="AU2527" s="196"/>
      <c r="AV2527" s="198"/>
      <c r="AW2527" s="197"/>
      <c r="AY2527" s="196"/>
      <c r="BC2527" s="196"/>
      <c r="BD2527" s="196"/>
      <c r="BE2527" s="196"/>
      <c r="BF2527" s="196"/>
      <c r="BG2527" s="196"/>
      <c r="BH2527" s="196"/>
      <c r="BI2527" s="196"/>
      <c r="BJ2527" s="196"/>
      <c r="BK2527" s="196"/>
    </row>
    <row r="2528" spans="1:63" x14ac:dyDescent="0.25">
      <c r="A2528" s="198"/>
      <c r="B2528" s="193"/>
      <c r="C2528" s="196"/>
      <c r="D2528" s="196"/>
      <c r="E2528" s="196"/>
      <c r="I2528" s="197"/>
      <c r="Q2528" s="198"/>
      <c r="S2528" s="198"/>
      <c r="T2528" s="196"/>
      <c r="U2528" s="199"/>
      <c r="V2528" s="193"/>
      <c r="W2528" s="198"/>
      <c r="X2528" s="198"/>
      <c r="Y2528" s="196"/>
      <c r="Z2528" s="200"/>
      <c r="AA2528" s="196"/>
      <c r="AB2528" s="198"/>
      <c r="AC2528" s="196"/>
      <c r="AD2528" s="199"/>
      <c r="AG2528" s="196"/>
      <c r="AH2528" s="196"/>
      <c r="AI2528" s="198"/>
      <c r="AL2528" s="196"/>
      <c r="AN2528" s="196"/>
      <c r="AO2528" s="198"/>
      <c r="AP2528" s="196"/>
      <c r="AQ2528" s="196"/>
      <c r="AR2528" s="196"/>
      <c r="AS2528" s="196"/>
      <c r="AT2528" s="196"/>
      <c r="AU2528" s="196"/>
      <c r="AV2528" s="198"/>
      <c r="AW2528" s="197"/>
      <c r="AY2528" s="196"/>
      <c r="BC2528" s="196"/>
      <c r="BD2528" s="196"/>
      <c r="BE2528" s="196"/>
      <c r="BF2528" s="196"/>
      <c r="BG2528" s="196"/>
      <c r="BH2528" s="196"/>
      <c r="BI2528" s="196"/>
      <c r="BJ2528" s="196"/>
      <c r="BK2528" s="196"/>
    </row>
    <row r="2529" spans="1:63" x14ac:dyDescent="0.25">
      <c r="A2529" s="198"/>
      <c r="B2529" s="193"/>
      <c r="C2529" s="196"/>
      <c r="D2529" s="196"/>
      <c r="E2529" s="196"/>
      <c r="I2529" s="197"/>
      <c r="Q2529" s="198"/>
      <c r="S2529" s="198"/>
      <c r="T2529" s="196"/>
      <c r="U2529" s="199"/>
      <c r="V2529" s="193"/>
      <c r="W2529" s="198"/>
      <c r="X2529" s="198"/>
      <c r="Y2529" s="196"/>
      <c r="Z2529" s="200"/>
      <c r="AA2529" s="196"/>
      <c r="AB2529" s="198"/>
      <c r="AC2529" s="196"/>
      <c r="AD2529" s="199"/>
      <c r="AG2529" s="196"/>
      <c r="AH2529" s="196"/>
      <c r="AI2529" s="198"/>
      <c r="AL2529" s="196"/>
      <c r="AN2529" s="196"/>
      <c r="AO2529" s="198"/>
      <c r="AP2529" s="196"/>
      <c r="AQ2529" s="196"/>
      <c r="AR2529" s="196"/>
      <c r="AS2529" s="196"/>
      <c r="AT2529" s="196"/>
      <c r="AU2529" s="196"/>
      <c r="AV2529" s="198"/>
      <c r="AW2529" s="197"/>
      <c r="AY2529" s="196"/>
      <c r="BC2529" s="196"/>
      <c r="BD2529" s="196"/>
      <c r="BE2529" s="196"/>
      <c r="BF2529" s="196"/>
      <c r="BG2529" s="196"/>
      <c r="BH2529" s="196"/>
      <c r="BI2529" s="196"/>
      <c r="BJ2529" s="196"/>
      <c r="BK2529" s="196"/>
    </row>
    <row r="2530" spans="1:63" x14ac:dyDescent="0.25">
      <c r="A2530" s="198"/>
      <c r="B2530" s="193"/>
      <c r="C2530" s="196"/>
      <c r="D2530" s="196"/>
      <c r="E2530" s="196"/>
      <c r="I2530" s="197"/>
      <c r="Q2530" s="198"/>
      <c r="S2530" s="198"/>
      <c r="T2530" s="196"/>
      <c r="U2530" s="199"/>
      <c r="V2530" s="193"/>
      <c r="W2530" s="198"/>
      <c r="X2530" s="198"/>
      <c r="Y2530" s="196"/>
      <c r="Z2530" s="200"/>
      <c r="AA2530" s="196"/>
      <c r="AB2530" s="198"/>
      <c r="AC2530" s="196"/>
      <c r="AD2530" s="199"/>
      <c r="AG2530" s="196"/>
      <c r="AH2530" s="196"/>
      <c r="AI2530" s="198"/>
      <c r="AL2530" s="196"/>
      <c r="AN2530" s="196"/>
      <c r="AO2530" s="198"/>
      <c r="AP2530" s="196"/>
      <c r="AQ2530" s="196"/>
      <c r="AR2530" s="196"/>
      <c r="AS2530" s="196"/>
      <c r="AT2530" s="196"/>
      <c r="AU2530" s="196"/>
      <c r="AV2530" s="198"/>
      <c r="AW2530" s="197"/>
      <c r="AY2530" s="196"/>
      <c r="BC2530" s="196"/>
      <c r="BD2530" s="196"/>
      <c r="BE2530" s="196"/>
      <c r="BF2530" s="196"/>
      <c r="BG2530" s="196"/>
      <c r="BH2530" s="196"/>
      <c r="BI2530" s="196"/>
      <c r="BJ2530" s="196"/>
      <c r="BK2530" s="196"/>
    </row>
    <row r="2531" spans="1:63" x14ac:dyDescent="0.25">
      <c r="A2531" s="198"/>
      <c r="B2531" s="193"/>
      <c r="C2531" s="196"/>
      <c r="D2531" s="196"/>
      <c r="E2531" s="196"/>
      <c r="I2531" s="197"/>
      <c r="Q2531" s="198"/>
      <c r="S2531" s="198"/>
      <c r="T2531" s="196"/>
      <c r="U2531" s="199"/>
      <c r="V2531" s="193"/>
      <c r="W2531" s="198"/>
      <c r="X2531" s="198"/>
      <c r="Y2531" s="196"/>
      <c r="Z2531" s="200"/>
      <c r="AA2531" s="196"/>
      <c r="AB2531" s="198"/>
      <c r="AC2531" s="196"/>
      <c r="AD2531" s="199"/>
      <c r="AG2531" s="196"/>
      <c r="AH2531" s="196"/>
      <c r="AI2531" s="198"/>
      <c r="AL2531" s="196"/>
      <c r="AN2531" s="196"/>
      <c r="AO2531" s="198"/>
      <c r="AP2531" s="196"/>
      <c r="AQ2531" s="196"/>
      <c r="AR2531" s="196"/>
      <c r="AS2531" s="196"/>
      <c r="AT2531" s="196"/>
      <c r="AU2531" s="196"/>
      <c r="AV2531" s="198"/>
      <c r="AW2531" s="197"/>
      <c r="AY2531" s="196"/>
      <c r="BC2531" s="196"/>
      <c r="BD2531" s="196"/>
      <c r="BE2531" s="196"/>
      <c r="BF2531" s="196"/>
      <c r="BG2531" s="196"/>
      <c r="BH2531" s="196"/>
      <c r="BI2531" s="196"/>
      <c r="BJ2531" s="196"/>
      <c r="BK2531" s="196"/>
    </row>
    <row r="2532" spans="1:63" x14ac:dyDescent="0.25">
      <c r="A2532" s="198"/>
      <c r="B2532" s="193"/>
      <c r="C2532" s="196"/>
      <c r="D2532" s="196"/>
      <c r="E2532" s="196"/>
      <c r="I2532" s="197"/>
      <c r="Q2532" s="198"/>
      <c r="S2532" s="198"/>
      <c r="T2532" s="196"/>
      <c r="U2532" s="199"/>
      <c r="V2532" s="193"/>
      <c r="W2532" s="198"/>
      <c r="X2532" s="198"/>
      <c r="Y2532" s="196"/>
      <c r="Z2532" s="200"/>
      <c r="AA2532" s="196"/>
      <c r="AB2532" s="198"/>
      <c r="AC2532" s="196"/>
      <c r="AD2532" s="199"/>
      <c r="AG2532" s="196"/>
      <c r="AH2532" s="196"/>
      <c r="AI2532" s="198"/>
      <c r="AL2532" s="196"/>
      <c r="AN2532" s="196"/>
      <c r="AO2532" s="198"/>
      <c r="AP2532" s="196"/>
      <c r="AQ2532" s="196"/>
      <c r="AR2532" s="196"/>
      <c r="AS2532" s="196"/>
      <c r="AT2532" s="196"/>
      <c r="AU2532" s="196"/>
      <c r="AV2532" s="198"/>
      <c r="AW2532" s="197"/>
      <c r="AY2532" s="196"/>
      <c r="BC2532" s="196"/>
      <c r="BD2532" s="196"/>
      <c r="BE2532" s="196"/>
      <c r="BF2532" s="196"/>
      <c r="BG2532" s="196"/>
      <c r="BH2532" s="196"/>
      <c r="BI2532" s="196"/>
      <c r="BJ2532" s="196"/>
      <c r="BK2532" s="196"/>
    </row>
    <row r="2533" spans="1:63" x14ac:dyDescent="0.25">
      <c r="A2533" s="198"/>
      <c r="B2533" s="193"/>
      <c r="C2533" s="196"/>
      <c r="D2533" s="196"/>
      <c r="E2533" s="196"/>
      <c r="I2533" s="197"/>
      <c r="Q2533" s="198"/>
      <c r="S2533" s="198"/>
      <c r="T2533" s="196"/>
      <c r="U2533" s="199"/>
      <c r="V2533" s="193"/>
      <c r="W2533" s="198"/>
      <c r="X2533" s="198"/>
      <c r="Y2533" s="196"/>
      <c r="Z2533" s="200"/>
      <c r="AA2533" s="196"/>
      <c r="AB2533" s="198"/>
      <c r="AC2533" s="196"/>
      <c r="AD2533" s="199"/>
      <c r="AG2533" s="196"/>
      <c r="AH2533" s="196"/>
      <c r="AI2533" s="198"/>
      <c r="AL2533" s="196"/>
      <c r="AN2533" s="196"/>
      <c r="AO2533" s="198"/>
      <c r="AP2533" s="196"/>
      <c r="AQ2533" s="196"/>
      <c r="AR2533" s="196"/>
      <c r="AS2533" s="196"/>
      <c r="AT2533" s="196"/>
      <c r="AU2533" s="196"/>
      <c r="AV2533" s="198"/>
      <c r="AW2533" s="197"/>
      <c r="AY2533" s="196"/>
      <c r="BC2533" s="196"/>
      <c r="BD2533" s="196"/>
      <c r="BE2533" s="196"/>
      <c r="BF2533" s="196"/>
      <c r="BG2533" s="196"/>
      <c r="BH2533" s="196"/>
      <c r="BI2533" s="196"/>
      <c r="BJ2533" s="196"/>
      <c r="BK2533" s="196"/>
    </row>
    <row r="2534" spans="1:63" x14ac:dyDescent="0.25">
      <c r="A2534" s="198"/>
      <c r="B2534" s="193"/>
      <c r="C2534" s="196"/>
      <c r="D2534" s="196"/>
      <c r="E2534" s="196"/>
      <c r="I2534" s="197"/>
      <c r="Q2534" s="198"/>
      <c r="S2534" s="198"/>
      <c r="T2534" s="196"/>
      <c r="U2534" s="199"/>
      <c r="V2534" s="193"/>
      <c r="W2534" s="198"/>
      <c r="X2534" s="198"/>
      <c r="Y2534" s="196"/>
      <c r="Z2534" s="200"/>
      <c r="AA2534" s="196"/>
      <c r="AB2534" s="198"/>
      <c r="AC2534" s="196"/>
      <c r="AD2534" s="199"/>
      <c r="AG2534" s="196"/>
      <c r="AH2534" s="196"/>
      <c r="AI2534" s="198"/>
      <c r="AL2534" s="196"/>
      <c r="AN2534" s="196"/>
      <c r="AO2534" s="198"/>
      <c r="AP2534" s="196"/>
      <c r="AQ2534" s="196"/>
      <c r="AR2534" s="196"/>
      <c r="AS2534" s="196"/>
      <c r="AT2534" s="196"/>
      <c r="AU2534" s="196"/>
      <c r="AV2534" s="198"/>
      <c r="AW2534" s="197"/>
      <c r="AY2534" s="196"/>
      <c r="BC2534" s="196"/>
      <c r="BD2534" s="196"/>
      <c r="BE2534" s="196"/>
      <c r="BF2534" s="196"/>
      <c r="BG2534" s="196"/>
      <c r="BH2534" s="196"/>
      <c r="BI2534" s="196"/>
      <c r="BJ2534" s="196"/>
      <c r="BK2534" s="196"/>
    </row>
    <row r="2535" spans="1:63" x14ac:dyDescent="0.25">
      <c r="A2535" s="198"/>
      <c r="B2535" s="193"/>
      <c r="C2535" s="196"/>
      <c r="D2535" s="196"/>
      <c r="E2535" s="196"/>
      <c r="I2535" s="197"/>
      <c r="Q2535" s="198"/>
      <c r="S2535" s="198"/>
      <c r="T2535" s="196"/>
      <c r="U2535" s="199"/>
      <c r="V2535" s="193"/>
      <c r="W2535" s="198"/>
      <c r="X2535" s="198"/>
      <c r="Y2535" s="196"/>
      <c r="Z2535" s="200"/>
      <c r="AA2535" s="196"/>
      <c r="AB2535" s="198"/>
      <c r="AC2535" s="196"/>
      <c r="AD2535" s="199"/>
      <c r="AG2535" s="196"/>
      <c r="AH2535" s="196"/>
      <c r="AI2535" s="198"/>
      <c r="AL2535" s="196"/>
      <c r="AN2535" s="196"/>
      <c r="AO2535" s="198"/>
      <c r="AP2535" s="196"/>
      <c r="AQ2535" s="196"/>
      <c r="AR2535" s="196"/>
      <c r="AS2535" s="196"/>
      <c r="AT2535" s="196"/>
      <c r="AU2535" s="196"/>
      <c r="AV2535" s="198"/>
      <c r="AW2535" s="197"/>
      <c r="AY2535" s="196"/>
      <c r="BC2535" s="196"/>
      <c r="BD2535" s="196"/>
      <c r="BE2535" s="196"/>
      <c r="BF2535" s="196"/>
      <c r="BG2535" s="196"/>
      <c r="BH2535" s="196"/>
      <c r="BI2535" s="196"/>
      <c r="BJ2535" s="196"/>
      <c r="BK2535" s="196"/>
    </row>
    <row r="2536" spans="1:63" x14ac:dyDescent="0.25">
      <c r="A2536" s="198"/>
      <c r="B2536" s="193"/>
      <c r="C2536" s="196"/>
      <c r="D2536" s="196"/>
      <c r="E2536" s="196"/>
      <c r="I2536" s="197"/>
      <c r="Q2536" s="198"/>
      <c r="S2536" s="198"/>
      <c r="T2536" s="196"/>
      <c r="U2536" s="199"/>
      <c r="V2536" s="193"/>
      <c r="W2536" s="198"/>
      <c r="X2536" s="198"/>
      <c r="Y2536" s="196"/>
      <c r="Z2536" s="200"/>
      <c r="AA2536" s="196"/>
      <c r="AB2536" s="198"/>
      <c r="AC2536" s="196"/>
      <c r="AD2536" s="199"/>
      <c r="AG2536" s="196"/>
      <c r="AH2536" s="196"/>
      <c r="AI2536" s="198"/>
      <c r="AL2536" s="196"/>
      <c r="AN2536" s="196"/>
      <c r="AO2536" s="198"/>
      <c r="AP2536" s="196"/>
      <c r="AQ2536" s="196"/>
      <c r="AR2536" s="196"/>
      <c r="AS2536" s="196"/>
      <c r="AT2536" s="196"/>
      <c r="AU2536" s="196"/>
      <c r="AV2536" s="198"/>
      <c r="AW2536" s="197"/>
      <c r="AY2536" s="196"/>
      <c r="BC2536" s="196"/>
      <c r="BD2536" s="196"/>
      <c r="BE2536" s="196"/>
      <c r="BF2536" s="196"/>
      <c r="BG2536" s="196"/>
      <c r="BH2536" s="196"/>
      <c r="BI2536" s="196"/>
      <c r="BJ2536" s="196"/>
      <c r="BK2536" s="196"/>
    </row>
    <row r="2537" spans="1:63" x14ac:dyDescent="0.25">
      <c r="A2537" s="198"/>
      <c r="B2537" s="193"/>
      <c r="C2537" s="196"/>
      <c r="D2537" s="196"/>
      <c r="E2537" s="196"/>
      <c r="I2537" s="197"/>
      <c r="Q2537" s="198"/>
      <c r="S2537" s="198"/>
      <c r="T2537" s="196"/>
      <c r="U2537" s="199"/>
      <c r="V2537" s="193"/>
      <c r="W2537" s="198"/>
      <c r="X2537" s="198"/>
      <c r="Y2537" s="196"/>
      <c r="Z2537" s="200"/>
      <c r="AA2537" s="196"/>
      <c r="AB2537" s="198"/>
      <c r="AC2537" s="196"/>
      <c r="AD2537" s="199"/>
      <c r="AG2537" s="196"/>
      <c r="AH2537" s="196"/>
      <c r="AI2537" s="198"/>
      <c r="AL2537" s="196"/>
      <c r="AN2537" s="196"/>
      <c r="AO2537" s="198"/>
      <c r="AP2537" s="196"/>
      <c r="AQ2537" s="196"/>
      <c r="AR2537" s="196"/>
      <c r="AS2537" s="196"/>
      <c r="AT2537" s="196"/>
      <c r="AU2537" s="196"/>
      <c r="AV2537" s="198"/>
      <c r="AW2537" s="197"/>
      <c r="AY2537" s="196"/>
      <c r="BC2537" s="196"/>
      <c r="BD2537" s="196"/>
      <c r="BE2537" s="196"/>
      <c r="BF2537" s="196"/>
      <c r="BG2537" s="196"/>
      <c r="BH2537" s="196"/>
      <c r="BI2537" s="196"/>
      <c r="BJ2537" s="196"/>
      <c r="BK2537" s="196"/>
    </row>
    <row r="2538" spans="1:63" x14ac:dyDescent="0.25">
      <c r="A2538" s="198"/>
      <c r="B2538" s="193"/>
      <c r="C2538" s="196"/>
      <c r="D2538" s="196"/>
      <c r="E2538" s="196"/>
      <c r="I2538" s="197"/>
      <c r="Q2538" s="198"/>
      <c r="S2538" s="198"/>
      <c r="T2538" s="196"/>
      <c r="U2538" s="199"/>
      <c r="V2538" s="193"/>
      <c r="W2538" s="198"/>
      <c r="X2538" s="198"/>
      <c r="Y2538" s="196"/>
      <c r="Z2538" s="200"/>
      <c r="AA2538" s="196"/>
      <c r="AB2538" s="198"/>
      <c r="AC2538" s="196"/>
      <c r="AD2538" s="199"/>
      <c r="AG2538" s="196"/>
      <c r="AH2538" s="196"/>
      <c r="AI2538" s="198"/>
      <c r="AL2538" s="196"/>
      <c r="AN2538" s="196"/>
      <c r="AO2538" s="198"/>
      <c r="AP2538" s="196"/>
      <c r="AQ2538" s="196"/>
      <c r="AR2538" s="196"/>
      <c r="AS2538" s="196"/>
      <c r="AT2538" s="196"/>
      <c r="AU2538" s="196"/>
      <c r="AV2538" s="198"/>
      <c r="AW2538" s="197"/>
      <c r="AY2538" s="196"/>
      <c r="BC2538" s="196"/>
      <c r="BD2538" s="196"/>
      <c r="BE2538" s="196"/>
      <c r="BF2538" s="196"/>
      <c r="BG2538" s="196"/>
      <c r="BH2538" s="196"/>
      <c r="BI2538" s="196"/>
      <c r="BJ2538" s="196"/>
      <c r="BK2538" s="196"/>
    </row>
    <row r="2539" spans="1:63" x14ac:dyDescent="0.25">
      <c r="A2539" s="198"/>
      <c r="B2539" s="193"/>
      <c r="C2539" s="196"/>
      <c r="D2539" s="196"/>
      <c r="E2539" s="196"/>
      <c r="I2539" s="197"/>
      <c r="Q2539" s="198"/>
      <c r="S2539" s="198"/>
      <c r="T2539" s="196"/>
      <c r="U2539" s="199"/>
      <c r="V2539" s="193"/>
      <c r="W2539" s="198"/>
      <c r="X2539" s="198"/>
      <c r="Y2539" s="196"/>
      <c r="Z2539" s="200"/>
      <c r="AA2539" s="196"/>
      <c r="AB2539" s="198"/>
      <c r="AC2539" s="196"/>
      <c r="AD2539" s="199"/>
      <c r="AG2539" s="196"/>
      <c r="AH2539" s="196"/>
      <c r="AI2539" s="198"/>
      <c r="AL2539" s="196"/>
      <c r="AN2539" s="196"/>
      <c r="AO2539" s="198"/>
      <c r="AP2539" s="196"/>
      <c r="AQ2539" s="196"/>
      <c r="AR2539" s="196"/>
      <c r="AS2539" s="196"/>
      <c r="AT2539" s="196"/>
      <c r="AU2539" s="196"/>
      <c r="AV2539" s="198"/>
      <c r="AW2539" s="197"/>
      <c r="AY2539" s="196"/>
      <c r="BC2539" s="196"/>
      <c r="BD2539" s="196"/>
      <c r="BE2539" s="196"/>
      <c r="BF2539" s="196"/>
      <c r="BG2539" s="196"/>
      <c r="BH2539" s="196"/>
      <c r="BI2539" s="196"/>
      <c r="BJ2539" s="196"/>
      <c r="BK2539" s="196"/>
    </row>
    <row r="2540" spans="1:63" x14ac:dyDescent="0.25">
      <c r="A2540" s="198"/>
      <c r="B2540" s="193"/>
      <c r="C2540" s="196"/>
      <c r="D2540" s="196"/>
      <c r="E2540" s="196"/>
      <c r="I2540" s="197"/>
      <c r="Q2540" s="198"/>
      <c r="S2540" s="198"/>
      <c r="T2540" s="196"/>
      <c r="U2540" s="199"/>
      <c r="V2540" s="193"/>
      <c r="W2540" s="198"/>
      <c r="X2540" s="198"/>
      <c r="Y2540" s="196"/>
      <c r="Z2540" s="200"/>
      <c r="AA2540" s="196"/>
      <c r="AB2540" s="198"/>
      <c r="AC2540" s="196"/>
      <c r="AD2540" s="199"/>
      <c r="AG2540" s="196"/>
      <c r="AH2540" s="196"/>
      <c r="AI2540" s="198"/>
      <c r="AL2540" s="196"/>
      <c r="AN2540" s="196"/>
      <c r="AO2540" s="198"/>
      <c r="AP2540" s="196"/>
      <c r="AQ2540" s="196"/>
      <c r="AR2540" s="196"/>
      <c r="AS2540" s="196"/>
      <c r="AT2540" s="196"/>
      <c r="AU2540" s="196"/>
      <c r="AV2540" s="198"/>
      <c r="AW2540" s="197"/>
      <c r="AY2540" s="196"/>
      <c r="BC2540" s="196"/>
      <c r="BD2540" s="196"/>
      <c r="BE2540" s="196"/>
      <c r="BF2540" s="196"/>
      <c r="BG2540" s="196"/>
      <c r="BH2540" s="196"/>
      <c r="BI2540" s="196"/>
      <c r="BJ2540" s="196"/>
      <c r="BK2540" s="196"/>
    </row>
    <row r="2541" spans="1:63" x14ac:dyDescent="0.25">
      <c r="A2541" s="198"/>
      <c r="B2541" s="193"/>
      <c r="C2541" s="196"/>
      <c r="D2541" s="196"/>
      <c r="E2541" s="196"/>
      <c r="I2541" s="197"/>
      <c r="Q2541" s="198"/>
      <c r="S2541" s="198"/>
      <c r="T2541" s="196"/>
      <c r="U2541" s="199"/>
      <c r="V2541" s="193"/>
      <c r="W2541" s="198"/>
      <c r="X2541" s="198"/>
      <c r="Y2541" s="196"/>
      <c r="Z2541" s="200"/>
      <c r="AA2541" s="196"/>
      <c r="AB2541" s="198"/>
      <c r="AC2541" s="196"/>
      <c r="AD2541" s="199"/>
      <c r="AG2541" s="196"/>
      <c r="AH2541" s="196"/>
      <c r="AI2541" s="198"/>
      <c r="AL2541" s="196"/>
      <c r="AN2541" s="196"/>
      <c r="AO2541" s="198"/>
      <c r="AP2541" s="196"/>
      <c r="AQ2541" s="196"/>
      <c r="AR2541" s="196"/>
      <c r="AS2541" s="196"/>
      <c r="AT2541" s="196"/>
      <c r="AU2541" s="196"/>
      <c r="AV2541" s="198"/>
      <c r="AW2541" s="197"/>
      <c r="AY2541" s="196"/>
      <c r="BC2541" s="196"/>
      <c r="BD2541" s="196"/>
      <c r="BE2541" s="196"/>
      <c r="BF2541" s="196"/>
      <c r="BG2541" s="196"/>
      <c r="BH2541" s="196"/>
      <c r="BI2541" s="196"/>
      <c r="BJ2541" s="196"/>
      <c r="BK2541" s="196"/>
    </row>
    <row r="2542" spans="1:63" x14ac:dyDescent="0.25">
      <c r="A2542" s="198"/>
      <c r="B2542" s="193"/>
      <c r="C2542" s="196"/>
      <c r="D2542" s="196"/>
      <c r="E2542" s="196"/>
      <c r="I2542" s="197"/>
      <c r="Q2542" s="198"/>
      <c r="S2542" s="198"/>
      <c r="T2542" s="196"/>
      <c r="U2542" s="199"/>
      <c r="V2542" s="193"/>
      <c r="W2542" s="198"/>
      <c r="X2542" s="198"/>
      <c r="Y2542" s="196"/>
      <c r="Z2542" s="200"/>
      <c r="AA2542" s="196"/>
      <c r="AB2542" s="198"/>
      <c r="AC2542" s="196"/>
      <c r="AD2542" s="199"/>
      <c r="AG2542" s="196"/>
      <c r="AH2542" s="196"/>
      <c r="AI2542" s="198"/>
      <c r="AL2542" s="196"/>
      <c r="AN2542" s="196"/>
      <c r="AO2542" s="198"/>
      <c r="AP2542" s="196"/>
      <c r="AQ2542" s="196"/>
      <c r="AR2542" s="196"/>
      <c r="AS2542" s="196"/>
      <c r="AT2542" s="196"/>
      <c r="AU2542" s="196"/>
      <c r="AV2542" s="198"/>
      <c r="AW2542" s="197"/>
      <c r="AY2542" s="196"/>
      <c r="BC2542" s="196"/>
      <c r="BD2542" s="196"/>
      <c r="BE2542" s="196"/>
      <c r="BF2542" s="196"/>
      <c r="BG2542" s="196"/>
      <c r="BH2542" s="196"/>
      <c r="BI2542" s="196"/>
      <c r="BJ2542" s="196"/>
      <c r="BK2542" s="196"/>
    </row>
    <row r="2543" spans="1:63" x14ac:dyDescent="0.25">
      <c r="A2543" s="198"/>
      <c r="B2543" s="193"/>
      <c r="C2543" s="196"/>
      <c r="D2543" s="196"/>
      <c r="E2543" s="196"/>
      <c r="I2543" s="197"/>
      <c r="Q2543" s="198"/>
      <c r="S2543" s="198"/>
      <c r="T2543" s="196"/>
      <c r="U2543" s="199"/>
      <c r="V2543" s="193"/>
      <c r="W2543" s="198"/>
      <c r="X2543" s="198"/>
      <c r="Y2543" s="196"/>
      <c r="Z2543" s="200"/>
      <c r="AA2543" s="196"/>
      <c r="AB2543" s="198"/>
      <c r="AC2543" s="196"/>
      <c r="AD2543" s="199"/>
      <c r="AG2543" s="196"/>
      <c r="AH2543" s="196"/>
      <c r="AI2543" s="198"/>
      <c r="AL2543" s="196"/>
      <c r="AN2543" s="196"/>
      <c r="AO2543" s="198"/>
      <c r="AP2543" s="196"/>
      <c r="AQ2543" s="196"/>
      <c r="AR2543" s="196"/>
      <c r="AS2543" s="196"/>
      <c r="AT2543" s="196"/>
      <c r="AU2543" s="196"/>
      <c r="AV2543" s="198"/>
      <c r="AW2543" s="197"/>
      <c r="AY2543" s="196"/>
      <c r="BC2543" s="196"/>
      <c r="BD2543" s="196"/>
      <c r="BE2543" s="196"/>
      <c r="BF2543" s="196"/>
      <c r="BG2543" s="196"/>
      <c r="BH2543" s="196"/>
      <c r="BI2543" s="196"/>
      <c r="BJ2543" s="196"/>
      <c r="BK2543" s="196"/>
    </row>
    <row r="2544" spans="1:63" x14ac:dyDescent="0.25">
      <c r="A2544" s="198"/>
      <c r="B2544" s="193"/>
      <c r="C2544" s="196"/>
      <c r="D2544" s="196"/>
      <c r="E2544" s="196"/>
      <c r="I2544" s="197"/>
      <c r="Q2544" s="198"/>
      <c r="S2544" s="198"/>
      <c r="T2544" s="196"/>
      <c r="U2544" s="199"/>
      <c r="V2544" s="193"/>
      <c r="W2544" s="198"/>
      <c r="X2544" s="198"/>
      <c r="Y2544" s="196"/>
      <c r="Z2544" s="200"/>
      <c r="AA2544" s="196"/>
      <c r="AB2544" s="198"/>
      <c r="AC2544" s="196"/>
      <c r="AD2544" s="199"/>
      <c r="AG2544" s="196"/>
      <c r="AH2544" s="196"/>
      <c r="AI2544" s="198"/>
      <c r="AL2544" s="196"/>
      <c r="AN2544" s="196"/>
      <c r="AO2544" s="198"/>
      <c r="AP2544" s="196"/>
      <c r="AQ2544" s="196"/>
      <c r="AR2544" s="196"/>
      <c r="AS2544" s="196"/>
      <c r="AT2544" s="196"/>
      <c r="AU2544" s="196"/>
      <c r="AV2544" s="198"/>
      <c r="AW2544" s="197"/>
      <c r="AY2544" s="196"/>
      <c r="BC2544" s="196"/>
      <c r="BD2544" s="196"/>
      <c r="BE2544" s="196"/>
      <c r="BF2544" s="196"/>
      <c r="BG2544" s="196"/>
      <c r="BH2544" s="196"/>
      <c r="BI2544" s="196"/>
      <c r="BJ2544" s="196"/>
      <c r="BK2544" s="196"/>
    </row>
    <row r="2545" spans="1:63" x14ac:dyDescent="0.25">
      <c r="A2545" s="198"/>
      <c r="B2545" s="193"/>
      <c r="C2545" s="196"/>
      <c r="D2545" s="196"/>
      <c r="E2545" s="196"/>
      <c r="I2545" s="197"/>
      <c r="Q2545" s="198"/>
      <c r="S2545" s="198"/>
      <c r="T2545" s="196"/>
      <c r="U2545" s="199"/>
      <c r="V2545" s="193"/>
      <c r="W2545" s="198"/>
      <c r="X2545" s="198"/>
      <c r="Y2545" s="196"/>
      <c r="Z2545" s="200"/>
      <c r="AA2545" s="196"/>
      <c r="AB2545" s="198"/>
      <c r="AC2545" s="196"/>
      <c r="AD2545" s="199"/>
      <c r="AG2545" s="196"/>
      <c r="AH2545" s="196"/>
      <c r="AI2545" s="198"/>
      <c r="AL2545" s="196"/>
      <c r="AN2545" s="196"/>
      <c r="AO2545" s="198"/>
      <c r="AP2545" s="196"/>
      <c r="AQ2545" s="196"/>
      <c r="AR2545" s="196"/>
      <c r="AS2545" s="196"/>
      <c r="AT2545" s="196"/>
      <c r="AU2545" s="196"/>
      <c r="AV2545" s="198"/>
      <c r="AW2545" s="197"/>
      <c r="AY2545" s="196"/>
      <c r="BC2545" s="196"/>
      <c r="BD2545" s="196"/>
      <c r="BE2545" s="196"/>
      <c r="BF2545" s="196"/>
      <c r="BG2545" s="196"/>
      <c r="BH2545" s="196"/>
      <c r="BI2545" s="196"/>
      <c r="BJ2545" s="196"/>
      <c r="BK2545" s="196"/>
    </row>
    <row r="2546" spans="1:63" x14ac:dyDescent="0.25">
      <c r="A2546" s="198"/>
      <c r="B2546" s="193"/>
      <c r="C2546" s="196"/>
      <c r="D2546" s="196"/>
      <c r="E2546" s="196"/>
      <c r="I2546" s="197"/>
      <c r="Q2546" s="198"/>
      <c r="S2546" s="198"/>
      <c r="T2546" s="196"/>
      <c r="U2546" s="199"/>
      <c r="V2546" s="193"/>
      <c r="W2546" s="198"/>
      <c r="X2546" s="198"/>
      <c r="Y2546" s="196"/>
      <c r="Z2546" s="200"/>
      <c r="AA2546" s="196"/>
      <c r="AB2546" s="198"/>
      <c r="AC2546" s="196"/>
      <c r="AD2546" s="199"/>
      <c r="AG2546" s="196"/>
      <c r="AH2546" s="196"/>
      <c r="AI2546" s="198"/>
      <c r="AL2546" s="196"/>
      <c r="AN2546" s="196"/>
      <c r="AO2546" s="198"/>
      <c r="AP2546" s="196"/>
      <c r="AQ2546" s="196"/>
      <c r="AR2546" s="196"/>
      <c r="AS2546" s="196"/>
      <c r="AT2546" s="196"/>
      <c r="AU2546" s="196"/>
      <c r="AV2546" s="198"/>
      <c r="AW2546" s="197"/>
      <c r="AY2546" s="196"/>
      <c r="BC2546" s="196"/>
      <c r="BD2546" s="196"/>
      <c r="BE2546" s="196"/>
      <c r="BF2546" s="196"/>
      <c r="BG2546" s="196"/>
      <c r="BH2546" s="196"/>
      <c r="BI2546" s="196"/>
      <c r="BJ2546" s="196"/>
      <c r="BK2546" s="196"/>
    </row>
    <row r="2547" spans="1:63" x14ac:dyDescent="0.25">
      <c r="A2547" s="198"/>
      <c r="B2547" s="193"/>
      <c r="C2547" s="196"/>
      <c r="D2547" s="196"/>
      <c r="E2547" s="196"/>
      <c r="I2547" s="197"/>
      <c r="Q2547" s="198"/>
      <c r="S2547" s="198"/>
      <c r="T2547" s="196"/>
      <c r="U2547" s="199"/>
      <c r="V2547" s="193"/>
      <c r="W2547" s="198"/>
      <c r="X2547" s="198"/>
      <c r="Y2547" s="196"/>
      <c r="Z2547" s="200"/>
      <c r="AA2547" s="196"/>
      <c r="AB2547" s="198"/>
      <c r="AC2547" s="196"/>
      <c r="AD2547" s="199"/>
      <c r="AG2547" s="196"/>
      <c r="AH2547" s="196"/>
      <c r="AI2547" s="198"/>
      <c r="AL2547" s="196"/>
      <c r="AN2547" s="196"/>
      <c r="AO2547" s="198"/>
      <c r="AP2547" s="196"/>
      <c r="AQ2547" s="196"/>
      <c r="AR2547" s="196"/>
      <c r="AS2547" s="196"/>
      <c r="AT2547" s="196"/>
      <c r="AU2547" s="196"/>
      <c r="AV2547" s="198"/>
      <c r="AW2547" s="197"/>
      <c r="AY2547" s="196"/>
      <c r="BC2547" s="196"/>
      <c r="BD2547" s="196"/>
      <c r="BE2547" s="196"/>
      <c r="BF2547" s="196"/>
      <c r="BG2547" s="196"/>
      <c r="BH2547" s="196"/>
      <c r="BI2547" s="196"/>
      <c r="BJ2547" s="196"/>
      <c r="BK2547" s="196"/>
    </row>
    <row r="2548" spans="1:63" x14ac:dyDescent="0.25">
      <c r="A2548" s="198"/>
      <c r="B2548" s="193"/>
      <c r="C2548" s="196"/>
      <c r="D2548" s="196"/>
      <c r="E2548" s="196"/>
      <c r="I2548" s="197"/>
      <c r="Q2548" s="198"/>
      <c r="S2548" s="198"/>
      <c r="T2548" s="196"/>
      <c r="U2548" s="199"/>
      <c r="V2548" s="193"/>
      <c r="W2548" s="198"/>
      <c r="X2548" s="198"/>
      <c r="Y2548" s="196"/>
      <c r="Z2548" s="200"/>
      <c r="AA2548" s="196"/>
      <c r="AB2548" s="198"/>
      <c r="AC2548" s="196"/>
      <c r="AD2548" s="199"/>
      <c r="AG2548" s="196"/>
      <c r="AH2548" s="196"/>
      <c r="AI2548" s="198"/>
      <c r="AL2548" s="196"/>
      <c r="AN2548" s="196"/>
      <c r="AO2548" s="198"/>
      <c r="AP2548" s="196"/>
      <c r="AQ2548" s="196"/>
      <c r="AR2548" s="196"/>
      <c r="AS2548" s="196"/>
      <c r="AT2548" s="196"/>
      <c r="AU2548" s="196"/>
      <c r="AV2548" s="198"/>
      <c r="AW2548" s="197"/>
      <c r="AY2548" s="196"/>
      <c r="BC2548" s="196"/>
      <c r="BD2548" s="196"/>
      <c r="BE2548" s="196"/>
      <c r="BF2548" s="196"/>
      <c r="BG2548" s="196"/>
      <c r="BH2548" s="196"/>
      <c r="BI2548" s="196"/>
      <c r="BJ2548" s="196"/>
      <c r="BK2548" s="196"/>
    </row>
    <row r="2549" spans="1:63" x14ac:dyDescent="0.25">
      <c r="A2549" s="198"/>
      <c r="B2549" s="193"/>
      <c r="C2549" s="196"/>
      <c r="D2549" s="196"/>
      <c r="E2549" s="196"/>
      <c r="I2549" s="197"/>
      <c r="Q2549" s="198"/>
      <c r="S2549" s="198"/>
      <c r="T2549" s="196"/>
      <c r="U2549" s="199"/>
      <c r="V2549" s="193"/>
      <c r="W2549" s="198"/>
      <c r="X2549" s="198"/>
      <c r="Y2549" s="196"/>
      <c r="Z2549" s="200"/>
      <c r="AA2549" s="196"/>
      <c r="AB2549" s="198"/>
      <c r="AC2549" s="196"/>
      <c r="AD2549" s="199"/>
      <c r="AG2549" s="196"/>
      <c r="AH2549" s="196"/>
      <c r="AI2549" s="198"/>
      <c r="AL2549" s="196"/>
      <c r="AN2549" s="196"/>
      <c r="AO2549" s="198"/>
      <c r="AP2549" s="196"/>
      <c r="AQ2549" s="196"/>
      <c r="AR2549" s="196"/>
      <c r="AS2549" s="196"/>
      <c r="AT2549" s="196"/>
      <c r="AU2549" s="196"/>
      <c r="AV2549" s="198"/>
      <c r="AW2549" s="197"/>
      <c r="AY2549" s="196"/>
      <c r="BC2549" s="196"/>
      <c r="BD2549" s="196"/>
      <c r="BE2549" s="196"/>
      <c r="BF2549" s="196"/>
      <c r="BG2549" s="196"/>
      <c r="BH2549" s="196"/>
      <c r="BI2549" s="196"/>
      <c r="BJ2549" s="196"/>
      <c r="BK2549" s="196"/>
    </row>
    <row r="2550" spans="1:63" x14ac:dyDescent="0.25">
      <c r="A2550" s="198"/>
      <c r="B2550" s="193"/>
      <c r="C2550" s="196"/>
      <c r="D2550" s="196"/>
      <c r="E2550" s="196"/>
      <c r="I2550" s="197"/>
      <c r="Q2550" s="198"/>
      <c r="S2550" s="198"/>
      <c r="T2550" s="196"/>
      <c r="U2550" s="199"/>
      <c r="V2550" s="193"/>
      <c r="W2550" s="198"/>
      <c r="X2550" s="198"/>
      <c r="Y2550" s="196"/>
      <c r="Z2550" s="200"/>
      <c r="AA2550" s="196"/>
      <c r="AB2550" s="198"/>
      <c r="AC2550" s="196"/>
      <c r="AD2550" s="199"/>
      <c r="AG2550" s="196"/>
      <c r="AH2550" s="196"/>
      <c r="AI2550" s="198"/>
      <c r="AL2550" s="196"/>
      <c r="AN2550" s="196"/>
      <c r="AO2550" s="198"/>
      <c r="AP2550" s="196"/>
      <c r="AQ2550" s="196"/>
      <c r="AR2550" s="196"/>
      <c r="AS2550" s="196"/>
      <c r="AT2550" s="196"/>
      <c r="AU2550" s="196"/>
      <c r="AV2550" s="198"/>
      <c r="AW2550" s="197"/>
      <c r="AY2550" s="196"/>
      <c r="BC2550" s="196"/>
      <c r="BD2550" s="196"/>
      <c r="BE2550" s="196"/>
      <c r="BF2550" s="196"/>
      <c r="BG2550" s="196"/>
      <c r="BH2550" s="196"/>
      <c r="BI2550" s="196"/>
      <c r="BJ2550" s="196"/>
      <c r="BK2550" s="196"/>
    </row>
    <row r="2551" spans="1:63" x14ac:dyDescent="0.25">
      <c r="A2551" s="198"/>
      <c r="B2551" s="193"/>
      <c r="C2551" s="196"/>
      <c r="D2551" s="196"/>
      <c r="E2551" s="196"/>
      <c r="I2551" s="197"/>
      <c r="Q2551" s="198"/>
      <c r="S2551" s="198"/>
      <c r="T2551" s="196"/>
      <c r="U2551" s="199"/>
      <c r="V2551" s="193"/>
      <c r="W2551" s="198"/>
      <c r="X2551" s="198"/>
      <c r="Y2551" s="196"/>
      <c r="Z2551" s="200"/>
      <c r="AA2551" s="196"/>
      <c r="AB2551" s="198"/>
      <c r="AC2551" s="196"/>
      <c r="AD2551" s="199"/>
      <c r="AG2551" s="196"/>
      <c r="AH2551" s="196"/>
      <c r="AI2551" s="198"/>
      <c r="AL2551" s="196"/>
      <c r="AN2551" s="196"/>
      <c r="AO2551" s="198"/>
      <c r="AP2551" s="196"/>
      <c r="AQ2551" s="196"/>
      <c r="AR2551" s="196"/>
      <c r="AS2551" s="196"/>
      <c r="AT2551" s="196"/>
      <c r="AU2551" s="196"/>
      <c r="AV2551" s="198"/>
      <c r="AW2551" s="197"/>
      <c r="AY2551" s="196"/>
      <c r="BC2551" s="196"/>
      <c r="BD2551" s="196"/>
      <c r="BE2551" s="196"/>
      <c r="BF2551" s="196"/>
      <c r="BG2551" s="196"/>
      <c r="BH2551" s="196"/>
      <c r="BI2551" s="196"/>
      <c r="BJ2551" s="196"/>
      <c r="BK2551" s="196"/>
    </row>
    <row r="2552" spans="1:63" x14ac:dyDescent="0.25">
      <c r="A2552" s="198"/>
      <c r="B2552" s="193"/>
      <c r="C2552" s="196"/>
      <c r="D2552" s="196"/>
      <c r="E2552" s="196"/>
      <c r="I2552" s="197"/>
      <c r="Q2552" s="198"/>
      <c r="S2552" s="198"/>
      <c r="T2552" s="196"/>
      <c r="U2552" s="199"/>
      <c r="V2552" s="193"/>
      <c r="W2552" s="198"/>
      <c r="X2552" s="198"/>
      <c r="Y2552" s="196"/>
      <c r="Z2552" s="200"/>
      <c r="AA2552" s="196"/>
      <c r="AB2552" s="198"/>
      <c r="AC2552" s="196"/>
      <c r="AD2552" s="199"/>
      <c r="AG2552" s="196"/>
      <c r="AH2552" s="196"/>
      <c r="AI2552" s="198"/>
      <c r="AL2552" s="196"/>
      <c r="AN2552" s="196"/>
      <c r="AO2552" s="198"/>
      <c r="AP2552" s="196"/>
      <c r="AQ2552" s="196"/>
      <c r="AR2552" s="196"/>
      <c r="AS2552" s="196"/>
      <c r="AT2552" s="196"/>
      <c r="AU2552" s="196"/>
      <c r="AV2552" s="198"/>
      <c r="AW2552" s="197"/>
      <c r="AY2552" s="196"/>
      <c r="BC2552" s="196"/>
      <c r="BD2552" s="196"/>
      <c r="BE2552" s="196"/>
      <c r="BF2552" s="196"/>
      <c r="BG2552" s="196"/>
      <c r="BH2552" s="196"/>
      <c r="BI2552" s="196"/>
      <c r="BJ2552" s="196"/>
      <c r="BK2552" s="196"/>
    </row>
    <row r="2553" spans="1:63" x14ac:dyDescent="0.25">
      <c r="A2553" s="198"/>
      <c r="B2553" s="193"/>
      <c r="C2553" s="196"/>
      <c r="D2553" s="196"/>
      <c r="E2553" s="196"/>
      <c r="I2553" s="197"/>
      <c r="Q2553" s="198"/>
      <c r="S2553" s="198"/>
      <c r="T2553" s="196"/>
      <c r="U2553" s="199"/>
      <c r="V2553" s="193"/>
      <c r="W2553" s="198"/>
      <c r="X2553" s="198"/>
      <c r="Y2553" s="196"/>
      <c r="Z2553" s="200"/>
      <c r="AA2553" s="196"/>
      <c r="AB2553" s="198"/>
      <c r="AC2553" s="196"/>
      <c r="AD2553" s="199"/>
      <c r="AG2553" s="196"/>
      <c r="AH2553" s="196"/>
      <c r="AI2553" s="198"/>
      <c r="AL2553" s="196"/>
      <c r="AN2553" s="196"/>
      <c r="AO2553" s="198"/>
      <c r="AP2553" s="196"/>
      <c r="AQ2553" s="196"/>
      <c r="AR2553" s="196"/>
      <c r="AS2553" s="196"/>
      <c r="AT2553" s="196"/>
      <c r="AU2553" s="196"/>
      <c r="AV2553" s="198"/>
      <c r="AW2553" s="197"/>
      <c r="AY2553" s="196"/>
      <c r="BC2553" s="196"/>
      <c r="BD2553" s="196"/>
      <c r="BE2553" s="196"/>
      <c r="BF2553" s="196"/>
      <c r="BG2553" s="196"/>
      <c r="BH2553" s="196"/>
      <c r="BI2553" s="196"/>
      <c r="BJ2553" s="196"/>
      <c r="BK2553" s="196"/>
    </row>
    <row r="2554" spans="1:63" x14ac:dyDescent="0.25">
      <c r="A2554" s="198"/>
      <c r="B2554" s="193"/>
      <c r="C2554" s="196"/>
      <c r="D2554" s="196"/>
      <c r="E2554" s="196"/>
      <c r="I2554" s="197"/>
      <c r="Q2554" s="198"/>
      <c r="S2554" s="198"/>
      <c r="T2554" s="196"/>
      <c r="U2554" s="199"/>
      <c r="V2554" s="193"/>
      <c r="W2554" s="198"/>
      <c r="X2554" s="198"/>
      <c r="Y2554" s="196"/>
      <c r="Z2554" s="200"/>
      <c r="AA2554" s="196"/>
      <c r="AB2554" s="198"/>
      <c r="AC2554" s="196"/>
      <c r="AD2554" s="199"/>
      <c r="AG2554" s="196"/>
      <c r="AH2554" s="196"/>
      <c r="AI2554" s="198"/>
      <c r="AL2554" s="196"/>
      <c r="AN2554" s="196"/>
      <c r="AO2554" s="198"/>
      <c r="AP2554" s="196"/>
      <c r="AQ2554" s="196"/>
      <c r="AR2554" s="196"/>
      <c r="AS2554" s="196"/>
      <c r="AT2554" s="196"/>
      <c r="AU2554" s="196"/>
      <c r="AV2554" s="198"/>
      <c r="AW2554" s="197"/>
      <c r="AY2554" s="196"/>
      <c r="BC2554" s="196"/>
      <c r="BD2554" s="196"/>
      <c r="BE2554" s="196"/>
      <c r="BF2554" s="196"/>
      <c r="BG2554" s="196"/>
      <c r="BH2554" s="196"/>
      <c r="BI2554" s="196"/>
      <c r="BJ2554" s="196"/>
      <c r="BK2554" s="196"/>
    </row>
    <row r="2555" spans="1:63" x14ac:dyDescent="0.25">
      <c r="A2555" s="198"/>
      <c r="B2555" s="193"/>
      <c r="C2555" s="196"/>
      <c r="D2555" s="196"/>
      <c r="E2555" s="196"/>
      <c r="I2555" s="197"/>
      <c r="Q2555" s="198"/>
      <c r="S2555" s="198"/>
      <c r="T2555" s="196"/>
      <c r="U2555" s="199"/>
      <c r="V2555" s="193"/>
      <c r="W2555" s="198"/>
      <c r="X2555" s="198"/>
      <c r="Y2555" s="196"/>
      <c r="Z2555" s="200"/>
      <c r="AA2555" s="196"/>
      <c r="AB2555" s="198"/>
      <c r="AC2555" s="196"/>
      <c r="AD2555" s="199"/>
      <c r="AG2555" s="196"/>
      <c r="AH2555" s="196"/>
      <c r="AI2555" s="198"/>
      <c r="AL2555" s="196"/>
      <c r="AN2555" s="196"/>
      <c r="AO2555" s="198"/>
      <c r="AP2555" s="196"/>
      <c r="AQ2555" s="196"/>
      <c r="AR2555" s="196"/>
      <c r="AS2555" s="196"/>
      <c r="AT2555" s="196"/>
      <c r="AU2555" s="196"/>
      <c r="AV2555" s="198"/>
      <c r="AW2555" s="197"/>
      <c r="AY2555" s="196"/>
      <c r="BC2555" s="196"/>
      <c r="BD2555" s="196"/>
      <c r="BE2555" s="196"/>
      <c r="BF2555" s="196"/>
      <c r="BG2555" s="196"/>
      <c r="BH2555" s="196"/>
      <c r="BI2555" s="196"/>
      <c r="BJ2555" s="196"/>
      <c r="BK2555" s="196"/>
    </row>
    <row r="2556" spans="1:63" x14ac:dyDescent="0.25">
      <c r="A2556" s="198"/>
      <c r="B2556" s="193"/>
      <c r="C2556" s="196"/>
      <c r="D2556" s="196"/>
      <c r="E2556" s="196"/>
      <c r="I2556" s="197"/>
      <c r="Q2556" s="198"/>
      <c r="S2556" s="198"/>
      <c r="T2556" s="196"/>
      <c r="U2556" s="199"/>
      <c r="V2556" s="193"/>
      <c r="W2556" s="198"/>
      <c r="X2556" s="198"/>
      <c r="Y2556" s="196"/>
      <c r="Z2556" s="200"/>
      <c r="AA2556" s="196"/>
      <c r="AB2556" s="198"/>
      <c r="AC2556" s="196"/>
      <c r="AD2556" s="199"/>
      <c r="AG2556" s="196"/>
      <c r="AH2556" s="196"/>
      <c r="AI2556" s="198"/>
      <c r="AL2556" s="196"/>
      <c r="AN2556" s="196"/>
      <c r="AO2556" s="198"/>
      <c r="AP2556" s="196"/>
      <c r="AQ2556" s="196"/>
      <c r="AR2556" s="196"/>
      <c r="AS2556" s="196"/>
      <c r="AT2556" s="196"/>
      <c r="AU2556" s="196"/>
      <c r="AV2556" s="198"/>
      <c r="AW2556" s="197"/>
      <c r="AY2556" s="196"/>
      <c r="BC2556" s="196"/>
      <c r="BD2556" s="196"/>
      <c r="BE2556" s="196"/>
      <c r="BF2556" s="196"/>
      <c r="BG2556" s="196"/>
      <c r="BH2556" s="196"/>
      <c r="BI2556" s="196"/>
      <c r="BJ2556" s="196"/>
      <c r="BK2556" s="196"/>
    </row>
    <row r="2557" spans="1:63" x14ac:dyDescent="0.25">
      <c r="A2557" s="198"/>
      <c r="B2557" s="193"/>
      <c r="C2557" s="196"/>
      <c r="D2557" s="196"/>
      <c r="E2557" s="196"/>
      <c r="I2557" s="197"/>
      <c r="Q2557" s="198"/>
      <c r="S2557" s="198"/>
      <c r="T2557" s="196"/>
      <c r="U2557" s="199"/>
      <c r="V2557" s="193"/>
      <c r="W2557" s="198"/>
      <c r="X2557" s="198"/>
      <c r="Y2557" s="196"/>
      <c r="Z2557" s="200"/>
      <c r="AA2557" s="196"/>
      <c r="AB2557" s="198"/>
      <c r="AC2557" s="196"/>
      <c r="AD2557" s="199"/>
      <c r="AG2557" s="196"/>
      <c r="AH2557" s="196"/>
      <c r="AI2557" s="198"/>
      <c r="AL2557" s="196"/>
      <c r="AN2557" s="196"/>
      <c r="AO2557" s="198"/>
      <c r="AP2557" s="196"/>
      <c r="AQ2557" s="196"/>
      <c r="AR2557" s="196"/>
      <c r="AS2557" s="196"/>
      <c r="AT2557" s="196"/>
      <c r="AU2557" s="196"/>
      <c r="AV2557" s="198"/>
      <c r="AW2557" s="197"/>
      <c r="AY2557" s="196"/>
      <c r="BC2557" s="196"/>
      <c r="BD2557" s="196"/>
      <c r="BE2557" s="196"/>
      <c r="BF2557" s="196"/>
      <c r="BG2557" s="196"/>
      <c r="BH2557" s="196"/>
      <c r="BI2557" s="196"/>
      <c r="BJ2557" s="196"/>
      <c r="BK2557" s="196"/>
    </row>
    <row r="2558" spans="1:63" x14ac:dyDescent="0.25">
      <c r="A2558" s="198"/>
      <c r="B2558" s="193"/>
      <c r="C2558" s="196"/>
      <c r="D2558" s="196"/>
      <c r="E2558" s="196"/>
      <c r="I2558" s="197"/>
      <c r="Q2558" s="198"/>
      <c r="S2558" s="198"/>
      <c r="T2558" s="196"/>
      <c r="U2558" s="199"/>
      <c r="V2558" s="193"/>
      <c r="W2558" s="198"/>
      <c r="X2558" s="198"/>
      <c r="Y2558" s="196"/>
      <c r="Z2558" s="200"/>
      <c r="AA2558" s="196"/>
      <c r="AB2558" s="198"/>
      <c r="AC2558" s="196"/>
      <c r="AD2558" s="199"/>
      <c r="AG2558" s="196"/>
      <c r="AH2558" s="196"/>
      <c r="AI2558" s="198"/>
      <c r="AL2558" s="196"/>
      <c r="AN2558" s="196"/>
      <c r="AO2558" s="198"/>
      <c r="AP2558" s="196"/>
      <c r="AQ2558" s="196"/>
      <c r="AR2558" s="196"/>
      <c r="AS2558" s="196"/>
      <c r="AT2558" s="196"/>
      <c r="AU2558" s="196"/>
      <c r="AV2558" s="198"/>
      <c r="AW2558" s="197"/>
      <c r="AY2558" s="196"/>
      <c r="BC2558" s="196"/>
      <c r="BD2558" s="196"/>
      <c r="BE2558" s="196"/>
      <c r="BF2558" s="196"/>
      <c r="BG2558" s="196"/>
      <c r="BH2558" s="196"/>
      <c r="BI2558" s="196"/>
      <c r="BJ2558" s="196"/>
      <c r="BK2558" s="196"/>
    </row>
    <row r="2559" spans="1:63" x14ac:dyDescent="0.25">
      <c r="A2559" s="198"/>
      <c r="B2559" s="193"/>
      <c r="C2559" s="196"/>
      <c r="D2559" s="196"/>
      <c r="E2559" s="196"/>
      <c r="I2559" s="197"/>
      <c r="Q2559" s="198"/>
      <c r="S2559" s="198"/>
      <c r="T2559" s="196"/>
      <c r="U2559" s="199"/>
      <c r="V2559" s="193"/>
      <c r="W2559" s="198"/>
      <c r="X2559" s="198"/>
      <c r="Y2559" s="196"/>
      <c r="Z2559" s="200"/>
      <c r="AA2559" s="196"/>
      <c r="AB2559" s="198"/>
      <c r="AC2559" s="196"/>
      <c r="AD2559" s="199"/>
      <c r="AG2559" s="196"/>
      <c r="AH2559" s="196"/>
      <c r="AI2559" s="198"/>
      <c r="AL2559" s="196"/>
      <c r="AN2559" s="196"/>
      <c r="AO2559" s="198"/>
      <c r="AP2559" s="196"/>
      <c r="AQ2559" s="196"/>
      <c r="AR2559" s="196"/>
      <c r="AS2559" s="196"/>
      <c r="AT2559" s="196"/>
      <c r="AU2559" s="196"/>
      <c r="AV2559" s="198"/>
      <c r="AW2559" s="197"/>
      <c r="AY2559" s="196"/>
      <c r="BC2559" s="196"/>
      <c r="BD2559" s="196"/>
      <c r="BE2559" s="196"/>
      <c r="BF2559" s="196"/>
      <c r="BG2559" s="196"/>
      <c r="BH2559" s="196"/>
      <c r="BI2559" s="196"/>
      <c r="BJ2559" s="196"/>
      <c r="BK2559" s="196"/>
    </row>
    <row r="2560" spans="1:63" x14ac:dyDescent="0.25">
      <c r="A2560" s="198"/>
      <c r="B2560" s="193"/>
      <c r="C2560" s="196"/>
      <c r="D2560" s="196"/>
      <c r="E2560" s="196"/>
      <c r="I2560" s="197"/>
      <c r="Q2560" s="198"/>
      <c r="S2560" s="198"/>
      <c r="T2560" s="196"/>
      <c r="U2560" s="199"/>
      <c r="V2560" s="193"/>
      <c r="W2560" s="198"/>
      <c r="X2560" s="198"/>
      <c r="Y2560" s="196"/>
      <c r="Z2560" s="200"/>
      <c r="AA2560" s="196"/>
      <c r="AB2560" s="198"/>
      <c r="AC2560" s="196"/>
      <c r="AD2560" s="199"/>
      <c r="AG2560" s="196"/>
      <c r="AH2560" s="196"/>
      <c r="AI2560" s="198"/>
      <c r="AL2560" s="196"/>
      <c r="AN2560" s="196"/>
      <c r="AO2560" s="198"/>
      <c r="AP2560" s="196"/>
      <c r="AQ2560" s="196"/>
      <c r="AR2560" s="196"/>
      <c r="AS2560" s="196"/>
      <c r="AT2560" s="196"/>
      <c r="AU2560" s="196"/>
      <c r="AV2560" s="198"/>
      <c r="AW2560" s="197"/>
      <c r="AY2560" s="196"/>
      <c r="BC2560" s="196"/>
      <c r="BD2560" s="196"/>
      <c r="BE2560" s="196"/>
      <c r="BF2560" s="196"/>
      <c r="BG2560" s="196"/>
      <c r="BH2560" s="196"/>
      <c r="BI2560" s="196"/>
      <c r="BJ2560" s="196"/>
      <c r="BK2560" s="196"/>
    </row>
    <row r="2561" spans="1:63" x14ac:dyDescent="0.25">
      <c r="A2561" s="198"/>
      <c r="B2561" s="193"/>
      <c r="C2561" s="196"/>
      <c r="D2561" s="196"/>
      <c r="E2561" s="196"/>
      <c r="I2561" s="197"/>
      <c r="Q2561" s="198"/>
      <c r="S2561" s="198"/>
      <c r="T2561" s="196"/>
      <c r="U2561" s="199"/>
      <c r="V2561" s="193"/>
      <c r="W2561" s="198"/>
      <c r="X2561" s="198"/>
      <c r="Y2561" s="196"/>
      <c r="Z2561" s="200"/>
      <c r="AA2561" s="196"/>
      <c r="AB2561" s="198"/>
      <c r="AC2561" s="196"/>
      <c r="AD2561" s="199"/>
      <c r="AG2561" s="196"/>
      <c r="AH2561" s="196"/>
      <c r="AI2561" s="198"/>
      <c r="AL2561" s="196"/>
      <c r="AN2561" s="196"/>
      <c r="AO2561" s="198"/>
      <c r="AP2561" s="196"/>
      <c r="AQ2561" s="196"/>
      <c r="AR2561" s="196"/>
      <c r="AS2561" s="196"/>
      <c r="AT2561" s="196"/>
      <c r="AU2561" s="196"/>
      <c r="AV2561" s="198"/>
      <c r="AW2561" s="197"/>
      <c r="AY2561" s="196"/>
      <c r="BC2561" s="196"/>
      <c r="BD2561" s="196"/>
      <c r="BE2561" s="196"/>
      <c r="BF2561" s="196"/>
      <c r="BG2561" s="196"/>
      <c r="BH2561" s="196"/>
      <c r="BI2561" s="196"/>
      <c r="BJ2561" s="196"/>
      <c r="BK2561" s="196"/>
    </row>
    <row r="2562" spans="1:63" x14ac:dyDescent="0.25">
      <c r="A2562" s="198"/>
      <c r="B2562" s="193"/>
      <c r="C2562" s="196"/>
      <c r="D2562" s="196"/>
      <c r="E2562" s="196"/>
      <c r="I2562" s="197"/>
      <c r="Q2562" s="198"/>
      <c r="S2562" s="198"/>
      <c r="T2562" s="196"/>
      <c r="U2562" s="199"/>
      <c r="V2562" s="193"/>
      <c r="W2562" s="198"/>
      <c r="X2562" s="198"/>
      <c r="Y2562" s="196"/>
      <c r="Z2562" s="200"/>
      <c r="AA2562" s="196"/>
      <c r="AB2562" s="198"/>
      <c r="AC2562" s="196"/>
      <c r="AD2562" s="199"/>
      <c r="AG2562" s="196"/>
      <c r="AH2562" s="196"/>
      <c r="AI2562" s="198"/>
      <c r="AL2562" s="196"/>
      <c r="AN2562" s="196"/>
      <c r="AO2562" s="198"/>
      <c r="AP2562" s="196"/>
      <c r="AQ2562" s="196"/>
      <c r="AR2562" s="196"/>
      <c r="AS2562" s="196"/>
      <c r="AT2562" s="196"/>
      <c r="AU2562" s="196"/>
      <c r="AV2562" s="198"/>
      <c r="AW2562" s="197"/>
      <c r="AY2562" s="196"/>
      <c r="BC2562" s="196"/>
      <c r="BD2562" s="196"/>
      <c r="BE2562" s="196"/>
      <c r="BF2562" s="196"/>
      <c r="BG2562" s="196"/>
      <c r="BH2562" s="196"/>
      <c r="BI2562" s="196"/>
      <c r="BJ2562" s="196"/>
      <c r="BK2562" s="196"/>
    </row>
    <row r="2563" spans="1:63" x14ac:dyDescent="0.25">
      <c r="A2563" s="198"/>
      <c r="B2563" s="193"/>
      <c r="C2563" s="196"/>
      <c r="D2563" s="196"/>
      <c r="E2563" s="196"/>
      <c r="I2563" s="197"/>
      <c r="Q2563" s="198"/>
      <c r="S2563" s="198"/>
      <c r="T2563" s="196"/>
      <c r="U2563" s="199"/>
      <c r="V2563" s="193"/>
      <c r="W2563" s="198"/>
      <c r="X2563" s="198"/>
      <c r="Y2563" s="196"/>
      <c r="Z2563" s="200"/>
      <c r="AA2563" s="196"/>
      <c r="AB2563" s="198"/>
      <c r="AC2563" s="196"/>
      <c r="AD2563" s="199"/>
      <c r="AG2563" s="196"/>
      <c r="AH2563" s="196"/>
      <c r="AI2563" s="198"/>
      <c r="AL2563" s="196"/>
      <c r="AN2563" s="196"/>
      <c r="AO2563" s="198"/>
      <c r="AP2563" s="196"/>
      <c r="AQ2563" s="196"/>
      <c r="AR2563" s="196"/>
      <c r="AS2563" s="196"/>
      <c r="AT2563" s="196"/>
      <c r="AU2563" s="196"/>
      <c r="AV2563" s="198"/>
      <c r="AW2563" s="197"/>
      <c r="AY2563" s="196"/>
      <c r="BC2563" s="196"/>
      <c r="BD2563" s="196"/>
      <c r="BE2563" s="196"/>
      <c r="BF2563" s="196"/>
      <c r="BG2563" s="196"/>
      <c r="BH2563" s="196"/>
      <c r="BI2563" s="196"/>
      <c r="BJ2563" s="196"/>
      <c r="BK2563" s="196"/>
    </row>
    <row r="2564" spans="1:63" x14ac:dyDescent="0.25">
      <c r="A2564" s="198"/>
      <c r="B2564" s="193"/>
      <c r="C2564" s="196"/>
      <c r="D2564" s="196"/>
      <c r="E2564" s="196"/>
      <c r="I2564" s="197"/>
      <c r="Q2564" s="198"/>
      <c r="S2564" s="198"/>
      <c r="T2564" s="196"/>
      <c r="U2564" s="199"/>
      <c r="V2564" s="193"/>
      <c r="W2564" s="198"/>
      <c r="X2564" s="198"/>
      <c r="Y2564" s="196"/>
      <c r="Z2564" s="200"/>
      <c r="AA2564" s="196"/>
      <c r="AB2564" s="198"/>
      <c r="AC2564" s="196"/>
      <c r="AD2564" s="199"/>
      <c r="AG2564" s="196"/>
      <c r="AH2564" s="196"/>
      <c r="AI2564" s="198"/>
      <c r="AL2564" s="196"/>
      <c r="AN2564" s="196"/>
      <c r="AO2564" s="198"/>
      <c r="AP2564" s="196"/>
      <c r="AQ2564" s="196"/>
      <c r="AR2564" s="196"/>
      <c r="AS2564" s="196"/>
      <c r="AT2564" s="196"/>
      <c r="AU2564" s="196"/>
      <c r="AV2564" s="198"/>
      <c r="AW2564" s="197"/>
      <c r="AY2564" s="196"/>
      <c r="BC2564" s="196"/>
      <c r="BD2564" s="196"/>
      <c r="BE2564" s="196"/>
      <c r="BF2564" s="196"/>
      <c r="BG2564" s="196"/>
      <c r="BH2564" s="196"/>
      <c r="BI2564" s="196"/>
      <c r="BJ2564" s="196"/>
      <c r="BK2564" s="196"/>
    </row>
    <row r="2565" spans="1:63" x14ac:dyDescent="0.25">
      <c r="A2565" s="198"/>
      <c r="B2565" s="193"/>
      <c r="C2565" s="196"/>
      <c r="D2565" s="196"/>
      <c r="E2565" s="196"/>
      <c r="I2565" s="197"/>
      <c r="Q2565" s="198"/>
      <c r="S2565" s="198"/>
      <c r="T2565" s="196"/>
      <c r="U2565" s="199"/>
      <c r="V2565" s="193"/>
      <c r="W2565" s="198"/>
      <c r="X2565" s="198"/>
      <c r="Y2565" s="196"/>
      <c r="Z2565" s="200"/>
      <c r="AA2565" s="196"/>
      <c r="AB2565" s="198"/>
      <c r="AC2565" s="196"/>
      <c r="AD2565" s="199"/>
      <c r="AG2565" s="196"/>
      <c r="AH2565" s="196"/>
      <c r="AI2565" s="198"/>
      <c r="AL2565" s="196"/>
      <c r="AN2565" s="196"/>
      <c r="AO2565" s="198"/>
      <c r="AP2565" s="196"/>
      <c r="AQ2565" s="196"/>
      <c r="AR2565" s="196"/>
      <c r="AS2565" s="196"/>
      <c r="AT2565" s="196"/>
      <c r="AU2565" s="196"/>
      <c r="AV2565" s="198"/>
      <c r="AW2565" s="197"/>
      <c r="AY2565" s="196"/>
      <c r="BC2565" s="196"/>
      <c r="BD2565" s="196"/>
      <c r="BE2565" s="196"/>
      <c r="BF2565" s="196"/>
      <c r="BG2565" s="196"/>
      <c r="BH2565" s="196"/>
      <c r="BI2565" s="196"/>
      <c r="BJ2565" s="196"/>
      <c r="BK2565" s="196"/>
    </row>
    <row r="2566" spans="1:63" x14ac:dyDescent="0.25">
      <c r="A2566" s="198"/>
      <c r="B2566" s="193"/>
      <c r="C2566" s="196"/>
      <c r="D2566" s="196"/>
      <c r="E2566" s="196"/>
      <c r="I2566" s="197"/>
      <c r="Q2566" s="198"/>
      <c r="S2566" s="198"/>
      <c r="T2566" s="196"/>
      <c r="U2566" s="199"/>
      <c r="V2566" s="193"/>
      <c r="W2566" s="198"/>
      <c r="X2566" s="198"/>
      <c r="Y2566" s="196"/>
      <c r="Z2566" s="200"/>
      <c r="AA2566" s="196"/>
      <c r="AB2566" s="198"/>
      <c r="AC2566" s="196"/>
      <c r="AD2566" s="199"/>
      <c r="AG2566" s="196"/>
      <c r="AH2566" s="196"/>
      <c r="AI2566" s="198"/>
      <c r="AL2566" s="196"/>
      <c r="AN2566" s="196"/>
      <c r="AO2566" s="198"/>
      <c r="AP2566" s="196"/>
      <c r="AQ2566" s="196"/>
      <c r="AR2566" s="196"/>
      <c r="AS2566" s="196"/>
      <c r="AT2566" s="196"/>
      <c r="AU2566" s="196"/>
      <c r="AV2566" s="198"/>
      <c r="AW2566" s="197"/>
      <c r="AY2566" s="196"/>
      <c r="BC2566" s="196"/>
      <c r="BD2566" s="196"/>
      <c r="BE2566" s="196"/>
      <c r="BF2566" s="196"/>
      <c r="BG2566" s="196"/>
      <c r="BH2566" s="196"/>
      <c r="BI2566" s="196"/>
      <c r="BJ2566" s="196"/>
      <c r="BK2566" s="196"/>
    </row>
    <row r="2567" spans="1:63" x14ac:dyDescent="0.25">
      <c r="A2567" s="198"/>
      <c r="B2567" s="193"/>
      <c r="C2567" s="196"/>
      <c r="D2567" s="196"/>
      <c r="E2567" s="196"/>
      <c r="I2567" s="197"/>
      <c r="Q2567" s="198"/>
      <c r="S2567" s="198"/>
      <c r="T2567" s="196"/>
      <c r="U2567" s="199"/>
      <c r="V2567" s="193"/>
      <c r="W2567" s="198"/>
      <c r="X2567" s="198"/>
      <c r="Y2567" s="196"/>
      <c r="Z2567" s="200"/>
      <c r="AA2567" s="196"/>
      <c r="AB2567" s="198"/>
      <c r="AC2567" s="196"/>
      <c r="AD2567" s="199"/>
      <c r="AG2567" s="196"/>
      <c r="AH2567" s="196"/>
      <c r="AI2567" s="198"/>
      <c r="AL2567" s="196"/>
      <c r="AN2567" s="196"/>
      <c r="AO2567" s="198"/>
      <c r="AP2567" s="196"/>
      <c r="AQ2567" s="196"/>
      <c r="AR2567" s="196"/>
      <c r="AS2567" s="196"/>
      <c r="AT2567" s="196"/>
      <c r="AU2567" s="196"/>
      <c r="AV2567" s="198"/>
      <c r="AW2567" s="197"/>
      <c r="AY2567" s="196"/>
      <c r="BC2567" s="196"/>
      <c r="BD2567" s="196"/>
      <c r="BE2567" s="196"/>
      <c r="BF2567" s="196"/>
      <c r="BG2567" s="196"/>
      <c r="BH2567" s="196"/>
      <c r="BI2567" s="196"/>
      <c r="BJ2567" s="196"/>
      <c r="BK2567" s="196"/>
    </row>
    <row r="2568" spans="1:63" x14ac:dyDescent="0.25">
      <c r="A2568" s="198"/>
      <c r="B2568" s="193"/>
      <c r="C2568" s="196"/>
      <c r="D2568" s="196"/>
      <c r="E2568" s="196"/>
      <c r="I2568" s="197"/>
      <c r="Q2568" s="198"/>
      <c r="S2568" s="198"/>
      <c r="T2568" s="196"/>
      <c r="U2568" s="199"/>
      <c r="V2568" s="193"/>
      <c r="W2568" s="198"/>
      <c r="X2568" s="198"/>
      <c r="Y2568" s="196"/>
      <c r="Z2568" s="200"/>
      <c r="AA2568" s="196"/>
      <c r="AB2568" s="198"/>
      <c r="AC2568" s="196"/>
      <c r="AD2568" s="199"/>
      <c r="AG2568" s="196"/>
      <c r="AH2568" s="196"/>
      <c r="AI2568" s="198"/>
      <c r="AL2568" s="196"/>
      <c r="AN2568" s="196"/>
      <c r="AO2568" s="198"/>
      <c r="AP2568" s="196"/>
      <c r="AQ2568" s="196"/>
      <c r="AR2568" s="196"/>
      <c r="AS2568" s="196"/>
      <c r="AT2568" s="196"/>
      <c r="AU2568" s="196"/>
      <c r="AV2568" s="198"/>
      <c r="AW2568" s="197"/>
      <c r="AY2568" s="196"/>
      <c r="BC2568" s="196"/>
      <c r="BD2568" s="196"/>
      <c r="BE2568" s="196"/>
      <c r="BF2568" s="196"/>
      <c r="BG2568" s="196"/>
      <c r="BH2568" s="196"/>
      <c r="BI2568" s="196"/>
      <c r="BJ2568" s="196"/>
      <c r="BK2568" s="196"/>
    </row>
    <row r="2569" spans="1:63" x14ac:dyDescent="0.25">
      <c r="A2569" s="198"/>
      <c r="B2569" s="193"/>
      <c r="C2569" s="196"/>
      <c r="D2569" s="196"/>
      <c r="E2569" s="196"/>
      <c r="I2569" s="197"/>
      <c r="Q2569" s="198"/>
      <c r="S2569" s="198"/>
      <c r="T2569" s="196"/>
      <c r="U2569" s="199"/>
      <c r="V2569" s="193"/>
      <c r="W2569" s="198"/>
      <c r="X2569" s="198"/>
      <c r="Y2569" s="196"/>
      <c r="Z2569" s="200"/>
      <c r="AA2569" s="196"/>
      <c r="AB2569" s="198"/>
      <c r="AC2569" s="196"/>
      <c r="AD2569" s="199"/>
      <c r="AG2569" s="196"/>
      <c r="AH2569" s="196"/>
      <c r="AI2569" s="198"/>
      <c r="AL2569" s="196"/>
      <c r="AN2569" s="196"/>
      <c r="AO2569" s="198"/>
      <c r="AP2569" s="196"/>
      <c r="AQ2569" s="196"/>
      <c r="AR2569" s="196"/>
      <c r="AS2569" s="196"/>
      <c r="AT2569" s="196"/>
      <c r="AU2569" s="196"/>
      <c r="AV2569" s="198"/>
      <c r="AW2569" s="197"/>
      <c r="AY2569" s="196"/>
      <c r="BC2569" s="196"/>
      <c r="BD2569" s="196"/>
      <c r="BE2569" s="196"/>
      <c r="BF2569" s="196"/>
      <c r="BG2569" s="196"/>
      <c r="BH2569" s="196"/>
      <c r="BI2569" s="196"/>
      <c r="BJ2569" s="196"/>
      <c r="BK2569" s="196"/>
    </row>
    <row r="2570" spans="1:63" x14ac:dyDescent="0.25">
      <c r="A2570" s="198"/>
      <c r="B2570" s="193"/>
      <c r="C2570" s="196"/>
      <c r="D2570" s="196"/>
      <c r="E2570" s="196"/>
      <c r="I2570" s="197"/>
      <c r="Q2570" s="198"/>
      <c r="S2570" s="198"/>
      <c r="T2570" s="196"/>
      <c r="U2570" s="199"/>
      <c r="V2570" s="193"/>
      <c r="W2570" s="198"/>
      <c r="X2570" s="198"/>
      <c r="Y2570" s="196"/>
      <c r="Z2570" s="200"/>
      <c r="AA2570" s="196"/>
      <c r="AB2570" s="198"/>
      <c r="AC2570" s="196"/>
      <c r="AD2570" s="199"/>
      <c r="AG2570" s="196"/>
      <c r="AH2570" s="196"/>
      <c r="AI2570" s="198"/>
      <c r="AL2570" s="196"/>
      <c r="AN2570" s="196"/>
      <c r="AO2570" s="198"/>
      <c r="AP2570" s="196"/>
      <c r="AQ2570" s="196"/>
      <c r="AR2570" s="196"/>
      <c r="AS2570" s="196"/>
      <c r="AT2570" s="196"/>
      <c r="AU2570" s="196"/>
      <c r="AV2570" s="198"/>
      <c r="AW2570" s="197"/>
      <c r="AY2570" s="196"/>
      <c r="BC2570" s="196"/>
      <c r="BD2570" s="196"/>
      <c r="BE2570" s="196"/>
      <c r="BF2570" s="196"/>
      <c r="BG2570" s="196"/>
      <c r="BH2570" s="196"/>
      <c r="BI2570" s="196"/>
      <c r="BJ2570" s="196"/>
      <c r="BK2570" s="196"/>
    </row>
    <row r="2571" spans="1:63" x14ac:dyDescent="0.25">
      <c r="A2571" s="198"/>
      <c r="B2571" s="193"/>
      <c r="C2571" s="196"/>
      <c r="D2571" s="196"/>
      <c r="E2571" s="196"/>
      <c r="I2571" s="197"/>
      <c r="Q2571" s="198"/>
      <c r="S2571" s="198"/>
      <c r="T2571" s="196"/>
      <c r="U2571" s="199"/>
      <c r="V2571" s="193"/>
      <c r="W2571" s="198"/>
      <c r="X2571" s="198"/>
      <c r="Y2571" s="196"/>
      <c r="Z2571" s="200"/>
      <c r="AA2571" s="196"/>
      <c r="AB2571" s="198"/>
      <c r="AC2571" s="196"/>
      <c r="AD2571" s="199"/>
      <c r="AG2571" s="196"/>
      <c r="AH2571" s="196"/>
      <c r="AI2571" s="198"/>
      <c r="AL2571" s="196"/>
      <c r="AN2571" s="196"/>
      <c r="AO2571" s="198"/>
      <c r="AP2571" s="196"/>
      <c r="AQ2571" s="196"/>
      <c r="AR2571" s="196"/>
      <c r="AS2571" s="196"/>
      <c r="AT2571" s="196"/>
      <c r="AU2571" s="196"/>
      <c r="AV2571" s="198"/>
      <c r="AW2571" s="197"/>
      <c r="AY2571" s="196"/>
      <c r="BC2571" s="196"/>
      <c r="BD2571" s="196"/>
      <c r="BE2571" s="196"/>
      <c r="BF2571" s="196"/>
      <c r="BG2571" s="196"/>
      <c r="BH2571" s="196"/>
      <c r="BI2571" s="196"/>
      <c r="BJ2571" s="196"/>
      <c r="BK2571" s="196"/>
    </row>
    <row r="2572" spans="1:63" x14ac:dyDescent="0.25">
      <c r="A2572" s="198"/>
      <c r="B2572" s="193"/>
      <c r="C2572" s="196"/>
      <c r="D2572" s="196"/>
      <c r="E2572" s="196"/>
      <c r="I2572" s="197"/>
      <c r="Q2572" s="198"/>
      <c r="S2572" s="198"/>
      <c r="T2572" s="196"/>
      <c r="U2572" s="199"/>
      <c r="V2572" s="193"/>
      <c r="W2572" s="198"/>
      <c r="X2572" s="198"/>
      <c r="Y2572" s="196"/>
      <c r="Z2572" s="200"/>
      <c r="AA2572" s="196"/>
      <c r="AB2572" s="198"/>
      <c r="AC2572" s="196"/>
      <c r="AD2572" s="199"/>
      <c r="AG2572" s="196"/>
      <c r="AH2572" s="196"/>
      <c r="AI2572" s="198"/>
      <c r="AL2572" s="196"/>
      <c r="AN2572" s="196"/>
      <c r="AO2572" s="198"/>
      <c r="AP2572" s="196"/>
      <c r="AQ2572" s="196"/>
      <c r="AR2572" s="196"/>
      <c r="AS2572" s="196"/>
      <c r="AT2572" s="196"/>
      <c r="AU2572" s="196"/>
      <c r="AV2572" s="198"/>
      <c r="AW2572" s="197"/>
      <c r="AY2572" s="196"/>
      <c r="BC2572" s="196"/>
      <c r="BD2572" s="196"/>
      <c r="BE2572" s="196"/>
      <c r="BF2572" s="196"/>
      <c r="BG2572" s="196"/>
      <c r="BH2572" s="196"/>
      <c r="BI2572" s="196"/>
      <c r="BJ2572" s="196"/>
      <c r="BK2572" s="196"/>
    </row>
    <row r="2573" spans="1:63" x14ac:dyDescent="0.25">
      <c r="A2573" s="198"/>
      <c r="B2573" s="193"/>
      <c r="C2573" s="196"/>
      <c r="D2573" s="196"/>
      <c r="E2573" s="196"/>
      <c r="I2573" s="197"/>
      <c r="Q2573" s="198"/>
      <c r="S2573" s="198"/>
      <c r="T2573" s="196"/>
      <c r="U2573" s="199"/>
      <c r="V2573" s="193"/>
      <c r="W2573" s="198"/>
      <c r="X2573" s="198"/>
      <c r="Y2573" s="196"/>
      <c r="Z2573" s="200"/>
      <c r="AA2573" s="196"/>
      <c r="AB2573" s="198"/>
      <c r="AC2573" s="196"/>
      <c r="AD2573" s="199"/>
      <c r="AG2573" s="196"/>
      <c r="AH2573" s="196"/>
      <c r="AI2573" s="198"/>
      <c r="AL2573" s="196"/>
      <c r="AN2573" s="196"/>
      <c r="AO2573" s="198"/>
      <c r="AP2573" s="196"/>
      <c r="AQ2573" s="196"/>
      <c r="AR2573" s="196"/>
      <c r="AS2573" s="196"/>
      <c r="AT2573" s="196"/>
      <c r="AU2573" s="196"/>
      <c r="AV2573" s="198"/>
      <c r="AW2573" s="197"/>
      <c r="AY2573" s="196"/>
      <c r="BC2573" s="196"/>
      <c r="BD2573" s="196"/>
      <c r="BE2573" s="196"/>
      <c r="BF2573" s="196"/>
      <c r="BG2573" s="196"/>
      <c r="BH2573" s="196"/>
      <c r="BI2573" s="196"/>
      <c r="BJ2573" s="196"/>
      <c r="BK2573" s="196"/>
    </row>
    <row r="2574" spans="1:63" x14ac:dyDescent="0.25">
      <c r="A2574" s="198"/>
      <c r="B2574" s="193"/>
      <c r="C2574" s="196"/>
      <c r="D2574" s="196"/>
      <c r="E2574" s="196"/>
      <c r="I2574" s="197"/>
      <c r="Q2574" s="198"/>
      <c r="S2574" s="198"/>
      <c r="T2574" s="196"/>
      <c r="U2574" s="199"/>
      <c r="V2574" s="193"/>
      <c r="W2574" s="198"/>
      <c r="X2574" s="198"/>
      <c r="Y2574" s="196"/>
      <c r="Z2574" s="200"/>
      <c r="AA2574" s="196"/>
      <c r="AB2574" s="198"/>
      <c r="AC2574" s="196"/>
      <c r="AD2574" s="199"/>
      <c r="AG2574" s="196"/>
      <c r="AH2574" s="196"/>
      <c r="AI2574" s="198"/>
      <c r="AL2574" s="196"/>
      <c r="AN2574" s="196"/>
      <c r="AO2574" s="198"/>
      <c r="AP2574" s="196"/>
      <c r="AQ2574" s="196"/>
      <c r="AR2574" s="196"/>
      <c r="AS2574" s="196"/>
      <c r="AT2574" s="196"/>
      <c r="AU2574" s="196"/>
      <c r="AV2574" s="198"/>
      <c r="AW2574" s="197"/>
      <c r="AY2574" s="196"/>
      <c r="BC2574" s="196"/>
      <c r="BD2574" s="196"/>
      <c r="BE2574" s="196"/>
      <c r="BF2574" s="196"/>
      <c r="BG2574" s="196"/>
      <c r="BH2574" s="196"/>
      <c r="BI2574" s="196"/>
      <c r="BJ2574" s="196"/>
      <c r="BK2574" s="196"/>
    </row>
    <row r="2575" spans="1:63" x14ac:dyDescent="0.25">
      <c r="A2575" s="198"/>
      <c r="B2575" s="193"/>
      <c r="C2575" s="196"/>
      <c r="D2575" s="196"/>
      <c r="E2575" s="196"/>
      <c r="I2575" s="197"/>
      <c r="Q2575" s="198"/>
      <c r="S2575" s="198"/>
      <c r="T2575" s="196"/>
      <c r="U2575" s="199"/>
      <c r="V2575" s="193"/>
      <c r="W2575" s="198"/>
      <c r="X2575" s="198"/>
      <c r="Y2575" s="196"/>
      <c r="Z2575" s="200"/>
      <c r="AA2575" s="196"/>
      <c r="AB2575" s="198"/>
      <c r="AC2575" s="196"/>
      <c r="AD2575" s="199"/>
      <c r="AG2575" s="196"/>
      <c r="AH2575" s="196"/>
      <c r="AI2575" s="198"/>
      <c r="AL2575" s="196"/>
      <c r="AN2575" s="196"/>
      <c r="AO2575" s="198"/>
      <c r="AP2575" s="196"/>
      <c r="AQ2575" s="196"/>
      <c r="AR2575" s="196"/>
      <c r="AS2575" s="196"/>
      <c r="AT2575" s="196"/>
      <c r="AU2575" s="196"/>
      <c r="AV2575" s="198"/>
      <c r="AW2575" s="197"/>
      <c r="AY2575" s="196"/>
      <c r="BC2575" s="196"/>
      <c r="BD2575" s="196"/>
      <c r="BE2575" s="196"/>
      <c r="BF2575" s="196"/>
      <c r="BG2575" s="196"/>
      <c r="BH2575" s="196"/>
      <c r="BI2575" s="196"/>
      <c r="BJ2575" s="196"/>
      <c r="BK2575" s="196"/>
    </row>
    <row r="2576" spans="1:63" x14ac:dyDescent="0.25">
      <c r="A2576" s="198"/>
      <c r="B2576" s="193"/>
      <c r="C2576" s="196"/>
      <c r="D2576" s="196"/>
      <c r="E2576" s="196"/>
      <c r="I2576" s="197"/>
      <c r="Q2576" s="198"/>
      <c r="S2576" s="198"/>
      <c r="T2576" s="196"/>
      <c r="U2576" s="199"/>
      <c r="V2576" s="193"/>
      <c r="W2576" s="198"/>
      <c r="X2576" s="198"/>
      <c r="Y2576" s="196"/>
      <c r="Z2576" s="200"/>
      <c r="AA2576" s="196"/>
      <c r="AB2576" s="198"/>
      <c r="AC2576" s="196"/>
      <c r="AD2576" s="199"/>
      <c r="AG2576" s="196"/>
      <c r="AH2576" s="196"/>
      <c r="AI2576" s="198"/>
      <c r="AL2576" s="196"/>
      <c r="AN2576" s="196"/>
      <c r="AO2576" s="198"/>
      <c r="AP2576" s="196"/>
      <c r="AQ2576" s="196"/>
      <c r="AR2576" s="196"/>
      <c r="AS2576" s="196"/>
      <c r="AT2576" s="196"/>
      <c r="AU2576" s="196"/>
      <c r="AV2576" s="198"/>
      <c r="AW2576" s="197"/>
      <c r="AY2576" s="196"/>
      <c r="BC2576" s="196"/>
      <c r="BD2576" s="196"/>
      <c r="BE2576" s="196"/>
      <c r="BF2576" s="196"/>
      <c r="BG2576" s="196"/>
      <c r="BH2576" s="196"/>
      <c r="BI2576" s="196"/>
      <c r="BJ2576" s="196"/>
      <c r="BK2576" s="196"/>
    </row>
    <row r="2577" spans="1:63" x14ac:dyDescent="0.25">
      <c r="A2577" s="198"/>
      <c r="B2577" s="193"/>
      <c r="C2577" s="196"/>
      <c r="D2577" s="196"/>
      <c r="E2577" s="196"/>
      <c r="I2577" s="197"/>
      <c r="Q2577" s="198"/>
      <c r="S2577" s="198"/>
      <c r="T2577" s="196"/>
      <c r="U2577" s="199"/>
      <c r="V2577" s="193"/>
      <c r="W2577" s="198"/>
      <c r="X2577" s="198"/>
      <c r="Y2577" s="196"/>
      <c r="Z2577" s="200"/>
      <c r="AA2577" s="196"/>
      <c r="AB2577" s="198"/>
      <c r="AC2577" s="196"/>
      <c r="AD2577" s="199"/>
      <c r="AG2577" s="196"/>
      <c r="AH2577" s="196"/>
      <c r="AI2577" s="198"/>
      <c r="AL2577" s="196"/>
      <c r="AN2577" s="196"/>
      <c r="AO2577" s="198"/>
      <c r="AP2577" s="196"/>
      <c r="AQ2577" s="196"/>
      <c r="AR2577" s="196"/>
      <c r="AS2577" s="196"/>
      <c r="AT2577" s="196"/>
      <c r="AU2577" s="196"/>
      <c r="AV2577" s="198"/>
      <c r="AW2577" s="197"/>
      <c r="AY2577" s="196"/>
      <c r="BC2577" s="196"/>
      <c r="BD2577" s="196"/>
      <c r="BE2577" s="196"/>
      <c r="BF2577" s="196"/>
      <c r="BG2577" s="196"/>
      <c r="BH2577" s="196"/>
      <c r="BI2577" s="196"/>
      <c r="BJ2577" s="196"/>
      <c r="BK2577" s="196"/>
    </row>
    <row r="2578" spans="1:63" x14ac:dyDescent="0.25">
      <c r="A2578" s="198"/>
      <c r="B2578" s="193"/>
      <c r="C2578" s="196"/>
      <c r="D2578" s="196"/>
      <c r="E2578" s="196"/>
      <c r="I2578" s="197"/>
      <c r="Q2578" s="198"/>
      <c r="S2578" s="198"/>
      <c r="T2578" s="196"/>
      <c r="U2578" s="199"/>
      <c r="V2578" s="193"/>
      <c r="W2578" s="198"/>
      <c r="X2578" s="198"/>
      <c r="Y2578" s="196"/>
      <c r="Z2578" s="200"/>
      <c r="AA2578" s="196"/>
      <c r="AB2578" s="198"/>
      <c r="AC2578" s="196"/>
      <c r="AD2578" s="199"/>
      <c r="AG2578" s="196"/>
      <c r="AH2578" s="196"/>
      <c r="AI2578" s="198"/>
      <c r="AL2578" s="196"/>
      <c r="AN2578" s="196"/>
      <c r="AO2578" s="198"/>
      <c r="AP2578" s="196"/>
      <c r="AQ2578" s="196"/>
      <c r="AR2578" s="196"/>
      <c r="AS2578" s="196"/>
      <c r="AT2578" s="196"/>
      <c r="AU2578" s="196"/>
      <c r="AV2578" s="198"/>
      <c r="AW2578" s="197"/>
      <c r="AY2578" s="196"/>
      <c r="BC2578" s="196"/>
      <c r="BD2578" s="196"/>
      <c r="BE2578" s="196"/>
      <c r="BF2578" s="196"/>
      <c r="BG2578" s="196"/>
      <c r="BH2578" s="196"/>
      <c r="BI2578" s="196"/>
      <c r="BJ2578" s="196"/>
      <c r="BK2578" s="196"/>
    </row>
    <row r="2579" spans="1:63" x14ac:dyDescent="0.25">
      <c r="A2579" s="198"/>
      <c r="B2579" s="193"/>
      <c r="C2579" s="196"/>
      <c r="D2579" s="196"/>
      <c r="E2579" s="196"/>
      <c r="I2579" s="197"/>
      <c r="Q2579" s="198"/>
      <c r="S2579" s="198"/>
      <c r="T2579" s="196"/>
      <c r="U2579" s="199"/>
      <c r="V2579" s="193"/>
      <c r="W2579" s="198"/>
      <c r="X2579" s="198"/>
      <c r="Y2579" s="196"/>
      <c r="Z2579" s="200"/>
      <c r="AA2579" s="196"/>
      <c r="AB2579" s="198"/>
      <c r="AC2579" s="196"/>
      <c r="AD2579" s="199"/>
      <c r="AG2579" s="196"/>
      <c r="AH2579" s="196"/>
      <c r="AI2579" s="198"/>
      <c r="AL2579" s="196"/>
      <c r="AN2579" s="196"/>
      <c r="AO2579" s="198"/>
      <c r="AP2579" s="196"/>
      <c r="AQ2579" s="196"/>
      <c r="AR2579" s="196"/>
      <c r="AS2579" s="196"/>
      <c r="AT2579" s="196"/>
      <c r="AU2579" s="196"/>
      <c r="AV2579" s="198"/>
      <c r="AW2579" s="197"/>
      <c r="AY2579" s="196"/>
      <c r="BC2579" s="196"/>
      <c r="BD2579" s="196"/>
      <c r="BE2579" s="196"/>
      <c r="BF2579" s="196"/>
      <c r="BG2579" s="196"/>
      <c r="BH2579" s="196"/>
      <c r="BI2579" s="196"/>
      <c r="BJ2579" s="196"/>
      <c r="BK2579" s="196"/>
    </row>
    <row r="2580" spans="1:63" x14ac:dyDescent="0.25">
      <c r="A2580" s="198"/>
      <c r="B2580" s="193"/>
      <c r="C2580" s="196"/>
      <c r="D2580" s="196"/>
      <c r="E2580" s="196"/>
      <c r="I2580" s="197"/>
      <c r="Q2580" s="198"/>
      <c r="S2580" s="198"/>
      <c r="T2580" s="196"/>
      <c r="U2580" s="199"/>
      <c r="V2580" s="193"/>
      <c r="W2580" s="198"/>
      <c r="X2580" s="198"/>
      <c r="Y2580" s="196"/>
      <c r="Z2580" s="200"/>
      <c r="AA2580" s="196"/>
      <c r="AB2580" s="198"/>
      <c r="AC2580" s="196"/>
      <c r="AD2580" s="199"/>
      <c r="AG2580" s="196"/>
      <c r="AH2580" s="196"/>
      <c r="AI2580" s="198"/>
      <c r="AL2580" s="196"/>
      <c r="AN2580" s="196"/>
      <c r="AO2580" s="198"/>
      <c r="AP2580" s="196"/>
      <c r="AQ2580" s="196"/>
      <c r="AR2580" s="196"/>
      <c r="AS2580" s="196"/>
      <c r="AT2580" s="196"/>
      <c r="AU2580" s="196"/>
      <c r="AV2580" s="198"/>
      <c r="AW2580" s="197"/>
      <c r="AY2580" s="196"/>
      <c r="BC2580" s="196"/>
      <c r="BD2580" s="196"/>
      <c r="BE2580" s="196"/>
      <c r="BF2580" s="196"/>
      <c r="BG2580" s="196"/>
      <c r="BH2580" s="196"/>
      <c r="BI2580" s="196"/>
      <c r="BJ2580" s="196"/>
      <c r="BK2580" s="196"/>
    </row>
    <row r="2581" spans="1:63" x14ac:dyDescent="0.25">
      <c r="A2581" s="198"/>
      <c r="B2581" s="193"/>
      <c r="C2581" s="196"/>
      <c r="D2581" s="196"/>
      <c r="E2581" s="196"/>
      <c r="I2581" s="197"/>
      <c r="Q2581" s="198"/>
      <c r="S2581" s="198"/>
      <c r="T2581" s="196"/>
      <c r="U2581" s="199"/>
      <c r="V2581" s="193"/>
      <c r="W2581" s="198"/>
      <c r="X2581" s="198"/>
      <c r="Y2581" s="196"/>
      <c r="Z2581" s="200"/>
      <c r="AA2581" s="196"/>
      <c r="AB2581" s="198"/>
      <c r="AC2581" s="196"/>
      <c r="AD2581" s="199"/>
      <c r="AG2581" s="196"/>
      <c r="AH2581" s="196"/>
      <c r="AI2581" s="198"/>
      <c r="AL2581" s="196"/>
      <c r="AN2581" s="196"/>
      <c r="AO2581" s="198"/>
      <c r="AP2581" s="196"/>
      <c r="AQ2581" s="196"/>
      <c r="AR2581" s="196"/>
      <c r="AS2581" s="196"/>
      <c r="AT2581" s="196"/>
      <c r="AU2581" s="196"/>
      <c r="AV2581" s="198"/>
      <c r="AW2581" s="197"/>
      <c r="AY2581" s="196"/>
      <c r="BC2581" s="196"/>
      <c r="BD2581" s="196"/>
      <c r="BE2581" s="196"/>
      <c r="BF2581" s="196"/>
      <c r="BG2581" s="196"/>
      <c r="BH2581" s="196"/>
      <c r="BI2581" s="196"/>
      <c r="BJ2581" s="196"/>
      <c r="BK2581" s="196"/>
    </row>
    <row r="2582" spans="1:63" x14ac:dyDescent="0.25">
      <c r="A2582" s="198"/>
      <c r="B2582" s="193"/>
      <c r="C2582" s="196"/>
      <c r="D2582" s="196"/>
      <c r="E2582" s="196"/>
      <c r="I2582" s="197"/>
      <c r="Q2582" s="198"/>
      <c r="S2582" s="198"/>
      <c r="T2582" s="196"/>
      <c r="U2582" s="199"/>
      <c r="V2582" s="193"/>
      <c r="W2582" s="198"/>
      <c r="X2582" s="198"/>
      <c r="Y2582" s="196"/>
      <c r="Z2582" s="200"/>
      <c r="AA2582" s="196"/>
      <c r="AB2582" s="198"/>
      <c r="AC2582" s="196"/>
      <c r="AD2582" s="199"/>
      <c r="AG2582" s="196"/>
      <c r="AH2582" s="196"/>
      <c r="AI2582" s="198"/>
      <c r="AL2582" s="196"/>
      <c r="AN2582" s="196"/>
      <c r="AO2582" s="198"/>
      <c r="AP2582" s="196"/>
      <c r="AQ2582" s="196"/>
      <c r="AR2582" s="196"/>
      <c r="AS2582" s="196"/>
      <c r="AT2582" s="196"/>
      <c r="AU2582" s="196"/>
      <c r="AV2582" s="198"/>
      <c r="AW2582" s="197"/>
      <c r="AY2582" s="196"/>
      <c r="BC2582" s="196"/>
      <c r="BD2582" s="196"/>
      <c r="BE2582" s="196"/>
      <c r="BF2582" s="196"/>
      <c r="BG2582" s="196"/>
      <c r="BH2582" s="196"/>
      <c r="BI2582" s="196"/>
      <c r="BJ2582" s="196"/>
      <c r="BK2582" s="196"/>
    </row>
    <row r="2583" spans="1:63" x14ac:dyDescent="0.25">
      <c r="A2583" s="198"/>
      <c r="B2583" s="193"/>
      <c r="C2583" s="196"/>
      <c r="D2583" s="196"/>
      <c r="E2583" s="196"/>
      <c r="I2583" s="197"/>
      <c r="Q2583" s="198"/>
      <c r="S2583" s="198"/>
      <c r="T2583" s="196"/>
      <c r="U2583" s="199"/>
      <c r="V2583" s="193"/>
      <c r="W2583" s="198"/>
      <c r="X2583" s="198"/>
      <c r="Y2583" s="196"/>
      <c r="Z2583" s="200"/>
      <c r="AA2583" s="196"/>
      <c r="AB2583" s="198"/>
      <c r="AC2583" s="196"/>
      <c r="AD2583" s="199"/>
      <c r="AG2583" s="196"/>
      <c r="AH2583" s="196"/>
      <c r="AI2583" s="198"/>
      <c r="AL2583" s="196"/>
      <c r="AN2583" s="196"/>
      <c r="AO2583" s="198"/>
      <c r="AP2583" s="196"/>
      <c r="AQ2583" s="196"/>
      <c r="AR2583" s="196"/>
      <c r="AS2583" s="196"/>
      <c r="AT2583" s="196"/>
      <c r="AU2583" s="196"/>
      <c r="AV2583" s="198"/>
      <c r="AW2583" s="197"/>
      <c r="AY2583" s="196"/>
      <c r="BC2583" s="196"/>
      <c r="BD2583" s="196"/>
      <c r="BE2583" s="196"/>
      <c r="BF2583" s="196"/>
      <c r="BG2583" s="196"/>
      <c r="BH2583" s="196"/>
      <c r="BI2583" s="196"/>
      <c r="BJ2583" s="196"/>
      <c r="BK2583" s="196"/>
    </row>
    <row r="2584" spans="1:63" x14ac:dyDescent="0.25">
      <c r="A2584" s="198"/>
      <c r="B2584" s="193"/>
      <c r="C2584" s="196"/>
      <c r="D2584" s="196"/>
      <c r="E2584" s="196"/>
      <c r="I2584" s="197"/>
      <c r="Q2584" s="198"/>
      <c r="S2584" s="198"/>
      <c r="T2584" s="196"/>
      <c r="U2584" s="199"/>
      <c r="V2584" s="193"/>
      <c r="W2584" s="198"/>
      <c r="X2584" s="198"/>
      <c r="Y2584" s="196"/>
      <c r="Z2584" s="200"/>
      <c r="AA2584" s="196"/>
      <c r="AB2584" s="198"/>
      <c r="AC2584" s="196"/>
      <c r="AD2584" s="199"/>
      <c r="AG2584" s="196"/>
      <c r="AH2584" s="196"/>
      <c r="AI2584" s="198"/>
      <c r="AL2584" s="196"/>
      <c r="AN2584" s="196"/>
      <c r="AO2584" s="198"/>
      <c r="AP2584" s="196"/>
      <c r="AQ2584" s="196"/>
      <c r="AR2584" s="196"/>
      <c r="AS2584" s="196"/>
      <c r="AT2584" s="196"/>
      <c r="AU2584" s="196"/>
      <c r="AV2584" s="198"/>
      <c r="AW2584" s="197"/>
      <c r="AY2584" s="196"/>
      <c r="BC2584" s="196"/>
      <c r="BD2584" s="196"/>
      <c r="BE2584" s="196"/>
      <c r="BF2584" s="196"/>
      <c r="BG2584" s="196"/>
      <c r="BH2584" s="196"/>
      <c r="BI2584" s="196"/>
      <c r="BJ2584" s="196"/>
      <c r="BK2584" s="196"/>
    </row>
    <row r="2585" spans="1:63" x14ac:dyDescent="0.25">
      <c r="A2585" s="198"/>
      <c r="B2585" s="193"/>
      <c r="C2585" s="196"/>
      <c r="D2585" s="196"/>
      <c r="E2585" s="196"/>
      <c r="I2585" s="197"/>
      <c r="Q2585" s="198"/>
      <c r="S2585" s="198"/>
      <c r="T2585" s="196"/>
      <c r="U2585" s="199"/>
      <c r="V2585" s="193"/>
      <c r="W2585" s="198"/>
      <c r="X2585" s="198"/>
      <c r="Y2585" s="196"/>
      <c r="Z2585" s="200"/>
      <c r="AA2585" s="196"/>
      <c r="AB2585" s="198"/>
      <c r="AC2585" s="196"/>
      <c r="AD2585" s="199"/>
      <c r="AG2585" s="196"/>
      <c r="AH2585" s="196"/>
      <c r="AI2585" s="198"/>
      <c r="AL2585" s="196"/>
      <c r="AN2585" s="196"/>
      <c r="AO2585" s="198"/>
      <c r="AP2585" s="196"/>
      <c r="AQ2585" s="196"/>
      <c r="AR2585" s="196"/>
      <c r="AS2585" s="196"/>
      <c r="AT2585" s="196"/>
      <c r="AU2585" s="196"/>
      <c r="AV2585" s="198"/>
      <c r="AW2585" s="197"/>
      <c r="AY2585" s="196"/>
      <c r="BC2585" s="196"/>
      <c r="BD2585" s="196"/>
      <c r="BE2585" s="196"/>
      <c r="BF2585" s="196"/>
      <c r="BG2585" s="196"/>
      <c r="BH2585" s="196"/>
      <c r="BI2585" s="196"/>
      <c r="BJ2585" s="196"/>
      <c r="BK2585" s="196"/>
    </row>
    <row r="2586" spans="1:63" x14ac:dyDescent="0.25">
      <c r="A2586" s="198"/>
      <c r="B2586" s="193"/>
      <c r="C2586" s="196"/>
      <c r="D2586" s="196"/>
      <c r="E2586" s="196"/>
      <c r="I2586" s="197"/>
      <c r="Q2586" s="198"/>
      <c r="S2586" s="198"/>
      <c r="T2586" s="196"/>
      <c r="U2586" s="199"/>
      <c r="V2586" s="193"/>
      <c r="W2586" s="198"/>
      <c r="X2586" s="198"/>
      <c r="Y2586" s="196"/>
      <c r="Z2586" s="200"/>
      <c r="AA2586" s="196"/>
      <c r="AB2586" s="198"/>
      <c r="AC2586" s="196"/>
      <c r="AD2586" s="199"/>
      <c r="AG2586" s="196"/>
      <c r="AH2586" s="196"/>
      <c r="AI2586" s="198"/>
      <c r="AL2586" s="196"/>
      <c r="AN2586" s="196"/>
      <c r="AO2586" s="198"/>
      <c r="AP2586" s="196"/>
      <c r="AQ2586" s="196"/>
      <c r="AR2586" s="196"/>
      <c r="AS2586" s="196"/>
      <c r="AT2586" s="196"/>
      <c r="AU2586" s="196"/>
      <c r="AV2586" s="198"/>
      <c r="AW2586" s="197"/>
      <c r="AY2586" s="196"/>
      <c r="BC2586" s="196"/>
      <c r="BD2586" s="196"/>
      <c r="BE2586" s="196"/>
      <c r="BF2586" s="196"/>
      <c r="BG2586" s="196"/>
      <c r="BH2586" s="196"/>
      <c r="BI2586" s="196"/>
      <c r="BJ2586" s="196"/>
      <c r="BK2586" s="196"/>
    </row>
    <row r="2587" spans="1:63" x14ac:dyDescent="0.25">
      <c r="A2587" s="198"/>
      <c r="B2587" s="193"/>
      <c r="C2587" s="196"/>
      <c r="D2587" s="196"/>
      <c r="E2587" s="196"/>
      <c r="I2587" s="197"/>
      <c r="Q2587" s="198"/>
      <c r="S2587" s="198"/>
      <c r="T2587" s="196"/>
      <c r="U2587" s="199"/>
      <c r="V2587" s="193"/>
      <c r="W2587" s="198"/>
      <c r="X2587" s="198"/>
      <c r="Y2587" s="196"/>
      <c r="Z2587" s="200"/>
      <c r="AA2587" s="196"/>
      <c r="AB2587" s="198"/>
      <c r="AC2587" s="196"/>
      <c r="AD2587" s="199"/>
      <c r="AG2587" s="196"/>
      <c r="AH2587" s="196"/>
      <c r="AI2587" s="198"/>
      <c r="AL2587" s="196"/>
      <c r="AN2587" s="196"/>
      <c r="AO2587" s="198"/>
      <c r="AP2587" s="196"/>
      <c r="AQ2587" s="196"/>
      <c r="AR2587" s="196"/>
      <c r="AS2587" s="196"/>
      <c r="AT2587" s="196"/>
      <c r="AU2587" s="196"/>
      <c r="AV2587" s="198"/>
      <c r="AW2587" s="197"/>
      <c r="AY2587" s="196"/>
      <c r="BC2587" s="196"/>
      <c r="BD2587" s="196"/>
      <c r="BE2587" s="196"/>
      <c r="BF2587" s="196"/>
      <c r="BG2587" s="196"/>
      <c r="BH2587" s="196"/>
      <c r="BI2587" s="196"/>
      <c r="BJ2587" s="196"/>
      <c r="BK2587" s="196"/>
    </row>
    <row r="2588" spans="1:63" x14ac:dyDescent="0.25">
      <c r="A2588" s="198"/>
      <c r="B2588" s="193"/>
      <c r="C2588" s="196"/>
      <c r="D2588" s="196"/>
      <c r="E2588" s="196"/>
      <c r="I2588" s="197"/>
      <c r="Q2588" s="198"/>
      <c r="S2588" s="198"/>
      <c r="T2588" s="196"/>
      <c r="U2588" s="199"/>
      <c r="V2588" s="193"/>
      <c r="W2588" s="198"/>
      <c r="X2588" s="198"/>
      <c r="Y2588" s="196"/>
      <c r="Z2588" s="200"/>
      <c r="AA2588" s="196"/>
      <c r="AB2588" s="198"/>
      <c r="AC2588" s="196"/>
      <c r="AD2588" s="199"/>
      <c r="AG2588" s="196"/>
      <c r="AH2588" s="196"/>
      <c r="AI2588" s="198"/>
      <c r="AL2588" s="196"/>
      <c r="AN2588" s="196"/>
      <c r="AO2588" s="198"/>
      <c r="AP2588" s="196"/>
      <c r="AQ2588" s="196"/>
      <c r="AR2588" s="196"/>
      <c r="AS2588" s="196"/>
      <c r="AT2588" s="196"/>
      <c r="AU2588" s="196"/>
      <c r="AV2588" s="198"/>
      <c r="AW2588" s="197"/>
      <c r="AY2588" s="196"/>
      <c r="BC2588" s="196"/>
      <c r="BD2588" s="196"/>
      <c r="BE2588" s="196"/>
      <c r="BF2588" s="196"/>
      <c r="BG2588" s="196"/>
      <c r="BH2588" s="196"/>
      <c r="BI2588" s="196"/>
      <c r="BJ2588" s="196"/>
      <c r="BK2588" s="196"/>
    </row>
    <row r="2589" spans="1:63" x14ac:dyDescent="0.25">
      <c r="A2589" s="198"/>
      <c r="B2589" s="193"/>
      <c r="C2589" s="196"/>
      <c r="D2589" s="196"/>
      <c r="E2589" s="196"/>
      <c r="I2589" s="197"/>
      <c r="Q2589" s="198"/>
      <c r="S2589" s="198"/>
      <c r="T2589" s="196"/>
      <c r="U2589" s="199"/>
      <c r="V2589" s="193"/>
      <c r="W2589" s="198"/>
      <c r="X2589" s="198"/>
      <c r="Y2589" s="196"/>
      <c r="Z2589" s="200"/>
      <c r="AA2589" s="196"/>
      <c r="AB2589" s="198"/>
      <c r="AC2589" s="196"/>
      <c r="AD2589" s="199"/>
      <c r="AG2589" s="196"/>
      <c r="AH2589" s="196"/>
      <c r="AI2589" s="198"/>
      <c r="AL2589" s="196"/>
      <c r="AN2589" s="196"/>
      <c r="AO2589" s="198"/>
      <c r="AP2589" s="196"/>
      <c r="AQ2589" s="196"/>
      <c r="AR2589" s="196"/>
      <c r="AS2589" s="196"/>
      <c r="AT2589" s="196"/>
      <c r="AU2589" s="196"/>
      <c r="AV2589" s="198"/>
      <c r="AW2589" s="197"/>
      <c r="AY2589" s="196"/>
      <c r="BC2589" s="196"/>
      <c r="BD2589" s="196"/>
      <c r="BE2589" s="196"/>
      <c r="BF2589" s="196"/>
      <c r="BG2589" s="196"/>
      <c r="BH2589" s="196"/>
      <c r="BI2589" s="196"/>
      <c r="BJ2589" s="196"/>
      <c r="BK2589" s="196"/>
    </row>
    <row r="2590" spans="1:63" x14ac:dyDescent="0.25">
      <c r="A2590" s="198"/>
      <c r="B2590" s="193"/>
      <c r="C2590" s="196"/>
      <c r="D2590" s="196"/>
      <c r="E2590" s="196"/>
      <c r="I2590" s="197"/>
      <c r="Q2590" s="198"/>
      <c r="S2590" s="198"/>
      <c r="T2590" s="196"/>
      <c r="U2590" s="199"/>
      <c r="V2590" s="193"/>
      <c r="W2590" s="198"/>
      <c r="X2590" s="198"/>
      <c r="Y2590" s="196"/>
      <c r="Z2590" s="200"/>
      <c r="AA2590" s="196"/>
      <c r="AB2590" s="198"/>
      <c r="AC2590" s="196"/>
      <c r="AD2590" s="199"/>
      <c r="AG2590" s="196"/>
      <c r="AH2590" s="196"/>
      <c r="AI2590" s="198"/>
      <c r="AL2590" s="196"/>
      <c r="AN2590" s="196"/>
      <c r="AO2590" s="198"/>
      <c r="AP2590" s="196"/>
      <c r="AQ2590" s="196"/>
      <c r="AR2590" s="196"/>
      <c r="AS2590" s="196"/>
      <c r="AT2590" s="196"/>
      <c r="AU2590" s="196"/>
      <c r="AV2590" s="198"/>
      <c r="AW2590" s="197"/>
      <c r="AY2590" s="196"/>
      <c r="BC2590" s="196"/>
      <c r="BD2590" s="196"/>
      <c r="BE2590" s="196"/>
      <c r="BF2590" s="196"/>
      <c r="BG2590" s="196"/>
      <c r="BH2590" s="196"/>
      <c r="BI2590" s="196"/>
      <c r="BJ2590" s="196"/>
      <c r="BK2590" s="196"/>
    </row>
    <row r="2591" spans="1:63" x14ac:dyDescent="0.25">
      <c r="A2591" s="198"/>
      <c r="B2591" s="193"/>
      <c r="C2591" s="196"/>
      <c r="D2591" s="196"/>
      <c r="E2591" s="196"/>
      <c r="I2591" s="197"/>
      <c r="Q2591" s="198"/>
      <c r="S2591" s="198"/>
      <c r="T2591" s="196"/>
      <c r="U2591" s="199"/>
      <c r="V2591" s="193"/>
      <c r="W2591" s="198"/>
      <c r="X2591" s="198"/>
      <c r="Y2591" s="196"/>
      <c r="Z2591" s="200"/>
      <c r="AA2591" s="196"/>
      <c r="AB2591" s="198"/>
      <c r="AC2591" s="196"/>
      <c r="AD2591" s="199"/>
      <c r="AG2591" s="196"/>
      <c r="AH2591" s="196"/>
      <c r="AI2591" s="198"/>
      <c r="AL2591" s="196"/>
      <c r="AN2591" s="196"/>
      <c r="AO2591" s="198"/>
      <c r="AP2591" s="196"/>
      <c r="AQ2591" s="196"/>
      <c r="AR2591" s="196"/>
      <c r="AS2591" s="196"/>
      <c r="AT2591" s="196"/>
      <c r="AU2591" s="196"/>
      <c r="AV2591" s="198"/>
      <c r="AW2591" s="197"/>
      <c r="AY2591" s="196"/>
      <c r="BC2591" s="196"/>
      <c r="BD2591" s="196"/>
      <c r="BE2591" s="196"/>
      <c r="BF2591" s="196"/>
      <c r="BG2591" s="196"/>
      <c r="BH2591" s="196"/>
      <c r="BI2591" s="196"/>
      <c r="BJ2591" s="196"/>
      <c r="BK2591" s="196"/>
    </row>
    <row r="2592" spans="1:63" x14ac:dyDescent="0.25">
      <c r="A2592" s="198"/>
      <c r="B2592" s="193"/>
      <c r="C2592" s="196"/>
      <c r="D2592" s="196"/>
      <c r="E2592" s="196"/>
      <c r="I2592" s="197"/>
      <c r="Q2592" s="198"/>
      <c r="S2592" s="198"/>
      <c r="T2592" s="196"/>
      <c r="U2592" s="199"/>
      <c r="V2592" s="193"/>
      <c r="W2592" s="198"/>
      <c r="X2592" s="198"/>
      <c r="Y2592" s="196"/>
      <c r="Z2592" s="200"/>
      <c r="AA2592" s="196"/>
      <c r="AB2592" s="198"/>
      <c r="AC2592" s="196"/>
      <c r="AD2592" s="199"/>
      <c r="AG2592" s="196"/>
      <c r="AH2592" s="196"/>
      <c r="AI2592" s="198"/>
      <c r="AL2592" s="196"/>
      <c r="AN2592" s="196"/>
      <c r="AO2592" s="198"/>
      <c r="AP2592" s="196"/>
      <c r="AQ2592" s="196"/>
      <c r="AR2592" s="196"/>
      <c r="AS2592" s="196"/>
      <c r="AT2592" s="196"/>
      <c r="AU2592" s="196"/>
      <c r="AV2592" s="198"/>
      <c r="AW2592" s="197"/>
      <c r="AY2592" s="196"/>
      <c r="BC2592" s="196"/>
      <c r="BD2592" s="196"/>
      <c r="BE2592" s="196"/>
      <c r="BF2592" s="196"/>
      <c r="BG2592" s="196"/>
      <c r="BH2592" s="196"/>
      <c r="BI2592" s="196"/>
      <c r="BJ2592" s="196"/>
      <c r="BK2592" s="196"/>
    </row>
    <row r="2593" spans="1:63" x14ac:dyDescent="0.25">
      <c r="A2593" s="198"/>
      <c r="B2593" s="193"/>
      <c r="C2593" s="196"/>
      <c r="D2593" s="196"/>
      <c r="E2593" s="196"/>
      <c r="I2593" s="197"/>
      <c r="Q2593" s="198"/>
      <c r="S2593" s="198"/>
      <c r="T2593" s="196"/>
      <c r="U2593" s="199"/>
      <c r="V2593" s="193"/>
      <c r="W2593" s="198"/>
      <c r="X2593" s="198"/>
      <c r="Y2593" s="196"/>
      <c r="Z2593" s="200"/>
      <c r="AA2593" s="196"/>
      <c r="AB2593" s="198"/>
      <c r="AC2593" s="196"/>
      <c r="AD2593" s="199"/>
      <c r="AG2593" s="196"/>
      <c r="AH2593" s="196"/>
      <c r="AI2593" s="198"/>
      <c r="AL2593" s="196"/>
      <c r="AN2593" s="196"/>
      <c r="AO2593" s="198"/>
      <c r="AP2593" s="196"/>
      <c r="AQ2593" s="196"/>
      <c r="AR2593" s="196"/>
      <c r="AS2593" s="196"/>
      <c r="AT2593" s="196"/>
      <c r="AU2593" s="196"/>
      <c r="AV2593" s="198"/>
      <c r="AW2593" s="197"/>
      <c r="AY2593" s="196"/>
      <c r="BC2593" s="196"/>
      <c r="BD2593" s="196"/>
      <c r="BE2593" s="196"/>
      <c r="BF2593" s="196"/>
      <c r="BG2593" s="196"/>
      <c r="BH2593" s="196"/>
      <c r="BI2593" s="196"/>
      <c r="BJ2593" s="196"/>
      <c r="BK2593" s="196"/>
    </row>
    <row r="2594" spans="1:63" x14ac:dyDescent="0.25">
      <c r="A2594" s="198"/>
      <c r="B2594" s="193"/>
      <c r="C2594" s="196"/>
      <c r="D2594" s="196"/>
      <c r="E2594" s="196"/>
      <c r="I2594" s="197"/>
      <c r="Q2594" s="198"/>
      <c r="S2594" s="198"/>
      <c r="T2594" s="196"/>
      <c r="U2594" s="199"/>
      <c r="V2594" s="193"/>
      <c r="W2594" s="198"/>
      <c r="X2594" s="198"/>
      <c r="Y2594" s="196"/>
      <c r="Z2594" s="200"/>
      <c r="AA2594" s="196"/>
      <c r="AB2594" s="198"/>
      <c r="AC2594" s="196"/>
      <c r="AD2594" s="199"/>
      <c r="AG2594" s="196"/>
      <c r="AH2594" s="196"/>
      <c r="AI2594" s="198"/>
      <c r="AL2594" s="196"/>
      <c r="AN2594" s="196"/>
      <c r="AO2594" s="198"/>
      <c r="AP2594" s="196"/>
      <c r="AQ2594" s="196"/>
      <c r="AR2594" s="196"/>
      <c r="AS2594" s="196"/>
      <c r="AT2594" s="196"/>
      <c r="AU2594" s="196"/>
      <c r="AV2594" s="198"/>
      <c r="AW2594" s="197"/>
      <c r="AY2594" s="196"/>
      <c r="BC2594" s="196"/>
      <c r="BD2594" s="196"/>
      <c r="BE2594" s="196"/>
      <c r="BF2594" s="196"/>
      <c r="BG2594" s="196"/>
      <c r="BH2594" s="196"/>
      <c r="BI2594" s="196"/>
      <c r="BJ2594" s="196"/>
      <c r="BK2594" s="196"/>
    </row>
    <row r="2595" spans="1:63" x14ac:dyDescent="0.25">
      <c r="A2595" s="198"/>
      <c r="B2595" s="193"/>
      <c r="C2595" s="196"/>
      <c r="D2595" s="196"/>
      <c r="E2595" s="196"/>
      <c r="I2595" s="197"/>
      <c r="Q2595" s="198"/>
      <c r="S2595" s="198"/>
      <c r="T2595" s="196"/>
      <c r="U2595" s="199"/>
      <c r="V2595" s="193"/>
      <c r="W2595" s="198"/>
      <c r="X2595" s="198"/>
      <c r="Y2595" s="196"/>
      <c r="Z2595" s="200"/>
      <c r="AA2595" s="196"/>
      <c r="AB2595" s="198"/>
      <c r="AC2595" s="196"/>
      <c r="AD2595" s="199"/>
      <c r="AG2595" s="196"/>
      <c r="AH2595" s="196"/>
      <c r="AI2595" s="198"/>
      <c r="AL2595" s="196"/>
      <c r="AN2595" s="196"/>
      <c r="AO2595" s="198"/>
      <c r="AP2595" s="196"/>
      <c r="AQ2595" s="196"/>
      <c r="AR2595" s="196"/>
      <c r="AS2595" s="196"/>
      <c r="AT2595" s="196"/>
      <c r="AU2595" s="196"/>
      <c r="AV2595" s="198"/>
      <c r="AW2595" s="197"/>
      <c r="AY2595" s="196"/>
      <c r="BC2595" s="196"/>
      <c r="BD2595" s="196"/>
      <c r="BE2595" s="196"/>
      <c r="BF2595" s="196"/>
      <c r="BG2595" s="196"/>
      <c r="BH2595" s="196"/>
      <c r="BI2595" s="196"/>
      <c r="BJ2595" s="196"/>
      <c r="BK2595" s="196"/>
    </row>
    <row r="2596" spans="1:63" x14ac:dyDescent="0.25">
      <c r="A2596" s="198"/>
      <c r="B2596" s="193"/>
      <c r="C2596" s="196"/>
      <c r="D2596" s="196"/>
      <c r="E2596" s="196"/>
      <c r="I2596" s="197"/>
      <c r="Q2596" s="198"/>
      <c r="S2596" s="198"/>
      <c r="T2596" s="196"/>
      <c r="U2596" s="199"/>
      <c r="V2596" s="193"/>
      <c r="W2596" s="198"/>
      <c r="X2596" s="198"/>
      <c r="Y2596" s="196"/>
      <c r="Z2596" s="200"/>
      <c r="AA2596" s="196"/>
      <c r="AB2596" s="198"/>
      <c r="AC2596" s="196"/>
      <c r="AD2596" s="199"/>
      <c r="AG2596" s="196"/>
      <c r="AH2596" s="196"/>
      <c r="AI2596" s="198"/>
      <c r="AL2596" s="196"/>
      <c r="AN2596" s="196"/>
      <c r="AO2596" s="198"/>
      <c r="AP2596" s="196"/>
      <c r="AQ2596" s="196"/>
      <c r="AR2596" s="196"/>
      <c r="AS2596" s="196"/>
      <c r="AT2596" s="196"/>
      <c r="AU2596" s="196"/>
      <c r="AV2596" s="198"/>
      <c r="AW2596" s="197"/>
      <c r="AY2596" s="196"/>
      <c r="BC2596" s="196"/>
      <c r="BD2596" s="196"/>
      <c r="BE2596" s="196"/>
      <c r="BF2596" s="196"/>
      <c r="BG2596" s="196"/>
      <c r="BH2596" s="196"/>
      <c r="BI2596" s="196"/>
      <c r="BJ2596" s="196"/>
      <c r="BK2596" s="196"/>
    </row>
    <row r="2597" spans="1:63" x14ac:dyDescent="0.25">
      <c r="A2597" s="198"/>
      <c r="B2597" s="193"/>
      <c r="C2597" s="196"/>
      <c r="D2597" s="196"/>
      <c r="E2597" s="196"/>
      <c r="I2597" s="197"/>
      <c r="Q2597" s="198"/>
      <c r="S2597" s="198"/>
      <c r="T2597" s="196"/>
      <c r="U2597" s="199"/>
      <c r="V2597" s="193"/>
      <c r="W2597" s="198"/>
      <c r="X2597" s="198"/>
      <c r="Y2597" s="196"/>
      <c r="Z2597" s="200"/>
      <c r="AA2597" s="196"/>
      <c r="AB2597" s="198"/>
      <c r="AC2597" s="196"/>
      <c r="AD2597" s="199"/>
      <c r="AG2597" s="196"/>
      <c r="AH2597" s="196"/>
      <c r="AI2597" s="198"/>
      <c r="AL2597" s="196"/>
      <c r="AN2597" s="196"/>
      <c r="AO2597" s="198"/>
      <c r="AP2597" s="196"/>
      <c r="AQ2597" s="196"/>
      <c r="AR2597" s="196"/>
      <c r="AS2597" s="196"/>
      <c r="AT2597" s="196"/>
      <c r="AU2597" s="196"/>
      <c r="AV2597" s="198"/>
      <c r="AW2597" s="197"/>
      <c r="AY2597" s="196"/>
      <c r="BC2597" s="196"/>
      <c r="BD2597" s="196"/>
      <c r="BE2597" s="196"/>
      <c r="BF2597" s="196"/>
      <c r="BG2597" s="196"/>
      <c r="BH2597" s="196"/>
      <c r="BI2597" s="196"/>
      <c r="BJ2597" s="196"/>
      <c r="BK2597" s="196"/>
    </row>
    <row r="2598" spans="1:63" x14ac:dyDescent="0.25">
      <c r="A2598" s="198"/>
      <c r="B2598" s="193"/>
      <c r="C2598" s="196"/>
      <c r="D2598" s="196"/>
      <c r="E2598" s="196"/>
      <c r="I2598" s="197"/>
      <c r="Q2598" s="198"/>
      <c r="S2598" s="198"/>
      <c r="T2598" s="196"/>
      <c r="U2598" s="199"/>
      <c r="V2598" s="193"/>
      <c r="W2598" s="198"/>
      <c r="X2598" s="198"/>
      <c r="Y2598" s="196"/>
      <c r="Z2598" s="200"/>
      <c r="AA2598" s="196"/>
      <c r="AB2598" s="198"/>
      <c r="AC2598" s="196"/>
      <c r="AD2598" s="199"/>
      <c r="AG2598" s="196"/>
      <c r="AH2598" s="196"/>
      <c r="AI2598" s="198"/>
      <c r="AL2598" s="196"/>
      <c r="AN2598" s="196"/>
      <c r="AO2598" s="198"/>
      <c r="AP2598" s="196"/>
      <c r="AQ2598" s="196"/>
      <c r="AR2598" s="196"/>
      <c r="AS2598" s="196"/>
      <c r="AT2598" s="196"/>
      <c r="AU2598" s="196"/>
      <c r="AV2598" s="198"/>
      <c r="AW2598" s="197"/>
      <c r="AY2598" s="196"/>
      <c r="BC2598" s="196"/>
      <c r="BD2598" s="196"/>
      <c r="BE2598" s="196"/>
      <c r="BF2598" s="196"/>
      <c r="BG2598" s="196"/>
      <c r="BH2598" s="196"/>
      <c r="BI2598" s="196"/>
      <c r="BJ2598" s="196"/>
      <c r="BK2598" s="196"/>
    </row>
    <row r="2599" spans="1:63" x14ac:dyDescent="0.25">
      <c r="A2599" s="198"/>
      <c r="B2599" s="193"/>
      <c r="C2599" s="196"/>
      <c r="D2599" s="196"/>
      <c r="E2599" s="196"/>
      <c r="I2599" s="197"/>
      <c r="Q2599" s="198"/>
      <c r="S2599" s="198"/>
      <c r="T2599" s="196"/>
      <c r="U2599" s="199"/>
      <c r="V2599" s="193"/>
      <c r="W2599" s="198"/>
      <c r="X2599" s="198"/>
      <c r="Y2599" s="196"/>
      <c r="Z2599" s="200"/>
      <c r="AA2599" s="196"/>
      <c r="AB2599" s="198"/>
      <c r="AC2599" s="196"/>
      <c r="AD2599" s="199"/>
      <c r="AG2599" s="196"/>
      <c r="AH2599" s="196"/>
      <c r="AI2599" s="198"/>
      <c r="AL2599" s="196"/>
      <c r="AN2599" s="196"/>
      <c r="AO2599" s="198"/>
      <c r="AP2599" s="196"/>
      <c r="AQ2599" s="196"/>
      <c r="AR2599" s="196"/>
      <c r="AS2599" s="196"/>
      <c r="AT2599" s="196"/>
      <c r="AU2599" s="196"/>
      <c r="AV2599" s="198"/>
      <c r="AW2599" s="197"/>
      <c r="AY2599" s="196"/>
      <c r="BC2599" s="196"/>
      <c r="BD2599" s="196"/>
      <c r="BE2599" s="196"/>
      <c r="BF2599" s="196"/>
      <c r="BG2599" s="196"/>
      <c r="BH2599" s="196"/>
      <c r="BI2599" s="196"/>
      <c r="BJ2599" s="196"/>
      <c r="BK2599" s="196"/>
    </row>
    <row r="2600" spans="1:63" x14ac:dyDescent="0.25">
      <c r="A2600" s="198"/>
      <c r="B2600" s="193"/>
      <c r="C2600" s="196"/>
      <c r="D2600" s="196"/>
      <c r="E2600" s="196"/>
      <c r="I2600" s="197"/>
      <c r="Q2600" s="198"/>
      <c r="S2600" s="198"/>
      <c r="T2600" s="196"/>
      <c r="U2600" s="199"/>
      <c r="V2600" s="193"/>
      <c r="W2600" s="198"/>
      <c r="X2600" s="198"/>
      <c r="Y2600" s="196"/>
      <c r="Z2600" s="200"/>
      <c r="AA2600" s="196"/>
      <c r="AB2600" s="198"/>
      <c r="AC2600" s="196"/>
      <c r="AD2600" s="199"/>
      <c r="AG2600" s="196"/>
      <c r="AH2600" s="196"/>
      <c r="AI2600" s="198"/>
      <c r="AL2600" s="196"/>
      <c r="AN2600" s="196"/>
      <c r="AO2600" s="198"/>
      <c r="AP2600" s="196"/>
      <c r="AQ2600" s="196"/>
      <c r="AR2600" s="196"/>
      <c r="AS2600" s="196"/>
      <c r="AT2600" s="196"/>
      <c r="AU2600" s="196"/>
      <c r="AV2600" s="198"/>
      <c r="AW2600" s="197"/>
      <c r="AY2600" s="196"/>
      <c r="BC2600" s="196"/>
      <c r="BD2600" s="196"/>
      <c r="BE2600" s="196"/>
      <c r="BF2600" s="196"/>
      <c r="BG2600" s="196"/>
      <c r="BH2600" s="196"/>
      <c r="BI2600" s="196"/>
      <c r="BJ2600" s="196"/>
      <c r="BK2600" s="196"/>
    </row>
    <row r="2601" spans="1:63" x14ac:dyDescent="0.25">
      <c r="A2601" s="198"/>
      <c r="B2601" s="193"/>
      <c r="C2601" s="196"/>
      <c r="D2601" s="196"/>
      <c r="E2601" s="196"/>
      <c r="I2601" s="197"/>
      <c r="Q2601" s="198"/>
      <c r="S2601" s="198"/>
      <c r="T2601" s="196"/>
      <c r="U2601" s="199"/>
      <c r="V2601" s="193"/>
      <c r="W2601" s="198"/>
      <c r="X2601" s="198"/>
      <c r="Y2601" s="196"/>
      <c r="Z2601" s="200"/>
      <c r="AA2601" s="196"/>
      <c r="AB2601" s="198"/>
      <c r="AC2601" s="196"/>
      <c r="AD2601" s="199"/>
      <c r="AG2601" s="196"/>
      <c r="AH2601" s="196"/>
      <c r="AI2601" s="198"/>
      <c r="AL2601" s="196"/>
      <c r="AN2601" s="196"/>
      <c r="AO2601" s="198"/>
      <c r="AP2601" s="196"/>
      <c r="AQ2601" s="196"/>
      <c r="AR2601" s="196"/>
      <c r="AS2601" s="196"/>
      <c r="AT2601" s="196"/>
      <c r="AU2601" s="196"/>
      <c r="AV2601" s="198"/>
      <c r="AW2601" s="197"/>
      <c r="AY2601" s="196"/>
      <c r="BC2601" s="196"/>
      <c r="BD2601" s="196"/>
      <c r="BE2601" s="196"/>
      <c r="BF2601" s="196"/>
      <c r="BG2601" s="196"/>
      <c r="BH2601" s="196"/>
      <c r="BI2601" s="196"/>
      <c r="BJ2601" s="196"/>
      <c r="BK2601" s="196"/>
    </row>
    <row r="2602" spans="1:63" x14ac:dyDescent="0.25">
      <c r="A2602" s="198"/>
      <c r="B2602" s="193"/>
      <c r="C2602" s="196"/>
      <c r="D2602" s="196"/>
      <c r="E2602" s="196"/>
      <c r="I2602" s="197"/>
      <c r="Q2602" s="198"/>
      <c r="S2602" s="198"/>
      <c r="T2602" s="196"/>
      <c r="U2602" s="199"/>
      <c r="V2602" s="193"/>
      <c r="W2602" s="198"/>
      <c r="X2602" s="198"/>
      <c r="Y2602" s="196"/>
      <c r="Z2602" s="200"/>
      <c r="AA2602" s="196"/>
      <c r="AB2602" s="198"/>
      <c r="AC2602" s="196"/>
      <c r="AD2602" s="199"/>
      <c r="AG2602" s="196"/>
      <c r="AH2602" s="196"/>
      <c r="AI2602" s="198"/>
      <c r="AL2602" s="196"/>
      <c r="AN2602" s="196"/>
      <c r="AO2602" s="198"/>
      <c r="AP2602" s="196"/>
      <c r="AQ2602" s="196"/>
      <c r="AR2602" s="196"/>
      <c r="AS2602" s="196"/>
      <c r="AT2602" s="196"/>
      <c r="AU2602" s="196"/>
      <c r="AV2602" s="198"/>
      <c r="AW2602" s="197"/>
      <c r="AY2602" s="196"/>
      <c r="BC2602" s="196"/>
      <c r="BD2602" s="196"/>
      <c r="BE2602" s="196"/>
      <c r="BF2602" s="196"/>
      <c r="BG2602" s="196"/>
      <c r="BH2602" s="196"/>
      <c r="BI2602" s="196"/>
      <c r="BJ2602" s="196"/>
      <c r="BK2602" s="196"/>
    </row>
    <row r="2603" spans="1:63" x14ac:dyDescent="0.25">
      <c r="A2603" s="198"/>
      <c r="B2603" s="193"/>
      <c r="C2603" s="196"/>
      <c r="D2603" s="196"/>
      <c r="E2603" s="196"/>
      <c r="I2603" s="197"/>
      <c r="Q2603" s="198"/>
      <c r="S2603" s="198"/>
      <c r="T2603" s="196"/>
      <c r="U2603" s="199"/>
      <c r="V2603" s="193"/>
      <c r="W2603" s="198"/>
      <c r="X2603" s="198"/>
      <c r="Y2603" s="196"/>
      <c r="Z2603" s="200"/>
      <c r="AA2603" s="196"/>
      <c r="AB2603" s="198"/>
      <c r="AC2603" s="196"/>
      <c r="AD2603" s="199"/>
      <c r="AG2603" s="196"/>
      <c r="AH2603" s="196"/>
      <c r="AI2603" s="198"/>
      <c r="AL2603" s="196"/>
      <c r="AN2603" s="196"/>
      <c r="AO2603" s="198"/>
      <c r="AP2603" s="196"/>
      <c r="AQ2603" s="196"/>
      <c r="AR2603" s="196"/>
      <c r="AS2603" s="196"/>
      <c r="AT2603" s="196"/>
      <c r="AU2603" s="196"/>
      <c r="AV2603" s="198"/>
      <c r="AW2603" s="197"/>
      <c r="AY2603" s="196"/>
      <c r="BC2603" s="196"/>
      <c r="BD2603" s="196"/>
      <c r="BE2603" s="196"/>
      <c r="BF2603" s="196"/>
      <c r="BG2603" s="196"/>
      <c r="BH2603" s="196"/>
      <c r="BI2603" s="196"/>
      <c r="BJ2603" s="196"/>
      <c r="BK2603" s="196"/>
    </row>
    <row r="2604" spans="1:63" x14ac:dyDescent="0.25">
      <c r="A2604" s="198"/>
      <c r="B2604" s="193"/>
      <c r="C2604" s="196"/>
      <c r="D2604" s="196"/>
      <c r="E2604" s="196"/>
      <c r="I2604" s="197"/>
      <c r="Q2604" s="198"/>
      <c r="S2604" s="198"/>
      <c r="T2604" s="196"/>
      <c r="U2604" s="199"/>
      <c r="V2604" s="193"/>
      <c r="W2604" s="198"/>
      <c r="X2604" s="198"/>
      <c r="Y2604" s="196"/>
      <c r="Z2604" s="200"/>
      <c r="AA2604" s="196"/>
      <c r="AB2604" s="198"/>
      <c r="AC2604" s="196"/>
      <c r="AD2604" s="199"/>
      <c r="AG2604" s="196"/>
      <c r="AH2604" s="196"/>
      <c r="AI2604" s="198"/>
      <c r="AL2604" s="196"/>
      <c r="AN2604" s="196"/>
      <c r="AO2604" s="198"/>
      <c r="AP2604" s="196"/>
      <c r="AQ2604" s="196"/>
      <c r="AR2604" s="196"/>
      <c r="AS2604" s="196"/>
      <c r="AT2604" s="196"/>
      <c r="AU2604" s="196"/>
      <c r="AV2604" s="198"/>
      <c r="AW2604" s="197"/>
      <c r="AY2604" s="196"/>
      <c r="BC2604" s="196"/>
      <c r="BD2604" s="196"/>
      <c r="BE2604" s="196"/>
      <c r="BF2604" s="196"/>
      <c r="BG2604" s="196"/>
      <c r="BH2604" s="196"/>
      <c r="BI2604" s="196"/>
      <c r="BJ2604" s="196"/>
      <c r="BK2604" s="196"/>
    </row>
    <row r="2605" spans="1:63" x14ac:dyDescent="0.25">
      <c r="A2605" s="198"/>
      <c r="B2605" s="193"/>
      <c r="C2605" s="196"/>
      <c r="D2605" s="196"/>
      <c r="E2605" s="196"/>
      <c r="I2605" s="197"/>
      <c r="Q2605" s="198"/>
      <c r="S2605" s="198"/>
      <c r="T2605" s="196"/>
      <c r="U2605" s="199"/>
      <c r="V2605" s="193"/>
      <c r="W2605" s="198"/>
      <c r="X2605" s="198"/>
      <c r="Y2605" s="196"/>
      <c r="Z2605" s="200"/>
      <c r="AA2605" s="196"/>
      <c r="AB2605" s="198"/>
      <c r="AC2605" s="196"/>
      <c r="AD2605" s="199"/>
      <c r="AG2605" s="196"/>
      <c r="AH2605" s="196"/>
      <c r="AI2605" s="198"/>
      <c r="AL2605" s="196"/>
      <c r="AN2605" s="196"/>
      <c r="AO2605" s="198"/>
      <c r="AP2605" s="196"/>
      <c r="AQ2605" s="196"/>
      <c r="AR2605" s="196"/>
      <c r="AS2605" s="196"/>
      <c r="AT2605" s="196"/>
      <c r="AU2605" s="196"/>
      <c r="AV2605" s="198"/>
      <c r="AW2605" s="197"/>
      <c r="AY2605" s="196"/>
      <c r="BC2605" s="196"/>
      <c r="BD2605" s="196"/>
      <c r="BE2605" s="196"/>
      <c r="BF2605" s="196"/>
      <c r="BG2605" s="196"/>
      <c r="BH2605" s="196"/>
      <c r="BI2605" s="196"/>
      <c r="BJ2605" s="196"/>
      <c r="BK2605" s="196"/>
    </row>
    <row r="2606" spans="1:63" x14ac:dyDescent="0.25">
      <c r="A2606" s="198"/>
      <c r="B2606" s="193"/>
      <c r="C2606" s="196"/>
      <c r="D2606" s="196"/>
      <c r="E2606" s="196"/>
      <c r="I2606" s="197"/>
      <c r="Q2606" s="198"/>
      <c r="S2606" s="198"/>
      <c r="T2606" s="196"/>
      <c r="U2606" s="199"/>
      <c r="V2606" s="193"/>
      <c r="W2606" s="198"/>
      <c r="X2606" s="198"/>
      <c r="Y2606" s="196"/>
      <c r="Z2606" s="200"/>
      <c r="AA2606" s="196"/>
      <c r="AB2606" s="198"/>
      <c r="AC2606" s="196"/>
      <c r="AD2606" s="199"/>
      <c r="AG2606" s="196"/>
      <c r="AH2606" s="196"/>
      <c r="AI2606" s="198"/>
      <c r="AL2606" s="196"/>
      <c r="AN2606" s="196"/>
      <c r="AO2606" s="198"/>
      <c r="AP2606" s="196"/>
      <c r="AQ2606" s="196"/>
      <c r="AR2606" s="196"/>
      <c r="AS2606" s="196"/>
      <c r="AT2606" s="196"/>
      <c r="AU2606" s="196"/>
      <c r="AV2606" s="198"/>
      <c r="AW2606" s="197"/>
      <c r="AY2606" s="196"/>
      <c r="BC2606" s="196"/>
      <c r="BD2606" s="196"/>
      <c r="BE2606" s="196"/>
      <c r="BF2606" s="196"/>
      <c r="BG2606" s="196"/>
      <c r="BH2606" s="196"/>
      <c r="BI2606" s="196"/>
      <c r="BJ2606" s="196"/>
      <c r="BK2606" s="196"/>
    </row>
    <row r="2607" spans="1:63" x14ac:dyDescent="0.25">
      <c r="A2607" s="198"/>
      <c r="B2607" s="193"/>
      <c r="C2607" s="196"/>
      <c r="D2607" s="196"/>
      <c r="E2607" s="196"/>
      <c r="I2607" s="197"/>
      <c r="Q2607" s="198"/>
      <c r="S2607" s="198"/>
      <c r="T2607" s="196"/>
      <c r="U2607" s="199"/>
      <c r="V2607" s="193"/>
      <c r="W2607" s="198"/>
      <c r="X2607" s="198"/>
      <c r="Y2607" s="196"/>
      <c r="Z2607" s="200"/>
      <c r="AA2607" s="196"/>
      <c r="AB2607" s="198"/>
      <c r="AC2607" s="196"/>
      <c r="AD2607" s="199"/>
      <c r="AG2607" s="196"/>
      <c r="AH2607" s="196"/>
      <c r="AI2607" s="198"/>
      <c r="AL2607" s="196"/>
      <c r="AN2607" s="196"/>
      <c r="AO2607" s="198"/>
      <c r="AP2607" s="196"/>
      <c r="AQ2607" s="196"/>
      <c r="AR2607" s="196"/>
      <c r="AS2607" s="196"/>
      <c r="AT2607" s="196"/>
      <c r="AU2607" s="196"/>
      <c r="AV2607" s="198"/>
      <c r="AW2607" s="197"/>
      <c r="AY2607" s="196"/>
      <c r="BC2607" s="196"/>
      <c r="BD2607" s="196"/>
      <c r="BE2607" s="196"/>
      <c r="BF2607" s="196"/>
      <c r="BG2607" s="196"/>
      <c r="BH2607" s="196"/>
      <c r="BI2607" s="196"/>
      <c r="BJ2607" s="196"/>
      <c r="BK2607" s="196"/>
    </row>
    <row r="2608" spans="1:63" x14ac:dyDescent="0.25">
      <c r="A2608" s="198"/>
      <c r="B2608" s="193"/>
      <c r="C2608" s="196"/>
      <c r="D2608" s="196"/>
      <c r="E2608" s="196"/>
      <c r="I2608" s="197"/>
      <c r="Q2608" s="198"/>
      <c r="S2608" s="198"/>
      <c r="T2608" s="196"/>
      <c r="U2608" s="199"/>
      <c r="V2608" s="193"/>
      <c r="W2608" s="198"/>
      <c r="X2608" s="198"/>
      <c r="Y2608" s="196"/>
      <c r="Z2608" s="200"/>
      <c r="AA2608" s="196"/>
      <c r="AB2608" s="198"/>
      <c r="AC2608" s="196"/>
      <c r="AD2608" s="199"/>
      <c r="AG2608" s="196"/>
      <c r="AH2608" s="196"/>
      <c r="AI2608" s="198"/>
      <c r="AL2608" s="196"/>
      <c r="AN2608" s="196"/>
      <c r="AO2608" s="198"/>
      <c r="AP2608" s="196"/>
      <c r="AQ2608" s="196"/>
      <c r="AR2608" s="196"/>
      <c r="AS2608" s="196"/>
      <c r="AT2608" s="196"/>
      <c r="AU2608" s="196"/>
      <c r="AV2608" s="198"/>
      <c r="AW2608" s="197"/>
      <c r="AY2608" s="196"/>
      <c r="BC2608" s="196"/>
      <c r="BD2608" s="196"/>
      <c r="BE2608" s="196"/>
      <c r="BF2608" s="196"/>
      <c r="BG2608" s="196"/>
      <c r="BH2608" s="196"/>
      <c r="BI2608" s="196"/>
      <c r="BJ2608" s="196"/>
      <c r="BK2608" s="196"/>
    </row>
    <row r="2609" spans="1:63" x14ac:dyDescent="0.25">
      <c r="A2609" s="198"/>
      <c r="B2609" s="193"/>
      <c r="C2609" s="196"/>
      <c r="D2609" s="196"/>
      <c r="E2609" s="196"/>
      <c r="I2609" s="197"/>
      <c r="Q2609" s="198"/>
      <c r="S2609" s="198"/>
      <c r="T2609" s="196"/>
      <c r="U2609" s="199"/>
      <c r="V2609" s="193"/>
      <c r="W2609" s="198"/>
      <c r="X2609" s="198"/>
      <c r="Y2609" s="196"/>
      <c r="Z2609" s="200"/>
      <c r="AA2609" s="196"/>
      <c r="AB2609" s="198"/>
      <c r="AC2609" s="196"/>
      <c r="AD2609" s="199"/>
      <c r="AG2609" s="196"/>
      <c r="AH2609" s="196"/>
      <c r="AI2609" s="198"/>
      <c r="AL2609" s="196"/>
      <c r="AN2609" s="196"/>
      <c r="AO2609" s="198"/>
      <c r="AP2609" s="196"/>
      <c r="AQ2609" s="196"/>
      <c r="AR2609" s="196"/>
      <c r="AS2609" s="196"/>
      <c r="AT2609" s="196"/>
      <c r="AU2609" s="196"/>
      <c r="AV2609" s="198"/>
      <c r="AW2609" s="197"/>
      <c r="AY2609" s="196"/>
      <c r="BC2609" s="196"/>
      <c r="BD2609" s="196"/>
      <c r="BE2609" s="196"/>
      <c r="BF2609" s="196"/>
      <c r="BG2609" s="196"/>
      <c r="BH2609" s="196"/>
      <c r="BI2609" s="196"/>
      <c r="BJ2609" s="196"/>
      <c r="BK2609" s="196"/>
    </row>
    <row r="2610" spans="1:63" x14ac:dyDescent="0.25">
      <c r="A2610" s="198"/>
      <c r="B2610" s="193"/>
      <c r="C2610" s="196"/>
      <c r="D2610" s="196"/>
      <c r="E2610" s="196"/>
      <c r="I2610" s="197"/>
      <c r="Q2610" s="198"/>
      <c r="S2610" s="198"/>
      <c r="T2610" s="196"/>
      <c r="U2610" s="199"/>
      <c r="V2610" s="193"/>
      <c r="W2610" s="198"/>
      <c r="X2610" s="198"/>
      <c r="Y2610" s="196"/>
      <c r="Z2610" s="200"/>
      <c r="AA2610" s="196"/>
      <c r="AB2610" s="198"/>
      <c r="AC2610" s="196"/>
      <c r="AD2610" s="199"/>
      <c r="AG2610" s="196"/>
      <c r="AH2610" s="196"/>
      <c r="AI2610" s="198"/>
      <c r="AL2610" s="196"/>
      <c r="AN2610" s="196"/>
      <c r="AO2610" s="198"/>
      <c r="AP2610" s="196"/>
      <c r="AQ2610" s="196"/>
      <c r="AR2610" s="196"/>
      <c r="AS2610" s="196"/>
      <c r="AT2610" s="196"/>
      <c r="AU2610" s="196"/>
      <c r="AV2610" s="198"/>
      <c r="AW2610" s="197"/>
      <c r="AY2610" s="196"/>
      <c r="BC2610" s="196"/>
      <c r="BD2610" s="196"/>
      <c r="BE2610" s="196"/>
      <c r="BF2610" s="196"/>
      <c r="BG2610" s="196"/>
      <c r="BH2610" s="196"/>
      <c r="BI2610" s="196"/>
      <c r="BJ2610" s="196"/>
      <c r="BK2610" s="196"/>
    </row>
    <row r="2611" spans="1:63" x14ac:dyDescent="0.25">
      <c r="A2611" s="198"/>
      <c r="B2611" s="193"/>
      <c r="C2611" s="196"/>
      <c r="D2611" s="196"/>
      <c r="E2611" s="196"/>
      <c r="I2611" s="197"/>
      <c r="Q2611" s="198"/>
      <c r="S2611" s="198"/>
      <c r="T2611" s="196"/>
      <c r="U2611" s="199"/>
      <c r="V2611" s="193"/>
      <c r="W2611" s="198"/>
      <c r="X2611" s="198"/>
      <c r="Y2611" s="196"/>
      <c r="Z2611" s="200"/>
      <c r="AA2611" s="196"/>
      <c r="AB2611" s="198"/>
      <c r="AC2611" s="196"/>
      <c r="AD2611" s="199"/>
      <c r="AG2611" s="196"/>
      <c r="AH2611" s="196"/>
      <c r="AI2611" s="198"/>
      <c r="AL2611" s="196"/>
      <c r="AN2611" s="196"/>
      <c r="AO2611" s="198"/>
      <c r="AP2611" s="196"/>
      <c r="AQ2611" s="196"/>
      <c r="AR2611" s="196"/>
      <c r="AS2611" s="196"/>
      <c r="AT2611" s="196"/>
      <c r="AU2611" s="196"/>
      <c r="AV2611" s="198"/>
      <c r="AW2611" s="197"/>
      <c r="AY2611" s="196"/>
      <c r="BC2611" s="196"/>
      <c r="BD2611" s="196"/>
      <c r="BE2611" s="196"/>
      <c r="BF2611" s="196"/>
      <c r="BG2611" s="196"/>
      <c r="BH2611" s="196"/>
      <c r="BI2611" s="196"/>
      <c r="BJ2611" s="196"/>
      <c r="BK2611" s="196"/>
    </row>
    <row r="2612" spans="1:63" x14ac:dyDescent="0.25">
      <c r="A2612" s="198"/>
      <c r="B2612" s="193"/>
      <c r="C2612" s="196"/>
      <c r="D2612" s="196"/>
      <c r="E2612" s="196"/>
      <c r="I2612" s="197"/>
      <c r="Q2612" s="198"/>
      <c r="S2612" s="198"/>
      <c r="T2612" s="196"/>
      <c r="U2612" s="199"/>
      <c r="V2612" s="193"/>
      <c r="W2612" s="198"/>
      <c r="X2612" s="198"/>
      <c r="Y2612" s="196"/>
      <c r="Z2612" s="200"/>
      <c r="AA2612" s="196"/>
      <c r="AB2612" s="198"/>
      <c r="AC2612" s="196"/>
      <c r="AD2612" s="199"/>
      <c r="AG2612" s="196"/>
      <c r="AH2612" s="196"/>
      <c r="AI2612" s="198"/>
      <c r="AL2612" s="196"/>
      <c r="AN2612" s="196"/>
      <c r="AO2612" s="198"/>
      <c r="AP2612" s="196"/>
      <c r="AQ2612" s="196"/>
      <c r="AR2612" s="196"/>
      <c r="AS2612" s="196"/>
      <c r="AT2612" s="196"/>
      <c r="AU2612" s="196"/>
      <c r="AV2612" s="198"/>
      <c r="AW2612" s="197"/>
      <c r="AY2612" s="196"/>
      <c r="BC2612" s="196"/>
      <c r="BD2612" s="196"/>
      <c r="BE2612" s="196"/>
      <c r="BF2612" s="196"/>
      <c r="BG2612" s="196"/>
      <c r="BH2612" s="196"/>
      <c r="BI2612" s="196"/>
      <c r="BJ2612" s="196"/>
      <c r="BK2612" s="196"/>
    </row>
    <row r="2613" spans="1:63" x14ac:dyDescent="0.25">
      <c r="A2613" s="198"/>
      <c r="B2613" s="193"/>
      <c r="C2613" s="196"/>
      <c r="D2613" s="196"/>
      <c r="E2613" s="196"/>
      <c r="I2613" s="197"/>
      <c r="Q2613" s="198"/>
      <c r="S2613" s="198"/>
      <c r="T2613" s="196"/>
      <c r="U2613" s="199"/>
      <c r="V2613" s="193"/>
      <c r="W2613" s="198"/>
      <c r="X2613" s="198"/>
      <c r="Y2613" s="196"/>
      <c r="Z2613" s="200"/>
      <c r="AA2613" s="196"/>
      <c r="AB2613" s="198"/>
      <c r="AC2613" s="196"/>
      <c r="AD2613" s="199"/>
      <c r="AG2613" s="196"/>
      <c r="AH2613" s="196"/>
      <c r="AI2613" s="198"/>
      <c r="AL2613" s="196"/>
      <c r="AN2613" s="196"/>
      <c r="AO2613" s="198"/>
      <c r="AP2613" s="196"/>
      <c r="AQ2613" s="196"/>
      <c r="AR2613" s="196"/>
      <c r="AS2613" s="196"/>
      <c r="AT2613" s="196"/>
      <c r="AU2613" s="196"/>
      <c r="AV2613" s="198"/>
      <c r="AW2613" s="197"/>
      <c r="AY2613" s="196"/>
      <c r="BC2613" s="196"/>
      <c r="BD2613" s="196"/>
      <c r="BE2613" s="196"/>
      <c r="BF2613" s="196"/>
      <c r="BG2613" s="196"/>
      <c r="BH2613" s="196"/>
      <c r="BI2613" s="196"/>
      <c r="BJ2613" s="196"/>
      <c r="BK2613" s="196"/>
    </row>
    <row r="2614" spans="1:63" x14ac:dyDescent="0.25">
      <c r="A2614" s="198"/>
      <c r="B2614" s="193"/>
      <c r="C2614" s="196"/>
      <c r="D2614" s="196"/>
      <c r="E2614" s="196"/>
      <c r="I2614" s="197"/>
      <c r="Q2614" s="198"/>
      <c r="S2614" s="198"/>
      <c r="T2614" s="196"/>
      <c r="U2614" s="199"/>
      <c r="V2614" s="193"/>
      <c r="W2614" s="198"/>
      <c r="X2614" s="198"/>
      <c r="Y2614" s="196"/>
      <c r="Z2614" s="200"/>
      <c r="AA2614" s="196"/>
      <c r="AB2614" s="198"/>
      <c r="AC2614" s="196"/>
      <c r="AD2614" s="199"/>
      <c r="AG2614" s="196"/>
      <c r="AH2614" s="196"/>
      <c r="AI2614" s="198"/>
      <c r="AL2614" s="196"/>
      <c r="AN2614" s="196"/>
      <c r="AO2614" s="198"/>
      <c r="AP2614" s="196"/>
      <c r="AQ2614" s="196"/>
      <c r="AR2614" s="196"/>
      <c r="AS2614" s="196"/>
      <c r="AT2614" s="196"/>
      <c r="AU2614" s="196"/>
      <c r="AV2614" s="198"/>
      <c r="AW2614" s="197"/>
      <c r="AY2614" s="196"/>
      <c r="BC2614" s="196"/>
      <c r="BD2614" s="196"/>
      <c r="BE2614" s="196"/>
      <c r="BF2614" s="196"/>
      <c r="BG2614" s="196"/>
      <c r="BH2614" s="196"/>
      <c r="BI2614" s="196"/>
      <c r="BJ2614" s="196"/>
      <c r="BK2614" s="196"/>
    </row>
    <row r="2615" spans="1:63" x14ac:dyDescent="0.25">
      <c r="A2615" s="198"/>
      <c r="B2615" s="193"/>
      <c r="C2615" s="196"/>
      <c r="D2615" s="196"/>
      <c r="E2615" s="196"/>
      <c r="I2615" s="197"/>
      <c r="Q2615" s="198"/>
      <c r="S2615" s="198"/>
      <c r="T2615" s="196"/>
      <c r="U2615" s="199"/>
      <c r="V2615" s="193"/>
      <c r="W2615" s="198"/>
      <c r="X2615" s="198"/>
      <c r="Y2615" s="196"/>
      <c r="Z2615" s="200"/>
      <c r="AA2615" s="196"/>
      <c r="AB2615" s="198"/>
      <c r="AC2615" s="196"/>
      <c r="AD2615" s="199"/>
      <c r="AG2615" s="196"/>
      <c r="AH2615" s="196"/>
      <c r="AI2615" s="198"/>
      <c r="AL2615" s="196"/>
      <c r="AN2615" s="196"/>
      <c r="AO2615" s="198"/>
      <c r="AP2615" s="196"/>
      <c r="AQ2615" s="196"/>
      <c r="AR2615" s="196"/>
      <c r="AS2615" s="196"/>
      <c r="AT2615" s="196"/>
      <c r="AU2615" s="196"/>
      <c r="AV2615" s="198"/>
      <c r="AW2615" s="197"/>
      <c r="AY2615" s="196"/>
      <c r="BC2615" s="196"/>
      <c r="BD2615" s="196"/>
      <c r="BE2615" s="196"/>
      <c r="BF2615" s="196"/>
      <c r="BG2615" s="196"/>
      <c r="BH2615" s="196"/>
      <c r="BI2615" s="196"/>
      <c r="BJ2615" s="196"/>
      <c r="BK2615" s="196"/>
    </row>
    <row r="2616" spans="1:63" x14ac:dyDescent="0.25">
      <c r="A2616" s="198"/>
      <c r="B2616" s="193"/>
      <c r="C2616" s="196"/>
      <c r="D2616" s="196"/>
      <c r="E2616" s="196"/>
      <c r="I2616" s="197"/>
      <c r="Q2616" s="198"/>
      <c r="S2616" s="198"/>
      <c r="T2616" s="196"/>
      <c r="U2616" s="199"/>
      <c r="V2616" s="193"/>
      <c r="W2616" s="198"/>
      <c r="X2616" s="198"/>
      <c r="Y2616" s="196"/>
      <c r="Z2616" s="200"/>
      <c r="AA2616" s="196"/>
      <c r="AB2616" s="198"/>
      <c r="AC2616" s="196"/>
      <c r="AD2616" s="199"/>
      <c r="AG2616" s="196"/>
      <c r="AH2616" s="196"/>
      <c r="AI2616" s="198"/>
      <c r="AL2616" s="196"/>
      <c r="AN2616" s="196"/>
      <c r="AO2616" s="198"/>
      <c r="AP2616" s="196"/>
      <c r="AQ2616" s="196"/>
      <c r="AR2616" s="196"/>
      <c r="AS2616" s="196"/>
      <c r="AT2616" s="196"/>
      <c r="AU2616" s="196"/>
      <c r="AV2616" s="198"/>
      <c r="AW2616" s="197"/>
      <c r="AY2616" s="196"/>
      <c r="BC2616" s="196"/>
      <c r="BD2616" s="196"/>
      <c r="BE2616" s="196"/>
      <c r="BF2616" s="196"/>
      <c r="BG2616" s="196"/>
      <c r="BH2616" s="196"/>
      <c r="BI2616" s="196"/>
      <c r="BJ2616" s="196"/>
      <c r="BK2616" s="196"/>
    </row>
    <row r="2617" spans="1:63" x14ac:dyDescent="0.25">
      <c r="A2617" s="198"/>
      <c r="B2617" s="193"/>
      <c r="C2617" s="196"/>
      <c r="D2617" s="196"/>
      <c r="E2617" s="196"/>
      <c r="I2617" s="197"/>
      <c r="Q2617" s="198"/>
      <c r="S2617" s="198"/>
      <c r="T2617" s="196"/>
      <c r="U2617" s="199"/>
      <c r="V2617" s="193"/>
      <c r="W2617" s="198"/>
      <c r="X2617" s="198"/>
      <c r="Y2617" s="196"/>
      <c r="Z2617" s="200"/>
      <c r="AA2617" s="196"/>
      <c r="AB2617" s="198"/>
      <c r="AC2617" s="196"/>
      <c r="AD2617" s="199"/>
      <c r="AG2617" s="196"/>
      <c r="AH2617" s="196"/>
      <c r="AI2617" s="198"/>
      <c r="AL2617" s="196"/>
      <c r="AN2617" s="196"/>
      <c r="AO2617" s="198"/>
      <c r="AP2617" s="196"/>
      <c r="AQ2617" s="196"/>
      <c r="AR2617" s="196"/>
      <c r="AS2617" s="196"/>
      <c r="AT2617" s="196"/>
      <c r="AU2617" s="196"/>
      <c r="AV2617" s="198"/>
      <c r="AW2617" s="197"/>
      <c r="AY2617" s="196"/>
      <c r="BC2617" s="196"/>
      <c r="BD2617" s="196"/>
      <c r="BE2617" s="196"/>
      <c r="BF2617" s="196"/>
      <c r="BG2617" s="196"/>
      <c r="BH2617" s="196"/>
      <c r="BI2617" s="196"/>
      <c r="BJ2617" s="196"/>
      <c r="BK2617" s="196"/>
    </row>
    <row r="2618" spans="1:63" x14ac:dyDescent="0.25">
      <c r="A2618" s="198"/>
      <c r="B2618" s="193"/>
      <c r="C2618" s="196"/>
      <c r="D2618" s="196"/>
      <c r="E2618" s="196"/>
      <c r="I2618" s="197"/>
      <c r="Q2618" s="198"/>
      <c r="S2618" s="198"/>
      <c r="T2618" s="196"/>
      <c r="U2618" s="199"/>
      <c r="V2618" s="193"/>
      <c r="W2618" s="198"/>
      <c r="X2618" s="198"/>
      <c r="Y2618" s="196"/>
      <c r="Z2618" s="200"/>
      <c r="AA2618" s="196"/>
      <c r="AB2618" s="198"/>
      <c r="AC2618" s="196"/>
      <c r="AD2618" s="199"/>
      <c r="AG2618" s="196"/>
      <c r="AH2618" s="196"/>
      <c r="AI2618" s="198"/>
      <c r="AL2618" s="196"/>
      <c r="AN2618" s="196"/>
      <c r="AO2618" s="198"/>
      <c r="AP2618" s="196"/>
      <c r="AQ2618" s="196"/>
      <c r="AR2618" s="196"/>
      <c r="AS2618" s="196"/>
      <c r="AT2618" s="196"/>
      <c r="AU2618" s="196"/>
      <c r="AV2618" s="198"/>
      <c r="AW2618" s="197"/>
      <c r="AY2618" s="196"/>
      <c r="BC2618" s="196"/>
      <c r="BD2618" s="196"/>
      <c r="BE2618" s="196"/>
      <c r="BF2618" s="196"/>
      <c r="BG2618" s="196"/>
      <c r="BH2618" s="196"/>
      <c r="BI2618" s="196"/>
      <c r="BJ2618" s="196"/>
      <c r="BK2618" s="196"/>
    </row>
    <row r="2619" spans="1:63" x14ac:dyDescent="0.25">
      <c r="A2619" s="198"/>
      <c r="B2619" s="193"/>
      <c r="C2619" s="196"/>
      <c r="D2619" s="196"/>
      <c r="E2619" s="196"/>
      <c r="I2619" s="197"/>
      <c r="Q2619" s="198"/>
      <c r="S2619" s="198"/>
      <c r="T2619" s="196"/>
      <c r="U2619" s="199"/>
      <c r="V2619" s="193"/>
      <c r="W2619" s="198"/>
      <c r="X2619" s="198"/>
      <c r="Y2619" s="196"/>
      <c r="Z2619" s="200"/>
      <c r="AA2619" s="196"/>
      <c r="AB2619" s="198"/>
      <c r="AC2619" s="196"/>
      <c r="AD2619" s="199"/>
      <c r="AG2619" s="196"/>
      <c r="AH2619" s="196"/>
      <c r="AI2619" s="198"/>
      <c r="AL2619" s="196"/>
      <c r="AN2619" s="196"/>
      <c r="AO2619" s="198"/>
      <c r="AP2619" s="196"/>
      <c r="AQ2619" s="196"/>
      <c r="AR2619" s="196"/>
      <c r="AS2619" s="196"/>
      <c r="AT2619" s="196"/>
      <c r="AU2619" s="196"/>
      <c r="AV2619" s="198"/>
      <c r="AW2619" s="197"/>
      <c r="AY2619" s="196"/>
      <c r="BC2619" s="196"/>
      <c r="BD2619" s="196"/>
      <c r="BE2619" s="196"/>
      <c r="BF2619" s="196"/>
      <c r="BG2619" s="196"/>
      <c r="BH2619" s="196"/>
      <c r="BI2619" s="196"/>
      <c r="BJ2619" s="196"/>
      <c r="BK2619" s="196"/>
    </row>
    <row r="2620" spans="1:63" x14ac:dyDescent="0.25">
      <c r="A2620" s="198"/>
      <c r="B2620" s="193"/>
      <c r="C2620" s="196"/>
      <c r="D2620" s="196"/>
      <c r="E2620" s="196"/>
      <c r="I2620" s="197"/>
      <c r="Q2620" s="198"/>
      <c r="S2620" s="198"/>
      <c r="T2620" s="196"/>
      <c r="U2620" s="199"/>
      <c r="V2620" s="193"/>
      <c r="W2620" s="198"/>
      <c r="X2620" s="198"/>
      <c r="Y2620" s="196"/>
      <c r="Z2620" s="200"/>
      <c r="AA2620" s="196"/>
      <c r="AB2620" s="198"/>
      <c r="AC2620" s="196"/>
      <c r="AD2620" s="199"/>
      <c r="AG2620" s="196"/>
      <c r="AH2620" s="196"/>
      <c r="AI2620" s="198"/>
      <c r="AL2620" s="196"/>
      <c r="AN2620" s="196"/>
      <c r="AO2620" s="198"/>
      <c r="AP2620" s="196"/>
      <c r="AQ2620" s="196"/>
      <c r="AR2620" s="196"/>
      <c r="AS2620" s="196"/>
      <c r="AT2620" s="196"/>
      <c r="AU2620" s="196"/>
      <c r="AV2620" s="198"/>
      <c r="AW2620" s="197"/>
      <c r="AY2620" s="196"/>
      <c r="BC2620" s="196"/>
      <c r="BD2620" s="196"/>
      <c r="BE2620" s="196"/>
      <c r="BF2620" s="196"/>
      <c r="BG2620" s="196"/>
      <c r="BH2620" s="196"/>
      <c r="BI2620" s="196"/>
      <c r="BJ2620" s="196"/>
      <c r="BK2620" s="196"/>
    </row>
    <row r="2621" spans="1:63" x14ac:dyDescent="0.25">
      <c r="A2621" s="198"/>
      <c r="B2621" s="193"/>
      <c r="C2621" s="196"/>
      <c r="D2621" s="196"/>
      <c r="E2621" s="196"/>
      <c r="I2621" s="197"/>
      <c r="Q2621" s="198"/>
      <c r="S2621" s="198"/>
      <c r="T2621" s="196"/>
      <c r="U2621" s="199"/>
      <c r="V2621" s="193"/>
      <c r="W2621" s="198"/>
      <c r="X2621" s="198"/>
      <c r="Y2621" s="196"/>
      <c r="Z2621" s="200"/>
      <c r="AA2621" s="196"/>
      <c r="AB2621" s="198"/>
      <c r="AC2621" s="196"/>
      <c r="AD2621" s="199"/>
      <c r="AG2621" s="196"/>
      <c r="AH2621" s="196"/>
      <c r="AI2621" s="198"/>
      <c r="AL2621" s="196"/>
      <c r="AN2621" s="196"/>
      <c r="AO2621" s="198"/>
      <c r="AP2621" s="196"/>
      <c r="AQ2621" s="196"/>
      <c r="AR2621" s="196"/>
      <c r="AS2621" s="196"/>
      <c r="AT2621" s="196"/>
      <c r="AU2621" s="196"/>
      <c r="AV2621" s="198"/>
      <c r="AW2621" s="197"/>
      <c r="AY2621" s="196"/>
      <c r="BC2621" s="196"/>
      <c r="BD2621" s="196"/>
      <c r="BE2621" s="196"/>
      <c r="BF2621" s="196"/>
      <c r="BG2621" s="196"/>
      <c r="BH2621" s="196"/>
      <c r="BI2621" s="196"/>
      <c r="BJ2621" s="196"/>
      <c r="BK2621" s="196"/>
    </row>
    <row r="2622" spans="1:63" x14ac:dyDescent="0.25">
      <c r="A2622" s="198"/>
      <c r="B2622" s="193"/>
      <c r="C2622" s="196"/>
      <c r="D2622" s="196"/>
      <c r="E2622" s="196"/>
      <c r="I2622" s="197"/>
      <c r="Q2622" s="198"/>
      <c r="S2622" s="198"/>
      <c r="T2622" s="196"/>
      <c r="U2622" s="199"/>
      <c r="V2622" s="193"/>
      <c r="W2622" s="198"/>
      <c r="X2622" s="198"/>
      <c r="Y2622" s="196"/>
      <c r="Z2622" s="200"/>
      <c r="AA2622" s="196"/>
      <c r="AB2622" s="198"/>
      <c r="AC2622" s="196"/>
      <c r="AD2622" s="199"/>
      <c r="AG2622" s="196"/>
      <c r="AH2622" s="196"/>
      <c r="AI2622" s="198"/>
      <c r="AL2622" s="196"/>
      <c r="AN2622" s="196"/>
      <c r="AO2622" s="198"/>
      <c r="AP2622" s="196"/>
      <c r="AQ2622" s="196"/>
      <c r="AR2622" s="196"/>
      <c r="AS2622" s="196"/>
      <c r="AT2622" s="196"/>
      <c r="AU2622" s="196"/>
      <c r="AV2622" s="198"/>
      <c r="AW2622" s="197"/>
      <c r="AY2622" s="196"/>
      <c r="BC2622" s="196"/>
      <c r="BD2622" s="196"/>
      <c r="BE2622" s="196"/>
      <c r="BF2622" s="196"/>
      <c r="BG2622" s="196"/>
      <c r="BH2622" s="196"/>
      <c r="BI2622" s="196"/>
      <c r="BJ2622" s="196"/>
      <c r="BK2622" s="196"/>
    </row>
    <row r="2623" spans="1:63" x14ac:dyDescent="0.25">
      <c r="A2623" s="198"/>
      <c r="B2623" s="193"/>
      <c r="C2623" s="196"/>
      <c r="D2623" s="196"/>
      <c r="E2623" s="196"/>
      <c r="I2623" s="197"/>
      <c r="Q2623" s="198"/>
      <c r="S2623" s="198"/>
      <c r="T2623" s="196"/>
      <c r="U2623" s="199"/>
      <c r="V2623" s="193"/>
      <c r="W2623" s="198"/>
      <c r="X2623" s="198"/>
      <c r="Y2623" s="196"/>
      <c r="Z2623" s="200"/>
      <c r="AA2623" s="196"/>
      <c r="AB2623" s="198"/>
      <c r="AC2623" s="196"/>
      <c r="AD2623" s="199"/>
      <c r="AG2623" s="196"/>
      <c r="AH2623" s="196"/>
      <c r="AI2623" s="198"/>
      <c r="AL2623" s="196"/>
      <c r="AN2623" s="196"/>
      <c r="AO2623" s="198"/>
      <c r="AP2623" s="196"/>
      <c r="AQ2623" s="196"/>
      <c r="AR2623" s="196"/>
      <c r="AS2623" s="196"/>
      <c r="AT2623" s="196"/>
      <c r="AU2623" s="196"/>
      <c r="AV2623" s="198"/>
      <c r="AW2623" s="197"/>
      <c r="AY2623" s="196"/>
      <c r="BC2623" s="196"/>
      <c r="BD2623" s="196"/>
      <c r="BE2623" s="196"/>
      <c r="BF2623" s="196"/>
      <c r="BG2623" s="196"/>
      <c r="BH2623" s="196"/>
      <c r="BI2623" s="196"/>
      <c r="BJ2623" s="196"/>
      <c r="BK2623" s="196"/>
    </row>
    <row r="2624" spans="1:63" x14ac:dyDescent="0.25">
      <c r="A2624" s="198"/>
      <c r="B2624" s="193"/>
      <c r="C2624" s="196"/>
      <c r="D2624" s="196"/>
      <c r="E2624" s="196"/>
      <c r="I2624" s="197"/>
      <c r="Q2624" s="198"/>
      <c r="S2624" s="198"/>
      <c r="T2624" s="196"/>
      <c r="U2624" s="199"/>
      <c r="V2624" s="193"/>
      <c r="W2624" s="198"/>
      <c r="X2624" s="198"/>
      <c r="Y2624" s="196"/>
      <c r="Z2624" s="200"/>
      <c r="AA2624" s="196"/>
      <c r="AB2624" s="198"/>
      <c r="AC2624" s="196"/>
      <c r="AD2624" s="199"/>
      <c r="AG2624" s="196"/>
      <c r="AH2624" s="196"/>
      <c r="AI2624" s="198"/>
      <c r="AL2624" s="196"/>
      <c r="AN2624" s="196"/>
      <c r="AO2624" s="198"/>
      <c r="AP2624" s="196"/>
      <c r="AQ2624" s="196"/>
      <c r="AR2624" s="196"/>
      <c r="AS2624" s="196"/>
      <c r="AT2624" s="196"/>
      <c r="AU2624" s="196"/>
      <c r="AV2624" s="198"/>
      <c r="AW2624" s="197"/>
      <c r="AY2624" s="196"/>
      <c r="BC2624" s="196"/>
      <c r="BD2624" s="196"/>
      <c r="BE2624" s="196"/>
      <c r="BF2624" s="196"/>
      <c r="BG2624" s="196"/>
      <c r="BH2624" s="196"/>
      <c r="BI2624" s="196"/>
      <c r="BJ2624" s="196"/>
      <c r="BK2624" s="196"/>
    </row>
    <row r="2625" spans="1:63" x14ac:dyDescent="0.25">
      <c r="A2625" s="198"/>
      <c r="B2625" s="193"/>
      <c r="C2625" s="196"/>
      <c r="D2625" s="196"/>
      <c r="E2625" s="196"/>
      <c r="I2625" s="197"/>
      <c r="Q2625" s="198"/>
      <c r="S2625" s="198"/>
      <c r="T2625" s="196"/>
      <c r="U2625" s="199"/>
      <c r="V2625" s="193"/>
      <c r="W2625" s="198"/>
      <c r="X2625" s="198"/>
      <c r="Y2625" s="196"/>
      <c r="Z2625" s="200"/>
      <c r="AA2625" s="196"/>
      <c r="AB2625" s="198"/>
      <c r="AC2625" s="196"/>
      <c r="AD2625" s="199"/>
      <c r="AG2625" s="196"/>
      <c r="AH2625" s="196"/>
      <c r="AI2625" s="198"/>
      <c r="AL2625" s="196"/>
      <c r="AN2625" s="196"/>
      <c r="AO2625" s="198"/>
      <c r="AP2625" s="196"/>
      <c r="AQ2625" s="196"/>
      <c r="AR2625" s="196"/>
      <c r="AS2625" s="196"/>
      <c r="AT2625" s="196"/>
      <c r="AU2625" s="196"/>
      <c r="AV2625" s="198"/>
      <c r="AW2625" s="197"/>
      <c r="AY2625" s="196"/>
      <c r="BC2625" s="196"/>
      <c r="BD2625" s="196"/>
      <c r="BE2625" s="196"/>
      <c r="BF2625" s="196"/>
      <c r="BG2625" s="196"/>
      <c r="BH2625" s="196"/>
      <c r="BI2625" s="196"/>
      <c r="BJ2625" s="196"/>
      <c r="BK2625" s="196"/>
    </row>
    <row r="2626" spans="1:63" x14ac:dyDescent="0.25">
      <c r="A2626" s="198"/>
      <c r="B2626" s="193"/>
      <c r="C2626" s="196"/>
      <c r="D2626" s="196"/>
      <c r="E2626" s="196"/>
      <c r="I2626" s="197"/>
      <c r="Q2626" s="198"/>
      <c r="S2626" s="198"/>
      <c r="T2626" s="196"/>
      <c r="U2626" s="199"/>
      <c r="V2626" s="193"/>
      <c r="W2626" s="198"/>
      <c r="X2626" s="198"/>
      <c r="Y2626" s="196"/>
      <c r="Z2626" s="200"/>
      <c r="AA2626" s="196"/>
      <c r="AB2626" s="198"/>
      <c r="AC2626" s="196"/>
      <c r="AD2626" s="199"/>
      <c r="AG2626" s="196"/>
      <c r="AH2626" s="196"/>
      <c r="AI2626" s="198"/>
      <c r="AL2626" s="196"/>
      <c r="AN2626" s="196"/>
      <c r="AO2626" s="198"/>
      <c r="AP2626" s="196"/>
      <c r="AQ2626" s="196"/>
      <c r="AR2626" s="196"/>
      <c r="AS2626" s="196"/>
      <c r="AT2626" s="196"/>
      <c r="AU2626" s="196"/>
      <c r="AV2626" s="198"/>
      <c r="AW2626" s="197"/>
      <c r="AY2626" s="196"/>
      <c r="BC2626" s="196"/>
      <c r="BD2626" s="196"/>
      <c r="BE2626" s="196"/>
      <c r="BF2626" s="196"/>
      <c r="BG2626" s="196"/>
      <c r="BH2626" s="196"/>
      <c r="BI2626" s="196"/>
      <c r="BJ2626" s="196"/>
      <c r="BK2626" s="196"/>
    </row>
    <row r="2627" spans="1:63" x14ac:dyDescent="0.25">
      <c r="A2627" s="198"/>
      <c r="B2627" s="193"/>
      <c r="C2627" s="196"/>
      <c r="D2627" s="196"/>
      <c r="E2627" s="196"/>
      <c r="I2627" s="197"/>
      <c r="Q2627" s="198"/>
      <c r="S2627" s="198"/>
      <c r="T2627" s="196"/>
      <c r="U2627" s="199"/>
      <c r="V2627" s="193"/>
      <c r="W2627" s="198"/>
      <c r="X2627" s="198"/>
      <c r="Y2627" s="196"/>
      <c r="Z2627" s="200"/>
      <c r="AA2627" s="196"/>
      <c r="AB2627" s="198"/>
      <c r="AC2627" s="196"/>
      <c r="AD2627" s="199"/>
      <c r="AG2627" s="196"/>
      <c r="AH2627" s="196"/>
      <c r="AI2627" s="198"/>
      <c r="AL2627" s="196"/>
      <c r="AN2627" s="196"/>
      <c r="AO2627" s="198"/>
      <c r="AP2627" s="196"/>
      <c r="AQ2627" s="196"/>
      <c r="AR2627" s="196"/>
      <c r="AS2627" s="196"/>
      <c r="AT2627" s="196"/>
      <c r="AU2627" s="196"/>
      <c r="AV2627" s="198"/>
      <c r="AW2627" s="197"/>
      <c r="AY2627" s="196"/>
      <c r="BC2627" s="196"/>
      <c r="BD2627" s="196"/>
      <c r="BE2627" s="196"/>
      <c r="BF2627" s="196"/>
      <c r="BG2627" s="196"/>
      <c r="BH2627" s="196"/>
      <c r="BI2627" s="196"/>
      <c r="BJ2627" s="196"/>
      <c r="BK2627" s="196"/>
    </row>
    <row r="2628" spans="1:63" x14ac:dyDescent="0.25">
      <c r="A2628" s="198"/>
      <c r="B2628" s="193"/>
      <c r="C2628" s="196"/>
      <c r="D2628" s="196"/>
      <c r="E2628" s="196"/>
      <c r="I2628" s="197"/>
      <c r="Q2628" s="198"/>
      <c r="S2628" s="198"/>
      <c r="T2628" s="196"/>
      <c r="U2628" s="199"/>
      <c r="V2628" s="193"/>
      <c r="W2628" s="198"/>
      <c r="X2628" s="198"/>
      <c r="Y2628" s="196"/>
      <c r="Z2628" s="200"/>
      <c r="AA2628" s="196"/>
      <c r="AB2628" s="198"/>
      <c r="AC2628" s="196"/>
      <c r="AD2628" s="199"/>
      <c r="AG2628" s="196"/>
      <c r="AH2628" s="196"/>
      <c r="AI2628" s="198"/>
      <c r="AL2628" s="196"/>
      <c r="AN2628" s="196"/>
      <c r="AO2628" s="198"/>
      <c r="AP2628" s="196"/>
      <c r="AQ2628" s="196"/>
      <c r="AR2628" s="196"/>
      <c r="AS2628" s="196"/>
      <c r="AT2628" s="196"/>
      <c r="AU2628" s="196"/>
      <c r="AV2628" s="198"/>
      <c r="AW2628" s="197"/>
      <c r="AY2628" s="196"/>
      <c r="BC2628" s="196"/>
      <c r="BD2628" s="196"/>
      <c r="BE2628" s="196"/>
      <c r="BF2628" s="196"/>
      <c r="BG2628" s="196"/>
      <c r="BH2628" s="196"/>
      <c r="BI2628" s="196"/>
      <c r="BJ2628" s="196"/>
      <c r="BK2628" s="196"/>
    </row>
    <row r="2629" spans="1:63" x14ac:dyDescent="0.25">
      <c r="A2629" s="198"/>
      <c r="B2629" s="193"/>
      <c r="C2629" s="196"/>
      <c r="D2629" s="196"/>
      <c r="E2629" s="196"/>
      <c r="I2629" s="197"/>
      <c r="Q2629" s="198"/>
      <c r="S2629" s="198"/>
      <c r="T2629" s="196"/>
      <c r="U2629" s="199"/>
      <c r="V2629" s="193"/>
      <c r="W2629" s="198"/>
      <c r="X2629" s="198"/>
      <c r="Y2629" s="196"/>
      <c r="Z2629" s="200"/>
      <c r="AA2629" s="196"/>
      <c r="AB2629" s="198"/>
      <c r="AC2629" s="196"/>
      <c r="AD2629" s="199"/>
      <c r="AG2629" s="196"/>
      <c r="AH2629" s="196"/>
      <c r="AI2629" s="198"/>
      <c r="AL2629" s="196"/>
      <c r="AN2629" s="196"/>
      <c r="AO2629" s="198"/>
      <c r="AP2629" s="196"/>
      <c r="AQ2629" s="196"/>
      <c r="AR2629" s="196"/>
      <c r="AS2629" s="196"/>
      <c r="AT2629" s="196"/>
      <c r="AU2629" s="196"/>
      <c r="AV2629" s="198"/>
      <c r="AW2629" s="197"/>
      <c r="AY2629" s="196"/>
      <c r="BC2629" s="196"/>
      <c r="BD2629" s="196"/>
      <c r="BE2629" s="196"/>
      <c r="BF2629" s="196"/>
      <c r="BG2629" s="196"/>
      <c r="BH2629" s="196"/>
      <c r="BI2629" s="196"/>
      <c r="BJ2629" s="196"/>
      <c r="BK2629" s="196"/>
    </row>
    <row r="2630" spans="1:63" x14ac:dyDescent="0.25">
      <c r="A2630" s="198"/>
      <c r="B2630" s="193"/>
      <c r="C2630" s="196"/>
      <c r="D2630" s="196"/>
      <c r="E2630" s="196"/>
      <c r="I2630" s="197"/>
      <c r="Q2630" s="198"/>
      <c r="S2630" s="198"/>
      <c r="T2630" s="196"/>
      <c r="U2630" s="199"/>
      <c r="V2630" s="193"/>
      <c r="W2630" s="198"/>
      <c r="X2630" s="198"/>
      <c r="Y2630" s="196"/>
      <c r="Z2630" s="200"/>
      <c r="AA2630" s="196"/>
      <c r="AB2630" s="198"/>
      <c r="AC2630" s="196"/>
      <c r="AD2630" s="199"/>
      <c r="AG2630" s="196"/>
      <c r="AH2630" s="196"/>
      <c r="AI2630" s="198"/>
      <c r="AL2630" s="196"/>
      <c r="AN2630" s="196"/>
      <c r="AO2630" s="198"/>
      <c r="AP2630" s="196"/>
      <c r="AQ2630" s="196"/>
      <c r="AR2630" s="196"/>
      <c r="AS2630" s="196"/>
      <c r="AT2630" s="196"/>
      <c r="AU2630" s="196"/>
      <c r="AV2630" s="198"/>
      <c r="AW2630" s="197"/>
      <c r="AY2630" s="196"/>
      <c r="BC2630" s="196"/>
      <c r="BD2630" s="196"/>
      <c r="BE2630" s="196"/>
      <c r="BF2630" s="196"/>
      <c r="BG2630" s="196"/>
      <c r="BH2630" s="196"/>
      <c r="BI2630" s="196"/>
      <c r="BJ2630" s="196"/>
      <c r="BK2630" s="196"/>
    </row>
    <row r="2631" spans="1:63" x14ac:dyDescent="0.25">
      <c r="A2631" s="198"/>
      <c r="B2631" s="193"/>
      <c r="C2631" s="196"/>
      <c r="D2631" s="196"/>
      <c r="E2631" s="196"/>
      <c r="I2631" s="197"/>
      <c r="Q2631" s="198"/>
      <c r="S2631" s="198"/>
      <c r="T2631" s="196"/>
      <c r="U2631" s="199"/>
      <c r="V2631" s="193"/>
      <c r="W2631" s="198"/>
      <c r="X2631" s="198"/>
      <c r="Y2631" s="196"/>
      <c r="Z2631" s="200"/>
      <c r="AA2631" s="196"/>
      <c r="AB2631" s="198"/>
      <c r="AC2631" s="196"/>
      <c r="AD2631" s="199"/>
      <c r="AG2631" s="196"/>
      <c r="AH2631" s="196"/>
      <c r="AI2631" s="198"/>
      <c r="AL2631" s="196"/>
      <c r="AN2631" s="196"/>
      <c r="AO2631" s="198"/>
      <c r="AP2631" s="196"/>
      <c r="AQ2631" s="196"/>
      <c r="AR2631" s="196"/>
      <c r="AS2631" s="196"/>
      <c r="AT2631" s="196"/>
      <c r="AU2631" s="196"/>
      <c r="AV2631" s="198"/>
      <c r="AW2631" s="197"/>
      <c r="AY2631" s="196"/>
      <c r="BC2631" s="196"/>
      <c r="BD2631" s="196"/>
      <c r="BE2631" s="196"/>
      <c r="BF2631" s="196"/>
      <c r="BG2631" s="196"/>
      <c r="BH2631" s="196"/>
      <c r="BI2631" s="196"/>
      <c r="BJ2631" s="196"/>
      <c r="BK2631" s="196"/>
    </row>
    <row r="2632" spans="1:63" x14ac:dyDescent="0.25">
      <c r="A2632" s="198"/>
      <c r="B2632" s="193"/>
      <c r="C2632" s="196"/>
      <c r="D2632" s="196"/>
      <c r="E2632" s="196"/>
      <c r="I2632" s="197"/>
      <c r="Q2632" s="198"/>
      <c r="S2632" s="198"/>
      <c r="T2632" s="196"/>
      <c r="U2632" s="199"/>
      <c r="V2632" s="193"/>
      <c r="W2632" s="198"/>
      <c r="X2632" s="198"/>
      <c r="Y2632" s="196"/>
      <c r="Z2632" s="200"/>
      <c r="AA2632" s="196"/>
      <c r="AB2632" s="198"/>
      <c r="AC2632" s="196"/>
      <c r="AD2632" s="199"/>
      <c r="AG2632" s="196"/>
      <c r="AH2632" s="196"/>
      <c r="AI2632" s="198"/>
      <c r="AL2632" s="196"/>
      <c r="AN2632" s="196"/>
      <c r="AO2632" s="198"/>
      <c r="AP2632" s="196"/>
      <c r="AQ2632" s="196"/>
      <c r="AR2632" s="196"/>
      <c r="AS2632" s="196"/>
      <c r="AT2632" s="196"/>
      <c r="AU2632" s="196"/>
      <c r="AV2632" s="198"/>
      <c r="AW2632" s="197"/>
      <c r="AY2632" s="196"/>
      <c r="BC2632" s="196"/>
      <c r="BD2632" s="196"/>
      <c r="BE2632" s="196"/>
      <c r="BF2632" s="196"/>
      <c r="BG2632" s="196"/>
      <c r="BH2632" s="196"/>
      <c r="BI2632" s="196"/>
      <c r="BJ2632" s="196"/>
      <c r="BK2632" s="196"/>
    </row>
    <row r="2633" spans="1:63" x14ac:dyDescent="0.25">
      <c r="A2633" s="198"/>
      <c r="B2633" s="193"/>
      <c r="C2633" s="196"/>
      <c r="D2633" s="196"/>
      <c r="E2633" s="196"/>
      <c r="I2633" s="197"/>
      <c r="Q2633" s="198"/>
      <c r="S2633" s="198"/>
      <c r="T2633" s="196"/>
      <c r="U2633" s="199"/>
      <c r="V2633" s="193"/>
      <c r="W2633" s="198"/>
      <c r="X2633" s="198"/>
      <c r="Y2633" s="196"/>
      <c r="Z2633" s="200"/>
      <c r="AA2633" s="196"/>
      <c r="AB2633" s="198"/>
      <c r="AC2633" s="196"/>
      <c r="AD2633" s="199"/>
      <c r="AG2633" s="196"/>
      <c r="AH2633" s="196"/>
      <c r="AI2633" s="198"/>
      <c r="AL2633" s="196"/>
      <c r="AN2633" s="196"/>
      <c r="AO2633" s="198"/>
      <c r="AP2633" s="196"/>
      <c r="AQ2633" s="196"/>
      <c r="AR2633" s="196"/>
      <c r="AS2633" s="196"/>
      <c r="AT2633" s="196"/>
      <c r="AU2633" s="196"/>
      <c r="AV2633" s="198"/>
      <c r="AW2633" s="197"/>
      <c r="AY2633" s="196"/>
      <c r="BC2633" s="196"/>
      <c r="BD2633" s="196"/>
      <c r="BE2633" s="196"/>
      <c r="BF2633" s="196"/>
      <c r="BG2633" s="196"/>
      <c r="BH2633" s="196"/>
      <c r="BI2633" s="196"/>
      <c r="BJ2633" s="196"/>
      <c r="BK2633" s="196"/>
    </row>
    <row r="2634" spans="1:63" x14ac:dyDescent="0.25">
      <c r="A2634" s="198"/>
      <c r="B2634" s="193"/>
      <c r="C2634" s="196"/>
      <c r="D2634" s="196"/>
      <c r="E2634" s="196"/>
      <c r="I2634" s="197"/>
      <c r="Q2634" s="198"/>
      <c r="S2634" s="198"/>
      <c r="T2634" s="196"/>
      <c r="U2634" s="199"/>
      <c r="V2634" s="193"/>
      <c r="W2634" s="198"/>
      <c r="X2634" s="198"/>
      <c r="Y2634" s="196"/>
      <c r="Z2634" s="200"/>
      <c r="AA2634" s="196"/>
      <c r="AB2634" s="198"/>
      <c r="AC2634" s="196"/>
      <c r="AD2634" s="199"/>
      <c r="AG2634" s="196"/>
      <c r="AH2634" s="196"/>
      <c r="AI2634" s="198"/>
      <c r="AL2634" s="196"/>
      <c r="AN2634" s="196"/>
      <c r="AO2634" s="198"/>
      <c r="AP2634" s="196"/>
      <c r="AQ2634" s="196"/>
      <c r="AR2634" s="196"/>
      <c r="AS2634" s="196"/>
      <c r="AT2634" s="196"/>
      <c r="AU2634" s="196"/>
      <c r="AV2634" s="198"/>
      <c r="AW2634" s="197"/>
      <c r="AY2634" s="196"/>
      <c r="BC2634" s="196"/>
      <c r="BD2634" s="196"/>
      <c r="BE2634" s="196"/>
      <c r="BF2634" s="196"/>
      <c r="BG2634" s="196"/>
      <c r="BH2634" s="196"/>
      <c r="BI2634" s="196"/>
      <c r="BJ2634" s="196"/>
      <c r="BK2634" s="196"/>
    </row>
    <row r="2635" spans="1:63" x14ac:dyDescent="0.25">
      <c r="A2635" s="198"/>
      <c r="B2635" s="193"/>
      <c r="C2635" s="196"/>
      <c r="D2635" s="196"/>
      <c r="E2635" s="196"/>
      <c r="I2635" s="197"/>
      <c r="Q2635" s="198"/>
      <c r="S2635" s="198"/>
      <c r="T2635" s="196"/>
      <c r="U2635" s="199"/>
      <c r="V2635" s="193"/>
      <c r="W2635" s="198"/>
      <c r="X2635" s="198"/>
      <c r="Y2635" s="196"/>
      <c r="Z2635" s="200"/>
      <c r="AA2635" s="196"/>
      <c r="AB2635" s="198"/>
      <c r="AC2635" s="196"/>
      <c r="AD2635" s="199"/>
      <c r="AG2635" s="196"/>
      <c r="AH2635" s="196"/>
      <c r="AI2635" s="198"/>
      <c r="AL2635" s="196"/>
      <c r="AN2635" s="196"/>
      <c r="AO2635" s="198"/>
      <c r="AP2635" s="196"/>
      <c r="AQ2635" s="196"/>
      <c r="AR2635" s="196"/>
      <c r="AS2635" s="196"/>
      <c r="AT2635" s="196"/>
      <c r="AU2635" s="196"/>
      <c r="AV2635" s="198"/>
      <c r="AW2635" s="197"/>
      <c r="AY2635" s="196"/>
      <c r="BC2635" s="196"/>
      <c r="BD2635" s="196"/>
      <c r="BE2635" s="196"/>
      <c r="BF2635" s="196"/>
      <c r="BG2635" s="196"/>
      <c r="BH2635" s="196"/>
      <c r="BI2635" s="196"/>
      <c r="BJ2635" s="196"/>
      <c r="BK2635" s="196"/>
    </row>
    <row r="2636" spans="1:63" x14ac:dyDescent="0.25">
      <c r="A2636" s="198"/>
      <c r="B2636" s="193"/>
      <c r="C2636" s="196"/>
      <c r="D2636" s="196"/>
      <c r="E2636" s="196"/>
      <c r="I2636" s="197"/>
      <c r="Q2636" s="198"/>
      <c r="S2636" s="198"/>
      <c r="T2636" s="196"/>
      <c r="U2636" s="199"/>
      <c r="V2636" s="193"/>
      <c r="W2636" s="198"/>
      <c r="X2636" s="198"/>
      <c r="Y2636" s="196"/>
      <c r="Z2636" s="200"/>
      <c r="AA2636" s="196"/>
      <c r="AB2636" s="198"/>
      <c r="AC2636" s="196"/>
      <c r="AD2636" s="199"/>
      <c r="AG2636" s="196"/>
      <c r="AH2636" s="196"/>
      <c r="AI2636" s="198"/>
      <c r="AL2636" s="196"/>
      <c r="AN2636" s="196"/>
      <c r="AO2636" s="198"/>
      <c r="AP2636" s="196"/>
      <c r="AQ2636" s="196"/>
      <c r="AR2636" s="196"/>
      <c r="AS2636" s="196"/>
      <c r="AT2636" s="196"/>
      <c r="AU2636" s="196"/>
      <c r="AV2636" s="198"/>
      <c r="AW2636" s="197"/>
      <c r="AY2636" s="196"/>
      <c r="BC2636" s="196"/>
      <c r="BD2636" s="196"/>
      <c r="BE2636" s="196"/>
      <c r="BF2636" s="196"/>
      <c r="BG2636" s="196"/>
      <c r="BH2636" s="196"/>
      <c r="BI2636" s="196"/>
      <c r="BJ2636" s="196"/>
      <c r="BK2636" s="196"/>
    </row>
    <row r="2637" spans="1:63" x14ac:dyDescent="0.25">
      <c r="A2637" s="198"/>
      <c r="B2637" s="193"/>
      <c r="C2637" s="196"/>
      <c r="D2637" s="196"/>
      <c r="E2637" s="196"/>
      <c r="I2637" s="197"/>
      <c r="Q2637" s="198"/>
      <c r="S2637" s="198"/>
      <c r="T2637" s="196"/>
      <c r="U2637" s="199"/>
      <c r="V2637" s="193"/>
      <c r="W2637" s="198"/>
      <c r="X2637" s="198"/>
      <c r="Y2637" s="196"/>
      <c r="Z2637" s="200"/>
      <c r="AA2637" s="196"/>
      <c r="AB2637" s="198"/>
      <c r="AC2637" s="196"/>
      <c r="AD2637" s="199"/>
      <c r="AG2637" s="196"/>
      <c r="AH2637" s="196"/>
      <c r="AI2637" s="198"/>
      <c r="AL2637" s="196"/>
      <c r="AN2637" s="196"/>
      <c r="AO2637" s="198"/>
      <c r="AP2637" s="196"/>
      <c r="AQ2637" s="196"/>
      <c r="AR2637" s="196"/>
      <c r="AS2637" s="196"/>
      <c r="AT2637" s="196"/>
      <c r="AU2637" s="196"/>
      <c r="AV2637" s="198"/>
      <c r="AW2637" s="197"/>
      <c r="AY2637" s="196"/>
      <c r="BC2637" s="196"/>
      <c r="BD2637" s="196"/>
      <c r="BE2637" s="196"/>
      <c r="BF2637" s="196"/>
      <c r="BG2637" s="196"/>
      <c r="BH2637" s="196"/>
      <c r="BI2637" s="196"/>
      <c r="BJ2637" s="196"/>
      <c r="BK2637" s="196"/>
    </row>
    <row r="2638" spans="1:63" x14ac:dyDescent="0.25">
      <c r="A2638" s="198"/>
      <c r="B2638" s="193"/>
      <c r="C2638" s="196"/>
      <c r="D2638" s="196"/>
      <c r="E2638" s="196"/>
      <c r="I2638" s="197"/>
      <c r="Q2638" s="198"/>
      <c r="S2638" s="198"/>
      <c r="T2638" s="196"/>
      <c r="U2638" s="199"/>
      <c r="V2638" s="193"/>
      <c r="W2638" s="198"/>
      <c r="X2638" s="198"/>
      <c r="Y2638" s="196"/>
      <c r="Z2638" s="200"/>
      <c r="AA2638" s="196"/>
      <c r="AB2638" s="198"/>
      <c r="AC2638" s="196"/>
      <c r="AD2638" s="199"/>
      <c r="AG2638" s="196"/>
      <c r="AH2638" s="196"/>
      <c r="AI2638" s="198"/>
      <c r="AL2638" s="196"/>
      <c r="AN2638" s="196"/>
      <c r="AO2638" s="198"/>
      <c r="AP2638" s="196"/>
      <c r="AQ2638" s="196"/>
      <c r="AR2638" s="196"/>
      <c r="AS2638" s="196"/>
      <c r="AT2638" s="196"/>
      <c r="AU2638" s="196"/>
      <c r="AV2638" s="198"/>
      <c r="AW2638" s="197"/>
      <c r="AY2638" s="196"/>
      <c r="BC2638" s="196"/>
      <c r="BD2638" s="196"/>
      <c r="BE2638" s="196"/>
      <c r="BF2638" s="196"/>
      <c r="BG2638" s="196"/>
      <c r="BH2638" s="196"/>
      <c r="BI2638" s="196"/>
      <c r="BJ2638" s="196"/>
      <c r="BK2638" s="196"/>
    </row>
    <row r="2639" spans="1:63" x14ac:dyDescent="0.25">
      <c r="A2639" s="198"/>
      <c r="B2639" s="193"/>
      <c r="C2639" s="196"/>
      <c r="D2639" s="196"/>
      <c r="E2639" s="196"/>
      <c r="I2639" s="197"/>
      <c r="Q2639" s="198"/>
      <c r="S2639" s="198"/>
      <c r="T2639" s="196"/>
      <c r="U2639" s="199"/>
      <c r="V2639" s="193"/>
      <c r="W2639" s="198"/>
      <c r="X2639" s="198"/>
      <c r="Y2639" s="196"/>
      <c r="Z2639" s="200"/>
      <c r="AA2639" s="196"/>
      <c r="AB2639" s="198"/>
      <c r="AC2639" s="196"/>
      <c r="AD2639" s="199"/>
      <c r="AG2639" s="196"/>
      <c r="AH2639" s="196"/>
      <c r="AI2639" s="198"/>
      <c r="AL2639" s="196"/>
      <c r="AN2639" s="196"/>
      <c r="AO2639" s="198"/>
      <c r="AP2639" s="196"/>
      <c r="AQ2639" s="196"/>
      <c r="AR2639" s="196"/>
      <c r="AS2639" s="196"/>
      <c r="AT2639" s="196"/>
      <c r="AU2639" s="196"/>
      <c r="AV2639" s="198"/>
      <c r="AW2639" s="197"/>
      <c r="AY2639" s="196"/>
      <c r="BC2639" s="196"/>
      <c r="BD2639" s="196"/>
      <c r="BE2639" s="196"/>
      <c r="BF2639" s="196"/>
      <c r="BG2639" s="196"/>
      <c r="BH2639" s="196"/>
      <c r="BI2639" s="196"/>
      <c r="BJ2639" s="196"/>
      <c r="BK2639" s="196"/>
    </row>
    <row r="2640" spans="1:63" x14ac:dyDescent="0.25">
      <c r="A2640" s="198"/>
      <c r="B2640" s="193"/>
      <c r="C2640" s="196"/>
      <c r="D2640" s="196"/>
      <c r="E2640" s="196"/>
      <c r="I2640" s="197"/>
      <c r="Q2640" s="198"/>
      <c r="S2640" s="198"/>
      <c r="T2640" s="196"/>
      <c r="U2640" s="199"/>
      <c r="V2640" s="193"/>
      <c r="W2640" s="198"/>
      <c r="X2640" s="198"/>
      <c r="Y2640" s="196"/>
      <c r="Z2640" s="200"/>
      <c r="AA2640" s="196"/>
      <c r="AB2640" s="198"/>
      <c r="AC2640" s="196"/>
      <c r="AD2640" s="199"/>
      <c r="AG2640" s="196"/>
      <c r="AH2640" s="196"/>
      <c r="AI2640" s="198"/>
      <c r="AL2640" s="196"/>
      <c r="AN2640" s="196"/>
      <c r="AO2640" s="198"/>
      <c r="AP2640" s="196"/>
      <c r="AQ2640" s="196"/>
      <c r="AR2640" s="196"/>
      <c r="AS2640" s="196"/>
      <c r="AT2640" s="196"/>
      <c r="AU2640" s="196"/>
      <c r="AV2640" s="198"/>
      <c r="AW2640" s="197"/>
      <c r="AY2640" s="196"/>
      <c r="BC2640" s="196"/>
      <c r="BD2640" s="196"/>
      <c r="BE2640" s="196"/>
      <c r="BF2640" s="196"/>
      <c r="BG2640" s="196"/>
      <c r="BH2640" s="196"/>
      <c r="BI2640" s="196"/>
      <c r="BJ2640" s="196"/>
      <c r="BK2640" s="196"/>
    </row>
    <row r="2641" spans="1:63" x14ac:dyDescent="0.25">
      <c r="A2641" s="198"/>
      <c r="B2641" s="193"/>
      <c r="C2641" s="196"/>
      <c r="D2641" s="196"/>
      <c r="E2641" s="196"/>
      <c r="I2641" s="197"/>
      <c r="Q2641" s="198"/>
      <c r="S2641" s="198"/>
      <c r="T2641" s="196"/>
      <c r="U2641" s="199"/>
      <c r="V2641" s="193"/>
      <c r="W2641" s="198"/>
      <c r="X2641" s="198"/>
      <c r="Y2641" s="196"/>
      <c r="Z2641" s="200"/>
      <c r="AA2641" s="196"/>
      <c r="AB2641" s="198"/>
      <c r="AC2641" s="196"/>
      <c r="AD2641" s="199"/>
      <c r="AG2641" s="196"/>
      <c r="AH2641" s="196"/>
      <c r="AI2641" s="198"/>
      <c r="AL2641" s="196"/>
      <c r="AN2641" s="196"/>
      <c r="AO2641" s="198"/>
      <c r="AP2641" s="196"/>
      <c r="AQ2641" s="196"/>
      <c r="AR2641" s="196"/>
      <c r="AS2641" s="196"/>
      <c r="AT2641" s="196"/>
      <c r="AU2641" s="196"/>
      <c r="AV2641" s="198"/>
      <c r="AW2641" s="197"/>
      <c r="AY2641" s="196"/>
      <c r="BC2641" s="196"/>
      <c r="BD2641" s="196"/>
      <c r="BE2641" s="196"/>
      <c r="BF2641" s="196"/>
      <c r="BG2641" s="196"/>
      <c r="BH2641" s="196"/>
      <c r="BI2641" s="196"/>
      <c r="BJ2641" s="196"/>
      <c r="BK2641" s="196"/>
    </row>
    <row r="2642" spans="1:63" x14ac:dyDescent="0.25">
      <c r="A2642" s="198"/>
      <c r="B2642" s="193"/>
      <c r="C2642" s="196"/>
      <c r="D2642" s="196"/>
      <c r="E2642" s="196"/>
      <c r="I2642" s="197"/>
      <c r="Q2642" s="198"/>
      <c r="S2642" s="198"/>
      <c r="T2642" s="196"/>
      <c r="U2642" s="199"/>
      <c r="V2642" s="193"/>
      <c r="W2642" s="198"/>
      <c r="X2642" s="198"/>
      <c r="Y2642" s="196"/>
      <c r="Z2642" s="200"/>
      <c r="AA2642" s="196"/>
      <c r="AB2642" s="198"/>
      <c r="AC2642" s="196"/>
      <c r="AD2642" s="199"/>
      <c r="AG2642" s="196"/>
      <c r="AH2642" s="196"/>
      <c r="AI2642" s="198"/>
      <c r="AL2642" s="196"/>
      <c r="AN2642" s="196"/>
      <c r="AO2642" s="198"/>
      <c r="AP2642" s="196"/>
      <c r="AQ2642" s="196"/>
      <c r="AR2642" s="196"/>
      <c r="AS2642" s="196"/>
      <c r="AT2642" s="196"/>
      <c r="AU2642" s="196"/>
      <c r="AV2642" s="198"/>
      <c r="AW2642" s="197"/>
      <c r="AY2642" s="196"/>
      <c r="BC2642" s="196"/>
      <c r="BD2642" s="196"/>
      <c r="BE2642" s="196"/>
      <c r="BF2642" s="196"/>
      <c r="BG2642" s="196"/>
      <c r="BH2642" s="196"/>
      <c r="BI2642" s="196"/>
      <c r="BJ2642" s="196"/>
      <c r="BK2642" s="196"/>
    </row>
    <row r="2643" spans="1:63" x14ac:dyDescent="0.25">
      <c r="A2643" s="198"/>
      <c r="B2643" s="193"/>
      <c r="C2643" s="196"/>
      <c r="D2643" s="196"/>
      <c r="E2643" s="196"/>
      <c r="I2643" s="197"/>
      <c r="Q2643" s="198"/>
      <c r="S2643" s="198"/>
      <c r="T2643" s="196"/>
      <c r="U2643" s="199"/>
      <c r="V2643" s="193"/>
      <c r="W2643" s="198"/>
      <c r="X2643" s="198"/>
      <c r="Y2643" s="196"/>
      <c r="Z2643" s="200"/>
      <c r="AA2643" s="196"/>
      <c r="AB2643" s="198"/>
      <c r="AC2643" s="196"/>
      <c r="AD2643" s="199"/>
      <c r="AG2643" s="196"/>
      <c r="AH2643" s="196"/>
      <c r="AI2643" s="198"/>
      <c r="AL2643" s="196"/>
      <c r="AN2643" s="196"/>
      <c r="AO2643" s="198"/>
      <c r="AP2643" s="196"/>
      <c r="AQ2643" s="196"/>
      <c r="AR2643" s="196"/>
      <c r="AS2643" s="196"/>
      <c r="AT2643" s="196"/>
      <c r="AU2643" s="196"/>
      <c r="AV2643" s="198"/>
      <c r="AW2643" s="197"/>
      <c r="AY2643" s="196"/>
      <c r="BC2643" s="196"/>
      <c r="BD2643" s="196"/>
      <c r="BE2643" s="196"/>
      <c r="BF2643" s="196"/>
      <c r="BG2643" s="196"/>
      <c r="BH2643" s="196"/>
      <c r="BI2643" s="196"/>
      <c r="BJ2643" s="196"/>
      <c r="BK2643" s="196"/>
    </row>
    <row r="2644" spans="1:63" x14ac:dyDescent="0.25">
      <c r="A2644" s="198"/>
      <c r="B2644" s="193"/>
      <c r="C2644" s="196"/>
      <c r="D2644" s="196"/>
      <c r="E2644" s="196"/>
      <c r="I2644" s="197"/>
      <c r="Q2644" s="198"/>
      <c r="S2644" s="198"/>
      <c r="T2644" s="196"/>
      <c r="U2644" s="199"/>
      <c r="V2644" s="193"/>
      <c r="W2644" s="198"/>
      <c r="X2644" s="198"/>
      <c r="Y2644" s="196"/>
      <c r="Z2644" s="200"/>
      <c r="AA2644" s="196"/>
      <c r="AB2644" s="198"/>
      <c r="AC2644" s="196"/>
      <c r="AD2644" s="199"/>
      <c r="AG2644" s="196"/>
      <c r="AH2644" s="196"/>
      <c r="AI2644" s="198"/>
      <c r="AL2644" s="196"/>
      <c r="AN2644" s="196"/>
      <c r="AO2644" s="198"/>
      <c r="AP2644" s="196"/>
      <c r="AQ2644" s="196"/>
      <c r="AR2644" s="196"/>
      <c r="AS2644" s="196"/>
      <c r="AT2644" s="196"/>
      <c r="AU2644" s="196"/>
      <c r="AV2644" s="198"/>
      <c r="AW2644" s="197"/>
      <c r="AY2644" s="196"/>
      <c r="BC2644" s="196"/>
      <c r="BD2644" s="196"/>
      <c r="BE2644" s="196"/>
      <c r="BF2644" s="196"/>
      <c r="BG2644" s="196"/>
      <c r="BH2644" s="196"/>
      <c r="BI2644" s="196"/>
      <c r="BJ2644" s="196"/>
      <c r="BK2644" s="196"/>
    </row>
    <row r="2645" spans="1:63" x14ac:dyDescent="0.25">
      <c r="A2645" s="198"/>
      <c r="B2645" s="193"/>
      <c r="C2645" s="196"/>
      <c r="D2645" s="196"/>
      <c r="E2645" s="196"/>
      <c r="I2645" s="197"/>
      <c r="Q2645" s="198"/>
      <c r="S2645" s="198"/>
      <c r="T2645" s="196"/>
      <c r="U2645" s="199"/>
      <c r="V2645" s="193"/>
      <c r="W2645" s="198"/>
      <c r="X2645" s="198"/>
      <c r="Y2645" s="196"/>
      <c r="Z2645" s="200"/>
      <c r="AA2645" s="196"/>
      <c r="AB2645" s="198"/>
      <c r="AC2645" s="196"/>
      <c r="AD2645" s="199"/>
      <c r="AG2645" s="196"/>
      <c r="AH2645" s="196"/>
      <c r="AI2645" s="198"/>
      <c r="AL2645" s="196"/>
      <c r="AN2645" s="196"/>
      <c r="AO2645" s="198"/>
      <c r="AP2645" s="196"/>
      <c r="AQ2645" s="196"/>
      <c r="AR2645" s="196"/>
      <c r="AS2645" s="196"/>
      <c r="AT2645" s="196"/>
      <c r="AU2645" s="196"/>
      <c r="AV2645" s="198"/>
      <c r="AW2645" s="197"/>
      <c r="AY2645" s="196"/>
      <c r="BC2645" s="196"/>
      <c r="BD2645" s="196"/>
      <c r="BE2645" s="196"/>
      <c r="BF2645" s="196"/>
      <c r="BG2645" s="196"/>
      <c r="BH2645" s="196"/>
      <c r="BI2645" s="196"/>
      <c r="BJ2645" s="196"/>
      <c r="BK2645" s="196"/>
    </row>
    <row r="2646" spans="1:63" x14ac:dyDescent="0.25">
      <c r="A2646" s="198"/>
      <c r="B2646" s="193"/>
      <c r="C2646" s="196"/>
      <c r="D2646" s="196"/>
      <c r="E2646" s="196"/>
      <c r="I2646" s="197"/>
      <c r="Q2646" s="198"/>
      <c r="S2646" s="198"/>
      <c r="T2646" s="196"/>
      <c r="U2646" s="199"/>
      <c r="V2646" s="193"/>
      <c r="W2646" s="198"/>
      <c r="X2646" s="198"/>
      <c r="Y2646" s="196"/>
      <c r="Z2646" s="200"/>
      <c r="AA2646" s="196"/>
      <c r="AB2646" s="198"/>
      <c r="AC2646" s="196"/>
      <c r="AD2646" s="199"/>
      <c r="AG2646" s="196"/>
      <c r="AH2646" s="196"/>
      <c r="AI2646" s="198"/>
      <c r="AL2646" s="196"/>
      <c r="AN2646" s="196"/>
      <c r="AO2646" s="198"/>
      <c r="AP2646" s="196"/>
      <c r="AQ2646" s="196"/>
      <c r="AR2646" s="196"/>
      <c r="AS2646" s="196"/>
      <c r="AT2646" s="196"/>
      <c r="AU2646" s="196"/>
      <c r="AV2646" s="198"/>
      <c r="AW2646" s="197"/>
      <c r="AY2646" s="196"/>
      <c r="BC2646" s="196"/>
      <c r="BD2646" s="196"/>
      <c r="BE2646" s="196"/>
      <c r="BF2646" s="196"/>
      <c r="BG2646" s="196"/>
      <c r="BH2646" s="196"/>
      <c r="BI2646" s="196"/>
      <c r="BJ2646" s="196"/>
      <c r="BK2646" s="196"/>
    </row>
    <row r="2647" spans="1:63" x14ac:dyDescent="0.25">
      <c r="A2647" s="198"/>
      <c r="B2647" s="193"/>
      <c r="C2647" s="196"/>
      <c r="D2647" s="196"/>
      <c r="E2647" s="196"/>
      <c r="I2647" s="197"/>
      <c r="Q2647" s="198"/>
      <c r="S2647" s="198"/>
      <c r="T2647" s="196"/>
      <c r="U2647" s="199"/>
      <c r="V2647" s="193"/>
      <c r="W2647" s="198"/>
      <c r="X2647" s="198"/>
      <c r="Y2647" s="196"/>
      <c r="Z2647" s="200"/>
      <c r="AA2647" s="196"/>
      <c r="AB2647" s="198"/>
      <c r="AC2647" s="196"/>
      <c r="AD2647" s="199"/>
      <c r="AG2647" s="196"/>
      <c r="AH2647" s="196"/>
      <c r="AI2647" s="198"/>
      <c r="AL2647" s="196"/>
      <c r="AN2647" s="196"/>
      <c r="AO2647" s="198"/>
      <c r="AP2647" s="196"/>
      <c r="AQ2647" s="196"/>
      <c r="AR2647" s="196"/>
      <c r="AS2647" s="196"/>
      <c r="AT2647" s="196"/>
      <c r="AU2647" s="196"/>
      <c r="AV2647" s="198"/>
      <c r="AW2647" s="197"/>
      <c r="AY2647" s="196"/>
      <c r="BC2647" s="196"/>
      <c r="BD2647" s="196"/>
      <c r="BE2647" s="196"/>
      <c r="BF2647" s="196"/>
      <c r="BG2647" s="196"/>
      <c r="BH2647" s="196"/>
      <c r="BI2647" s="196"/>
      <c r="BJ2647" s="196"/>
      <c r="BK2647" s="196"/>
    </row>
    <row r="2648" spans="1:63" x14ac:dyDescent="0.25">
      <c r="A2648" s="198"/>
      <c r="B2648" s="193"/>
      <c r="C2648" s="196"/>
      <c r="D2648" s="196"/>
      <c r="E2648" s="196"/>
      <c r="I2648" s="197"/>
      <c r="Q2648" s="198"/>
      <c r="S2648" s="198"/>
      <c r="T2648" s="196"/>
      <c r="U2648" s="199"/>
      <c r="V2648" s="193"/>
      <c r="W2648" s="198"/>
      <c r="X2648" s="198"/>
      <c r="Y2648" s="196"/>
      <c r="Z2648" s="200"/>
      <c r="AA2648" s="196"/>
      <c r="AB2648" s="198"/>
      <c r="AC2648" s="196"/>
      <c r="AD2648" s="199"/>
      <c r="AG2648" s="196"/>
      <c r="AH2648" s="196"/>
      <c r="AI2648" s="198"/>
      <c r="AL2648" s="196"/>
      <c r="AN2648" s="196"/>
      <c r="AO2648" s="198"/>
      <c r="AP2648" s="196"/>
      <c r="AQ2648" s="196"/>
      <c r="AR2648" s="196"/>
      <c r="AS2648" s="196"/>
      <c r="AT2648" s="196"/>
      <c r="AU2648" s="196"/>
      <c r="AV2648" s="198"/>
      <c r="AW2648" s="197"/>
      <c r="AY2648" s="196"/>
      <c r="BC2648" s="196"/>
      <c r="BD2648" s="196"/>
      <c r="BE2648" s="196"/>
      <c r="BF2648" s="196"/>
      <c r="BG2648" s="196"/>
      <c r="BH2648" s="196"/>
      <c r="BI2648" s="196"/>
      <c r="BJ2648" s="196"/>
      <c r="BK2648" s="196"/>
    </row>
    <row r="2649" spans="1:63" x14ac:dyDescent="0.25">
      <c r="A2649" s="198"/>
      <c r="B2649" s="193"/>
      <c r="C2649" s="196"/>
      <c r="D2649" s="196"/>
      <c r="E2649" s="196"/>
      <c r="I2649" s="197"/>
      <c r="Q2649" s="198"/>
      <c r="S2649" s="198"/>
      <c r="T2649" s="196"/>
      <c r="U2649" s="199"/>
      <c r="V2649" s="193"/>
      <c r="W2649" s="198"/>
      <c r="X2649" s="198"/>
      <c r="Y2649" s="196"/>
      <c r="Z2649" s="200"/>
      <c r="AA2649" s="196"/>
      <c r="AB2649" s="198"/>
      <c r="AC2649" s="196"/>
      <c r="AD2649" s="199"/>
      <c r="AG2649" s="196"/>
      <c r="AH2649" s="196"/>
      <c r="AI2649" s="198"/>
      <c r="AL2649" s="196"/>
      <c r="AN2649" s="196"/>
      <c r="AO2649" s="198"/>
      <c r="AP2649" s="196"/>
      <c r="AQ2649" s="196"/>
      <c r="AR2649" s="196"/>
      <c r="AS2649" s="196"/>
      <c r="AT2649" s="196"/>
      <c r="AU2649" s="196"/>
      <c r="AV2649" s="198"/>
      <c r="AW2649" s="197"/>
      <c r="AY2649" s="196"/>
      <c r="BC2649" s="196"/>
      <c r="BD2649" s="196"/>
      <c r="BE2649" s="196"/>
      <c r="BF2649" s="196"/>
      <c r="BG2649" s="196"/>
      <c r="BH2649" s="196"/>
      <c r="BI2649" s="196"/>
      <c r="BJ2649" s="196"/>
      <c r="BK2649" s="196"/>
    </row>
    <row r="2650" spans="1:63" x14ac:dyDescent="0.25">
      <c r="A2650" s="198"/>
      <c r="B2650" s="193"/>
      <c r="C2650" s="196"/>
      <c r="D2650" s="196"/>
      <c r="E2650" s="196"/>
      <c r="I2650" s="197"/>
      <c r="Q2650" s="198"/>
      <c r="S2650" s="198"/>
      <c r="T2650" s="196"/>
      <c r="U2650" s="199"/>
      <c r="V2650" s="193"/>
      <c r="W2650" s="198"/>
      <c r="X2650" s="198"/>
      <c r="Y2650" s="196"/>
      <c r="Z2650" s="200"/>
      <c r="AA2650" s="196"/>
      <c r="AB2650" s="198"/>
      <c r="AC2650" s="196"/>
      <c r="AD2650" s="199"/>
      <c r="AG2650" s="196"/>
      <c r="AH2650" s="196"/>
      <c r="AI2650" s="198"/>
      <c r="AL2650" s="196"/>
      <c r="AN2650" s="196"/>
      <c r="AO2650" s="198"/>
      <c r="AP2650" s="196"/>
      <c r="AQ2650" s="196"/>
      <c r="AR2650" s="196"/>
      <c r="AS2650" s="196"/>
      <c r="AT2650" s="196"/>
      <c r="AU2650" s="196"/>
      <c r="AV2650" s="198"/>
      <c r="AW2650" s="197"/>
      <c r="AY2650" s="196"/>
      <c r="BC2650" s="196"/>
      <c r="BD2650" s="196"/>
      <c r="BE2650" s="196"/>
      <c r="BF2650" s="196"/>
      <c r="BG2650" s="196"/>
      <c r="BH2650" s="196"/>
      <c r="BI2650" s="196"/>
      <c r="BJ2650" s="196"/>
      <c r="BK2650" s="196"/>
    </row>
    <row r="2651" spans="1:63" x14ac:dyDescent="0.25">
      <c r="A2651" s="198"/>
      <c r="B2651" s="193"/>
      <c r="C2651" s="196"/>
      <c r="D2651" s="196"/>
      <c r="E2651" s="196"/>
      <c r="I2651" s="197"/>
      <c r="Q2651" s="198"/>
      <c r="S2651" s="198"/>
      <c r="T2651" s="196"/>
      <c r="U2651" s="199"/>
      <c r="V2651" s="193"/>
      <c r="W2651" s="198"/>
      <c r="X2651" s="198"/>
      <c r="Y2651" s="196"/>
      <c r="Z2651" s="200"/>
      <c r="AA2651" s="196"/>
      <c r="AB2651" s="198"/>
      <c r="AC2651" s="196"/>
      <c r="AD2651" s="199"/>
      <c r="AG2651" s="196"/>
      <c r="AH2651" s="196"/>
      <c r="AI2651" s="198"/>
      <c r="AL2651" s="196"/>
      <c r="AN2651" s="196"/>
      <c r="AO2651" s="198"/>
      <c r="AP2651" s="196"/>
      <c r="AQ2651" s="196"/>
      <c r="AR2651" s="196"/>
      <c r="AS2651" s="196"/>
      <c r="AT2651" s="196"/>
      <c r="AU2651" s="196"/>
      <c r="AV2651" s="198"/>
      <c r="AW2651" s="197"/>
      <c r="AY2651" s="196"/>
      <c r="BC2651" s="196"/>
      <c r="BD2651" s="196"/>
      <c r="BE2651" s="196"/>
      <c r="BF2651" s="196"/>
      <c r="BG2651" s="196"/>
      <c r="BH2651" s="196"/>
      <c r="BI2651" s="196"/>
      <c r="BJ2651" s="196"/>
      <c r="BK2651" s="196"/>
    </row>
    <row r="2652" spans="1:63" x14ac:dyDescent="0.25">
      <c r="A2652" s="198"/>
      <c r="B2652" s="193"/>
      <c r="C2652" s="196"/>
      <c r="D2652" s="196"/>
      <c r="E2652" s="196"/>
      <c r="I2652" s="197"/>
      <c r="Q2652" s="198"/>
      <c r="S2652" s="198"/>
      <c r="T2652" s="196"/>
      <c r="U2652" s="199"/>
      <c r="V2652" s="193"/>
      <c r="W2652" s="198"/>
      <c r="X2652" s="198"/>
      <c r="Y2652" s="196"/>
      <c r="Z2652" s="200"/>
      <c r="AA2652" s="196"/>
      <c r="AB2652" s="198"/>
      <c r="AC2652" s="196"/>
      <c r="AD2652" s="199"/>
      <c r="AG2652" s="196"/>
      <c r="AH2652" s="196"/>
      <c r="AI2652" s="198"/>
      <c r="AL2652" s="196"/>
      <c r="AN2652" s="196"/>
      <c r="AO2652" s="198"/>
      <c r="AP2652" s="196"/>
      <c r="AQ2652" s="196"/>
      <c r="AR2652" s="196"/>
      <c r="AS2652" s="196"/>
      <c r="AT2652" s="196"/>
      <c r="AU2652" s="196"/>
      <c r="AV2652" s="198"/>
      <c r="AW2652" s="197"/>
      <c r="AY2652" s="196"/>
      <c r="BC2652" s="196"/>
      <c r="BD2652" s="196"/>
      <c r="BE2652" s="196"/>
      <c r="BF2652" s="196"/>
      <c r="BG2652" s="196"/>
      <c r="BH2652" s="196"/>
      <c r="BI2652" s="196"/>
      <c r="BJ2652" s="196"/>
      <c r="BK2652" s="196"/>
    </row>
    <row r="2653" spans="1:63" x14ac:dyDescent="0.25">
      <c r="A2653" s="198"/>
      <c r="B2653" s="193"/>
      <c r="C2653" s="196"/>
      <c r="D2653" s="196"/>
      <c r="E2653" s="196"/>
      <c r="I2653" s="197"/>
      <c r="Q2653" s="198"/>
      <c r="S2653" s="198"/>
      <c r="T2653" s="196"/>
      <c r="U2653" s="199"/>
      <c r="V2653" s="193"/>
      <c r="W2653" s="198"/>
      <c r="X2653" s="198"/>
      <c r="Y2653" s="196"/>
      <c r="Z2653" s="200"/>
      <c r="AA2653" s="196"/>
      <c r="AB2653" s="198"/>
      <c r="AC2653" s="196"/>
      <c r="AD2653" s="199"/>
      <c r="AG2653" s="196"/>
      <c r="AH2653" s="196"/>
      <c r="AI2653" s="198"/>
      <c r="AL2653" s="196"/>
      <c r="AN2653" s="196"/>
      <c r="AO2653" s="198"/>
      <c r="AP2653" s="196"/>
      <c r="AQ2653" s="196"/>
      <c r="AR2653" s="196"/>
      <c r="AS2653" s="196"/>
      <c r="AT2653" s="196"/>
      <c r="AU2653" s="196"/>
      <c r="AV2653" s="198"/>
      <c r="AW2653" s="197"/>
      <c r="AY2653" s="196"/>
      <c r="BC2653" s="196"/>
      <c r="BD2653" s="196"/>
      <c r="BE2653" s="196"/>
      <c r="BF2653" s="196"/>
      <c r="BG2653" s="196"/>
      <c r="BH2653" s="196"/>
      <c r="BI2653" s="196"/>
      <c r="BJ2653" s="196"/>
      <c r="BK2653" s="196"/>
    </row>
    <row r="2654" spans="1:63" x14ac:dyDescent="0.25">
      <c r="A2654" s="198"/>
      <c r="B2654" s="193"/>
      <c r="C2654" s="196"/>
      <c r="D2654" s="196"/>
      <c r="E2654" s="196"/>
      <c r="I2654" s="197"/>
      <c r="Q2654" s="198"/>
      <c r="S2654" s="198"/>
      <c r="T2654" s="196"/>
      <c r="U2654" s="199"/>
      <c r="V2654" s="193"/>
      <c r="W2654" s="198"/>
      <c r="X2654" s="198"/>
      <c r="Y2654" s="196"/>
      <c r="Z2654" s="200"/>
      <c r="AA2654" s="196"/>
      <c r="AB2654" s="198"/>
      <c r="AC2654" s="196"/>
      <c r="AD2654" s="199"/>
      <c r="AG2654" s="196"/>
      <c r="AH2654" s="196"/>
      <c r="AI2654" s="198"/>
      <c r="AL2654" s="196"/>
      <c r="AN2654" s="196"/>
      <c r="AO2654" s="198"/>
      <c r="AP2654" s="196"/>
      <c r="AQ2654" s="196"/>
      <c r="AR2654" s="196"/>
      <c r="AS2654" s="196"/>
      <c r="AT2654" s="196"/>
      <c r="AU2654" s="196"/>
      <c r="AV2654" s="198"/>
      <c r="AW2654" s="197"/>
      <c r="AY2654" s="196"/>
      <c r="BC2654" s="196"/>
      <c r="BD2654" s="196"/>
      <c r="BE2654" s="196"/>
      <c r="BF2654" s="196"/>
      <c r="BG2654" s="196"/>
      <c r="BH2654" s="196"/>
      <c r="BI2654" s="196"/>
      <c r="BJ2654" s="196"/>
      <c r="BK2654" s="196"/>
    </row>
    <row r="2655" spans="1:63" x14ac:dyDescent="0.25">
      <c r="A2655" s="198"/>
      <c r="B2655" s="193"/>
      <c r="C2655" s="196"/>
      <c r="D2655" s="196"/>
      <c r="E2655" s="196"/>
      <c r="I2655" s="197"/>
      <c r="Q2655" s="198"/>
      <c r="S2655" s="198"/>
      <c r="T2655" s="196"/>
      <c r="U2655" s="199"/>
      <c r="V2655" s="193"/>
      <c r="W2655" s="198"/>
      <c r="X2655" s="198"/>
      <c r="Y2655" s="196"/>
      <c r="Z2655" s="200"/>
      <c r="AA2655" s="196"/>
      <c r="AB2655" s="198"/>
      <c r="AC2655" s="196"/>
      <c r="AD2655" s="199"/>
      <c r="AG2655" s="196"/>
      <c r="AH2655" s="196"/>
      <c r="AI2655" s="198"/>
      <c r="AL2655" s="196"/>
      <c r="AN2655" s="196"/>
      <c r="AO2655" s="198"/>
      <c r="AP2655" s="196"/>
      <c r="AQ2655" s="196"/>
      <c r="AR2655" s="196"/>
      <c r="AS2655" s="196"/>
      <c r="AT2655" s="196"/>
      <c r="AU2655" s="196"/>
      <c r="AV2655" s="198"/>
      <c r="AW2655" s="197"/>
      <c r="AY2655" s="196"/>
      <c r="BC2655" s="196"/>
      <c r="BD2655" s="196"/>
      <c r="BE2655" s="196"/>
      <c r="BF2655" s="196"/>
      <c r="BG2655" s="196"/>
      <c r="BH2655" s="196"/>
      <c r="BI2655" s="196"/>
      <c r="BJ2655" s="196"/>
      <c r="BK2655" s="196"/>
    </row>
    <row r="2656" spans="1:63" x14ac:dyDescent="0.25">
      <c r="A2656" s="198"/>
      <c r="B2656" s="193"/>
      <c r="C2656" s="196"/>
      <c r="D2656" s="196"/>
      <c r="E2656" s="196"/>
      <c r="I2656" s="197"/>
      <c r="Q2656" s="198"/>
      <c r="S2656" s="198"/>
      <c r="T2656" s="196"/>
      <c r="U2656" s="199"/>
      <c r="V2656" s="193"/>
      <c r="W2656" s="198"/>
      <c r="X2656" s="198"/>
      <c r="Y2656" s="196"/>
      <c r="Z2656" s="200"/>
      <c r="AA2656" s="196"/>
      <c r="AB2656" s="198"/>
      <c r="AC2656" s="196"/>
      <c r="AD2656" s="199"/>
      <c r="AG2656" s="196"/>
      <c r="AH2656" s="196"/>
      <c r="AI2656" s="198"/>
      <c r="AL2656" s="196"/>
      <c r="AN2656" s="196"/>
      <c r="AO2656" s="198"/>
      <c r="AP2656" s="196"/>
      <c r="AQ2656" s="196"/>
      <c r="AR2656" s="196"/>
      <c r="AS2656" s="196"/>
      <c r="AT2656" s="196"/>
      <c r="AU2656" s="196"/>
      <c r="AV2656" s="198"/>
      <c r="AW2656" s="197"/>
      <c r="AY2656" s="196"/>
      <c r="BC2656" s="196"/>
      <c r="BD2656" s="196"/>
      <c r="BE2656" s="196"/>
      <c r="BF2656" s="196"/>
      <c r="BG2656" s="196"/>
      <c r="BH2656" s="196"/>
      <c r="BI2656" s="196"/>
      <c r="BJ2656" s="196"/>
      <c r="BK2656" s="196"/>
    </row>
    <row r="2657" spans="1:63" x14ac:dyDescent="0.25">
      <c r="A2657" s="198"/>
      <c r="B2657" s="193"/>
      <c r="C2657" s="196"/>
      <c r="D2657" s="196"/>
      <c r="E2657" s="196"/>
      <c r="I2657" s="197"/>
      <c r="Q2657" s="198"/>
      <c r="S2657" s="198"/>
      <c r="T2657" s="196"/>
      <c r="U2657" s="199"/>
      <c r="V2657" s="193"/>
      <c r="W2657" s="198"/>
      <c r="X2657" s="198"/>
      <c r="Y2657" s="196"/>
      <c r="Z2657" s="200"/>
      <c r="AA2657" s="196"/>
      <c r="AB2657" s="198"/>
      <c r="AC2657" s="196"/>
      <c r="AD2657" s="199"/>
      <c r="AG2657" s="196"/>
      <c r="AH2657" s="196"/>
      <c r="AI2657" s="198"/>
      <c r="AL2657" s="196"/>
      <c r="AN2657" s="196"/>
      <c r="AO2657" s="198"/>
      <c r="AP2657" s="196"/>
      <c r="AQ2657" s="196"/>
      <c r="AR2657" s="196"/>
      <c r="AS2657" s="196"/>
      <c r="AT2657" s="196"/>
      <c r="AU2657" s="196"/>
      <c r="AV2657" s="198"/>
      <c r="AW2657" s="197"/>
      <c r="AY2657" s="196"/>
      <c r="BC2657" s="196"/>
      <c r="BD2657" s="196"/>
      <c r="BE2657" s="196"/>
      <c r="BF2657" s="196"/>
      <c r="BG2657" s="196"/>
      <c r="BH2657" s="196"/>
      <c r="BI2657" s="196"/>
      <c r="BJ2657" s="196"/>
      <c r="BK2657" s="196"/>
    </row>
    <row r="2658" spans="1:63" x14ac:dyDescent="0.25">
      <c r="A2658" s="198"/>
      <c r="B2658" s="193"/>
      <c r="C2658" s="196"/>
      <c r="D2658" s="196"/>
      <c r="E2658" s="196"/>
      <c r="I2658" s="197"/>
      <c r="Q2658" s="198"/>
      <c r="S2658" s="198"/>
      <c r="T2658" s="196"/>
      <c r="U2658" s="199"/>
      <c r="V2658" s="193"/>
      <c r="W2658" s="198"/>
      <c r="X2658" s="198"/>
      <c r="Y2658" s="196"/>
      <c r="Z2658" s="200"/>
      <c r="AA2658" s="196"/>
      <c r="AB2658" s="198"/>
      <c r="AC2658" s="196"/>
      <c r="AD2658" s="199"/>
      <c r="AG2658" s="196"/>
      <c r="AH2658" s="196"/>
      <c r="AI2658" s="198"/>
      <c r="AL2658" s="196"/>
      <c r="AN2658" s="196"/>
      <c r="AO2658" s="198"/>
      <c r="AP2658" s="196"/>
      <c r="AQ2658" s="196"/>
      <c r="AR2658" s="196"/>
      <c r="AS2658" s="196"/>
      <c r="AT2658" s="196"/>
      <c r="AU2658" s="196"/>
      <c r="AV2658" s="198"/>
      <c r="AW2658" s="197"/>
      <c r="AY2658" s="196"/>
      <c r="BC2658" s="196"/>
      <c r="BD2658" s="196"/>
      <c r="BE2658" s="196"/>
      <c r="BF2658" s="196"/>
      <c r="BG2658" s="196"/>
      <c r="BH2658" s="196"/>
      <c r="BI2658" s="196"/>
      <c r="BJ2658" s="196"/>
      <c r="BK2658" s="196"/>
    </row>
    <row r="2659" spans="1:63" x14ac:dyDescent="0.25">
      <c r="A2659" s="198"/>
      <c r="B2659" s="193"/>
      <c r="C2659" s="196"/>
      <c r="D2659" s="196"/>
      <c r="E2659" s="196"/>
      <c r="I2659" s="197"/>
      <c r="Q2659" s="198"/>
      <c r="S2659" s="198"/>
      <c r="T2659" s="196"/>
      <c r="U2659" s="199"/>
      <c r="V2659" s="193"/>
      <c r="W2659" s="198"/>
      <c r="X2659" s="198"/>
      <c r="Y2659" s="196"/>
      <c r="Z2659" s="200"/>
      <c r="AA2659" s="196"/>
      <c r="AB2659" s="198"/>
      <c r="AC2659" s="196"/>
      <c r="AD2659" s="199"/>
      <c r="AG2659" s="196"/>
      <c r="AH2659" s="196"/>
      <c r="AI2659" s="198"/>
      <c r="AL2659" s="196"/>
      <c r="AN2659" s="196"/>
      <c r="AO2659" s="198"/>
      <c r="AP2659" s="196"/>
      <c r="AQ2659" s="196"/>
      <c r="AR2659" s="196"/>
      <c r="AS2659" s="196"/>
      <c r="AT2659" s="196"/>
      <c r="AU2659" s="196"/>
      <c r="AV2659" s="198"/>
      <c r="AW2659" s="197"/>
      <c r="AY2659" s="196"/>
      <c r="BC2659" s="196"/>
      <c r="BD2659" s="196"/>
      <c r="BE2659" s="196"/>
      <c r="BF2659" s="196"/>
      <c r="BG2659" s="196"/>
      <c r="BH2659" s="196"/>
      <c r="BI2659" s="196"/>
      <c r="BJ2659" s="196"/>
      <c r="BK2659" s="196"/>
    </row>
    <row r="2660" spans="1:63" x14ac:dyDescent="0.25">
      <c r="A2660" s="198"/>
      <c r="B2660" s="193"/>
      <c r="C2660" s="196"/>
      <c r="D2660" s="196"/>
      <c r="E2660" s="196"/>
      <c r="I2660" s="197"/>
      <c r="Q2660" s="198"/>
      <c r="S2660" s="198"/>
      <c r="T2660" s="196"/>
      <c r="U2660" s="199"/>
      <c r="V2660" s="193"/>
      <c r="W2660" s="198"/>
      <c r="X2660" s="198"/>
      <c r="Y2660" s="196"/>
      <c r="Z2660" s="200"/>
      <c r="AA2660" s="196"/>
      <c r="AB2660" s="198"/>
      <c r="AC2660" s="196"/>
      <c r="AD2660" s="199"/>
      <c r="AG2660" s="196"/>
      <c r="AH2660" s="196"/>
      <c r="AI2660" s="198"/>
      <c r="AL2660" s="196"/>
      <c r="AN2660" s="196"/>
      <c r="AO2660" s="198"/>
      <c r="AP2660" s="196"/>
      <c r="AQ2660" s="196"/>
      <c r="AR2660" s="196"/>
      <c r="AS2660" s="196"/>
      <c r="AT2660" s="196"/>
      <c r="AU2660" s="196"/>
      <c r="AV2660" s="198"/>
      <c r="AW2660" s="197"/>
      <c r="AY2660" s="196"/>
      <c r="BC2660" s="196"/>
      <c r="BD2660" s="196"/>
      <c r="BE2660" s="196"/>
      <c r="BF2660" s="196"/>
      <c r="BG2660" s="196"/>
      <c r="BH2660" s="196"/>
      <c r="BI2660" s="196"/>
      <c r="BJ2660" s="196"/>
      <c r="BK2660" s="196"/>
    </row>
    <row r="2661" spans="1:63" x14ac:dyDescent="0.25">
      <c r="A2661" s="198"/>
      <c r="B2661" s="193"/>
      <c r="C2661" s="196"/>
      <c r="D2661" s="196"/>
      <c r="E2661" s="196"/>
      <c r="I2661" s="197"/>
      <c r="Q2661" s="198"/>
      <c r="S2661" s="198"/>
      <c r="T2661" s="196"/>
      <c r="U2661" s="199"/>
      <c r="V2661" s="193"/>
      <c r="W2661" s="198"/>
      <c r="X2661" s="198"/>
      <c r="Y2661" s="196"/>
      <c r="Z2661" s="200"/>
      <c r="AA2661" s="196"/>
      <c r="AB2661" s="198"/>
      <c r="AC2661" s="196"/>
      <c r="AD2661" s="199"/>
      <c r="AG2661" s="196"/>
      <c r="AH2661" s="196"/>
      <c r="AI2661" s="198"/>
      <c r="AL2661" s="196"/>
      <c r="AN2661" s="196"/>
      <c r="AO2661" s="198"/>
      <c r="AP2661" s="196"/>
      <c r="AQ2661" s="196"/>
      <c r="AR2661" s="196"/>
      <c r="AS2661" s="196"/>
      <c r="AT2661" s="196"/>
      <c r="AU2661" s="196"/>
      <c r="AV2661" s="198"/>
      <c r="AW2661" s="197"/>
      <c r="AY2661" s="196"/>
      <c r="BC2661" s="196"/>
      <c r="BD2661" s="196"/>
      <c r="BE2661" s="196"/>
      <c r="BF2661" s="196"/>
      <c r="BG2661" s="196"/>
      <c r="BH2661" s="196"/>
      <c r="BI2661" s="196"/>
      <c r="BJ2661" s="196"/>
      <c r="BK2661" s="196"/>
    </row>
    <row r="2662" spans="1:63" x14ac:dyDescent="0.25">
      <c r="A2662" s="198"/>
      <c r="B2662" s="193"/>
      <c r="C2662" s="196"/>
      <c r="D2662" s="196"/>
      <c r="E2662" s="196"/>
      <c r="I2662" s="197"/>
      <c r="Q2662" s="198"/>
      <c r="S2662" s="198"/>
      <c r="T2662" s="196"/>
      <c r="U2662" s="199"/>
      <c r="V2662" s="193"/>
      <c r="W2662" s="198"/>
      <c r="X2662" s="198"/>
      <c r="Y2662" s="196"/>
      <c r="Z2662" s="200"/>
      <c r="AA2662" s="196"/>
      <c r="AB2662" s="198"/>
      <c r="AC2662" s="196"/>
      <c r="AD2662" s="199"/>
      <c r="AG2662" s="196"/>
      <c r="AH2662" s="196"/>
      <c r="AI2662" s="198"/>
      <c r="AL2662" s="196"/>
      <c r="AN2662" s="196"/>
      <c r="AO2662" s="198"/>
      <c r="AP2662" s="196"/>
      <c r="AQ2662" s="196"/>
      <c r="AR2662" s="196"/>
      <c r="AS2662" s="196"/>
      <c r="AT2662" s="196"/>
      <c r="AU2662" s="196"/>
      <c r="AV2662" s="198"/>
      <c r="AW2662" s="197"/>
      <c r="AY2662" s="196"/>
      <c r="BC2662" s="196"/>
      <c r="BD2662" s="196"/>
      <c r="BE2662" s="196"/>
      <c r="BF2662" s="196"/>
      <c r="BG2662" s="196"/>
      <c r="BH2662" s="196"/>
      <c r="BI2662" s="196"/>
      <c r="BJ2662" s="196"/>
      <c r="BK2662" s="196"/>
    </row>
    <row r="2663" spans="1:63" x14ac:dyDescent="0.25">
      <c r="A2663" s="198"/>
      <c r="B2663" s="193"/>
      <c r="C2663" s="196"/>
      <c r="D2663" s="196"/>
      <c r="E2663" s="196"/>
      <c r="I2663" s="197"/>
      <c r="Q2663" s="198"/>
      <c r="S2663" s="198"/>
      <c r="T2663" s="196"/>
      <c r="U2663" s="199"/>
      <c r="V2663" s="193"/>
      <c r="W2663" s="198"/>
      <c r="X2663" s="198"/>
      <c r="Y2663" s="196"/>
      <c r="Z2663" s="200"/>
      <c r="AA2663" s="196"/>
      <c r="AB2663" s="198"/>
      <c r="AC2663" s="196"/>
      <c r="AD2663" s="199"/>
      <c r="AG2663" s="196"/>
      <c r="AH2663" s="196"/>
      <c r="AI2663" s="198"/>
      <c r="AL2663" s="196"/>
      <c r="AN2663" s="196"/>
      <c r="AO2663" s="198"/>
      <c r="AP2663" s="196"/>
      <c r="AQ2663" s="196"/>
      <c r="AR2663" s="196"/>
      <c r="AS2663" s="196"/>
      <c r="AT2663" s="196"/>
      <c r="AU2663" s="196"/>
      <c r="AV2663" s="198"/>
      <c r="AW2663" s="197"/>
      <c r="AY2663" s="196"/>
      <c r="BC2663" s="196"/>
      <c r="BD2663" s="196"/>
      <c r="BE2663" s="196"/>
      <c r="BF2663" s="196"/>
      <c r="BG2663" s="196"/>
      <c r="BH2663" s="196"/>
      <c r="BI2663" s="196"/>
      <c r="BJ2663" s="196"/>
      <c r="BK2663" s="196"/>
    </row>
    <row r="2664" spans="1:63" x14ac:dyDescent="0.25">
      <c r="A2664" s="198"/>
      <c r="B2664" s="193"/>
      <c r="C2664" s="196"/>
      <c r="D2664" s="196"/>
      <c r="E2664" s="196"/>
      <c r="I2664" s="197"/>
      <c r="Q2664" s="198"/>
      <c r="S2664" s="198"/>
      <c r="T2664" s="196"/>
      <c r="U2664" s="199"/>
      <c r="V2664" s="193"/>
      <c r="W2664" s="198"/>
      <c r="X2664" s="198"/>
      <c r="Y2664" s="196"/>
      <c r="Z2664" s="200"/>
      <c r="AA2664" s="196"/>
      <c r="AB2664" s="198"/>
      <c r="AC2664" s="196"/>
      <c r="AD2664" s="199"/>
      <c r="AG2664" s="196"/>
      <c r="AH2664" s="196"/>
      <c r="AI2664" s="198"/>
      <c r="AL2664" s="196"/>
      <c r="AN2664" s="196"/>
      <c r="AO2664" s="198"/>
      <c r="AP2664" s="196"/>
      <c r="AQ2664" s="196"/>
      <c r="AR2664" s="196"/>
      <c r="AS2664" s="196"/>
      <c r="AT2664" s="196"/>
      <c r="AU2664" s="196"/>
      <c r="AV2664" s="198"/>
      <c r="AW2664" s="197"/>
      <c r="AY2664" s="196"/>
      <c r="BC2664" s="196"/>
      <c r="BD2664" s="196"/>
      <c r="BE2664" s="196"/>
      <c r="BF2664" s="196"/>
      <c r="BG2664" s="196"/>
      <c r="BH2664" s="196"/>
      <c r="BI2664" s="196"/>
      <c r="BJ2664" s="196"/>
      <c r="BK2664" s="196"/>
    </row>
    <row r="2665" spans="1:63" x14ac:dyDescent="0.25">
      <c r="A2665" s="198"/>
      <c r="B2665" s="193"/>
      <c r="C2665" s="196"/>
      <c r="D2665" s="196"/>
      <c r="E2665" s="196"/>
      <c r="I2665" s="197"/>
      <c r="Q2665" s="198"/>
      <c r="S2665" s="198"/>
      <c r="T2665" s="196"/>
      <c r="U2665" s="199"/>
      <c r="V2665" s="193"/>
      <c r="W2665" s="198"/>
      <c r="X2665" s="198"/>
      <c r="Y2665" s="196"/>
      <c r="Z2665" s="200"/>
      <c r="AA2665" s="196"/>
      <c r="AB2665" s="198"/>
      <c r="AC2665" s="196"/>
      <c r="AD2665" s="199"/>
      <c r="AG2665" s="196"/>
      <c r="AH2665" s="196"/>
      <c r="AI2665" s="198"/>
      <c r="AL2665" s="196"/>
      <c r="AN2665" s="196"/>
      <c r="AO2665" s="198"/>
      <c r="AP2665" s="196"/>
      <c r="AQ2665" s="196"/>
      <c r="AR2665" s="196"/>
      <c r="AS2665" s="196"/>
      <c r="AT2665" s="196"/>
      <c r="AU2665" s="196"/>
      <c r="AV2665" s="198"/>
      <c r="AW2665" s="197"/>
      <c r="AY2665" s="196"/>
      <c r="BC2665" s="196"/>
      <c r="BD2665" s="196"/>
      <c r="BE2665" s="196"/>
      <c r="BF2665" s="196"/>
      <c r="BG2665" s="196"/>
      <c r="BH2665" s="196"/>
      <c r="BI2665" s="196"/>
      <c r="BJ2665" s="196"/>
      <c r="BK2665" s="196"/>
    </row>
    <row r="2666" spans="1:63" x14ac:dyDescent="0.25">
      <c r="A2666" s="198"/>
      <c r="B2666" s="193"/>
      <c r="C2666" s="196"/>
      <c r="D2666" s="196"/>
      <c r="E2666" s="196"/>
      <c r="I2666" s="197"/>
      <c r="Q2666" s="198"/>
      <c r="S2666" s="198"/>
      <c r="T2666" s="196"/>
      <c r="U2666" s="199"/>
      <c r="V2666" s="193"/>
      <c r="W2666" s="198"/>
      <c r="X2666" s="198"/>
      <c r="Y2666" s="196"/>
      <c r="Z2666" s="200"/>
      <c r="AA2666" s="196"/>
      <c r="AB2666" s="198"/>
      <c r="AC2666" s="196"/>
      <c r="AD2666" s="199"/>
      <c r="AG2666" s="196"/>
      <c r="AH2666" s="196"/>
      <c r="AI2666" s="198"/>
      <c r="AL2666" s="196"/>
      <c r="AN2666" s="196"/>
      <c r="AO2666" s="198"/>
      <c r="AP2666" s="196"/>
      <c r="AQ2666" s="196"/>
      <c r="AR2666" s="196"/>
      <c r="AS2666" s="196"/>
      <c r="AT2666" s="196"/>
      <c r="AU2666" s="196"/>
      <c r="AV2666" s="198"/>
      <c r="AW2666" s="197"/>
      <c r="AY2666" s="196"/>
      <c r="BC2666" s="196"/>
      <c r="BD2666" s="196"/>
      <c r="BE2666" s="196"/>
      <c r="BF2666" s="196"/>
      <c r="BG2666" s="196"/>
      <c r="BH2666" s="196"/>
      <c r="BI2666" s="196"/>
      <c r="BJ2666" s="196"/>
      <c r="BK2666" s="196"/>
    </row>
    <row r="2667" spans="1:63" x14ac:dyDescent="0.25">
      <c r="A2667" s="198"/>
      <c r="B2667" s="193"/>
      <c r="C2667" s="196"/>
      <c r="D2667" s="196"/>
      <c r="E2667" s="196"/>
      <c r="I2667" s="197"/>
      <c r="Q2667" s="198"/>
      <c r="S2667" s="198"/>
      <c r="T2667" s="196"/>
      <c r="U2667" s="199"/>
      <c r="V2667" s="193"/>
      <c r="W2667" s="198"/>
      <c r="X2667" s="198"/>
      <c r="Y2667" s="196"/>
      <c r="Z2667" s="200"/>
      <c r="AA2667" s="196"/>
      <c r="AB2667" s="198"/>
      <c r="AC2667" s="196"/>
      <c r="AD2667" s="199"/>
      <c r="AG2667" s="196"/>
      <c r="AH2667" s="196"/>
      <c r="AI2667" s="198"/>
      <c r="AL2667" s="196"/>
      <c r="AN2667" s="196"/>
      <c r="AO2667" s="198"/>
      <c r="AP2667" s="196"/>
      <c r="AQ2667" s="196"/>
      <c r="AR2667" s="196"/>
      <c r="AS2667" s="196"/>
      <c r="AT2667" s="196"/>
      <c r="AU2667" s="196"/>
      <c r="AV2667" s="198"/>
      <c r="AW2667" s="197"/>
      <c r="AY2667" s="196"/>
      <c r="BC2667" s="196"/>
      <c r="BD2667" s="196"/>
      <c r="BE2667" s="196"/>
      <c r="BF2667" s="196"/>
      <c r="BG2667" s="196"/>
      <c r="BH2667" s="196"/>
      <c r="BI2667" s="196"/>
      <c r="BJ2667" s="196"/>
      <c r="BK2667" s="196"/>
    </row>
    <row r="2668" spans="1:63" x14ac:dyDescent="0.25">
      <c r="A2668" s="198"/>
      <c r="B2668" s="193"/>
      <c r="C2668" s="196"/>
      <c r="D2668" s="196"/>
      <c r="E2668" s="196"/>
      <c r="I2668" s="197"/>
      <c r="Q2668" s="198"/>
      <c r="S2668" s="198"/>
      <c r="T2668" s="196"/>
      <c r="U2668" s="199"/>
      <c r="V2668" s="193"/>
      <c r="W2668" s="198"/>
      <c r="X2668" s="198"/>
      <c r="Y2668" s="196"/>
      <c r="Z2668" s="200"/>
      <c r="AA2668" s="196"/>
      <c r="AB2668" s="198"/>
      <c r="AC2668" s="196"/>
      <c r="AD2668" s="199"/>
      <c r="AG2668" s="196"/>
      <c r="AH2668" s="196"/>
      <c r="AI2668" s="198"/>
      <c r="AL2668" s="196"/>
      <c r="AN2668" s="196"/>
      <c r="AO2668" s="198"/>
      <c r="AP2668" s="196"/>
      <c r="AQ2668" s="196"/>
      <c r="AR2668" s="196"/>
      <c r="AS2668" s="196"/>
      <c r="AT2668" s="196"/>
      <c r="AU2668" s="196"/>
      <c r="AV2668" s="198"/>
      <c r="AW2668" s="197"/>
      <c r="AY2668" s="196"/>
      <c r="BC2668" s="196"/>
      <c r="BD2668" s="196"/>
      <c r="BE2668" s="196"/>
      <c r="BF2668" s="196"/>
      <c r="BG2668" s="196"/>
      <c r="BH2668" s="196"/>
      <c r="BI2668" s="196"/>
      <c r="BJ2668" s="196"/>
      <c r="BK2668" s="196"/>
    </row>
    <row r="2669" spans="1:63" x14ac:dyDescent="0.25">
      <c r="A2669" s="198"/>
      <c r="B2669" s="193"/>
      <c r="C2669" s="196"/>
      <c r="D2669" s="196"/>
      <c r="E2669" s="196"/>
      <c r="I2669" s="197"/>
      <c r="Q2669" s="198"/>
      <c r="S2669" s="198"/>
      <c r="T2669" s="196"/>
      <c r="U2669" s="199"/>
      <c r="V2669" s="193"/>
      <c r="W2669" s="198"/>
      <c r="X2669" s="198"/>
      <c r="Y2669" s="196"/>
      <c r="Z2669" s="200"/>
      <c r="AA2669" s="196"/>
      <c r="AB2669" s="198"/>
      <c r="AC2669" s="196"/>
      <c r="AD2669" s="199"/>
      <c r="AG2669" s="196"/>
      <c r="AH2669" s="196"/>
      <c r="AI2669" s="198"/>
      <c r="AL2669" s="196"/>
      <c r="AN2669" s="196"/>
      <c r="AO2669" s="198"/>
      <c r="AP2669" s="196"/>
      <c r="AQ2669" s="196"/>
      <c r="AR2669" s="196"/>
      <c r="AS2669" s="196"/>
      <c r="AT2669" s="196"/>
      <c r="AU2669" s="196"/>
      <c r="AV2669" s="198"/>
      <c r="AW2669" s="197"/>
      <c r="AY2669" s="196"/>
      <c r="BC2669" s="196"/>
      <c r="BD2669" s="196"/>
      <c r="BE2669" s="196"/>
      <c r="BF2669" s="196"/>
      <c r="BG2669" s="196"/>
      <c r="BH2669" s="196"/>
      <c r="BI2669" s="196"/>
      <c r="BJ2669" s="196"/>
      <c r="BK2669" s="196"/>
    </row>
    <row r="2670" spans="1:63" x14ac:dyDescent="0.25">
      <c r="A2670" s="198"/>
      <c r="B2670" s="193"/>
      <c r="C2670" s="196"/>
      <c r="D2670" s="196"/>
      <c r="E2670" s="196"/>
      <c r="I2670" s="197"/>
      <c r="Q2670" s="198"/>
      <c r="S2670" s="198"/>
      <c r="T2670" s="196"/>
      <c r="U2670" s="199"/>
      <c r="V2670" s="193"/>
      <c r="W2670" s="198"/>
      <c r="X2670" s="198"/>
      <c r="Y2670" s="196"/>
      <c r="Z2670" s="200"/>
      <c r="AA2670" s="196"/>
      <c r="AB2670" s="198"/>
      <c r="AC2670" s="196"/>
      <c r="AD2670" s="199"/>
      <c r="AG2670" s="196"/>
      <c r="AH2670" s="196"/>
      <c r="AI2670" s="198"/>
      <c r="AL2670" s="196"/>
      <c r="AN2670" s="196"/>
      <c r="AO2670" s="198"/>
      <c r="AP2670" s="196"/>
      <c r="AQ2670" s="196"/>
      <c r="AR2670" s="196"/>
      <c r="AS2670" s="196"/>
      <c r="AT2670" s="196"/>
      <c r="AU2670" s="196"/>
      <c r="AV2670" s="198"/>
      <c r="AW2670" s="197"/>
      <c r="AY2670" s="196"/>
      <c r="BC2670" s="196"/>
      <c r="BD2670" s="196"/>
      <c r="BE2670" s="196"/>
      <c r="BF2670" s="196"/>
      <c r="BG2670" s="196"/>
      <c r="BH2670" s="196"/>
      <c r="BI2670" s="196"/>
      <c r="BJ2670" s="196"/>
      <c r="BK2670" s="196"/>
    </row>
    <row r="2671" spans="1:63" x14ac:dyDescent="0.25">
      <c r="A2671" s="198"/>
      <c r="B2671" s="193"/>
      <c r="C2671" s="196"/>
      <c r="D2671" s="196"/>
      <c r="E2671" s="196"/>
      <c r="I2671" s="197"/>
      <c r="Q2671" s="198"/>
      <c r="S2671" s="198"/>
      <c r="T2671" s="196"/>
      <c r="U2671" s="199"/>
      <c r="V2671" s="193"/>
      <c r="W2671" s="198"/>
      <c r="X2671" s="198"/>
      <c r="Y2671" s="196"/>
      <c r="Z2671" s="200"/>
      <c r="AA2671" s="196"/>
      <c r="AB2671" s="198"/>
      <c r="AC2671" s="196"/>
      <c r="AD2671" s="199"/>
      <c r="AG2671" s="196"/>
      <c r="AH2671" s="196"/>
      <c r="AI2671" s="198"/>
      <c r="AL2671" s="196"/>
      <c r="AN2671" s="196"/>
      <c r="AO2671" s="198"/>
      <c r="AP2671" s="196"/>
      <c r="AQ2671" s="196"/>
      <c r="AR2671" s="196"/>
      <c r="AS2671" s="196"/>
      <c r="AT2671" s="196"/>
      <c r="AU2671" s="196"/>
      <c r="AV2671" s="198"/>
      <c r="AW2671" s="197"/>
      <c r="AY2671" s="196"/>
      <c r="BC2671" s="196"/>
      <c r="BD2671" s="196"/>
      <c r="BE2671" s="196"/>
      <c r="BF2671" s="196"/>
      <c r="BG2671" s="196"/>
      <c r="BH2671" s="196"/>
      <c r="BI2671" s="196"/>
      <c r="BJ2671" s="196"/>
      <c r="BK2671" s="196"/>
    </row>
    <row r="2672" spans="1:63" x14ac:dyDescent="0.25">
      <c r="A2672" s="198"/>
      <c r="B2672" s="193"/>
      <c r="C2672" s="196"/>
      <c r="D2672" s="196"/>
      <c r="E2672" s="196"/>
      <c r="I2672" s="197"/>
      <c r="Q2672" s="198"/>
      <c r="S2672" s="198"/>
      <c r="T2672" s="196"/>
      <c r="U2672" s="199"/>
      <c r="V2672" s="193"/>
      <c r="W2672" s="198"/>
      <c r="X2672" s="198"/>
      <c r="Y2672" s="196"/>
      <c r="Z2672" s="200"/>
      <c r="AA2672" s="196"/>
      <c r="AB2672" s="198"/>
      <c r="AC2672" s="196"/>
      <c r="AD2672" s="199"/>
      <c r="AG2672" s="196"/>
      <c r="AH2672" s="196"/>
      <c r="AI2672" s="198"/>
      <c r="AL2672" s="196"/>
      <c r="AN2672" s="196"/>
      <c r="AO2672" s="198"/>
      <c r="AP2672" s="196"/>
      <c r="AQ2672" s="196"/>
      <c r="AR2672" s="196"/>
      <c r="AS2672" s="196"/>
      <c r="AT2672" s="196"/>
      <c r="AU2672" s="196"/>
      <c r="AV2672" s="198"/>
      <c r="AW2672" s="197"/>
      <c r="AY2672" s="196"/>
      <c r="BC2672" s="196"/>
      <c r="BD2672" s="196"/>
      <c r="BE2672" s="196"/>
      <c r="BF2672" s="196"/>
      <c r="BG2672" s="196"/>
      <c r="BH2672" s="196"/>
      <c r="BI2672" s="196"/>
      <c r="BJ2672" s="196"/>
      <c r="BK2672" s="196"/>
    </row>
    <row r="2673" spans="1:63" x14ac:dyDescent="0.25">
      <c r="A2673" s="198"/>
      <c r="B2673" s="193"/>
      <c r="C2673" s="196"/>
      <c r="D2673" s="196"/>
      <c r="E2673" s="196"/>
      <c r="I2673" s="197"/>
      <c r="Q2673" s="198"/>
      <c r="S2673" s="198"/>
      <c r="T2673" s="196"/>
      <c r="U2673" s="199"/>
      <c r="V2673" s="193"/>
      <c r="W2673" s="198"/>
      <c r="X2673" s="198"/>
      <c r="Y2673" s="196"/>
      <c r="Z2673" s="200"/>
      <c r="AA2673" s="196"/>
      <c r="AB2673" s="198"/>
      <c r="AC2673" s="196"/>
      <c r="AD2673" s="199"/>
      <c r="AG2673" s="196"/>
      <c r="AH2673" s="196"/>
      <c r="AI2673" s="198"/>
      <c r="AL2673" s="196"/>
      <c r="AN2673" s="196"/>
      <c r="AO2673" s="198"/>
      <c r="AP2673" s="196"/>
      <c r="AQ2673" s="196"/>
      <c r="AR2673" s="196"/>
      <c r="AS2673" s="196"/>
      <c r="AT2673" s="196"/>
      <c r="AU2673" s="196"/>
      <c r="AV2673" s="198"/>
      <c r="AW2673" s="197"/>
      <c r="AY2673" s="196"/>
      <c r="BC2673" s="196"/>
      <c r="BD2673" s="196"/>
      <c r="BE2673" s="196"/>
      <c r="BF2673" s="196"/>
      <c r="BG2673" s="196"/>
      <c r="BH2673" s="196"/>
      <c r="BI2673" s="196"/>
      <c r="BJ2673" s="196"/>
      <c r="BK2673" s="196"/>
    </row>
    <row r="2674" spans="1:63" x14ac:dyDescent="0.25">
      <c r="A2674" s="198"/>
      <c r="B2674" s="193"/>
      <c r="C2674" s="196"/>
      <c r="D2674" s="196"/>
      <c r="E2674" s="196"/>
      <c r="I2674" s="197"/>
      <c r="Q2674" s="198"/>
      <c r="S2674" s="198"/>
      <c r="T2674" s="196"/>
      <c r="U2674" s="199"/>
      <c r="V2674" s="193"/>
      <c r="W2674" s="198"/>
      <c r="X2674" s="198"/>
      <c r="Y2674" s="196"/>
      <c r="Z2674" s="200"/>
      <c r="AA2674" s="196"/>
      <c r="AB2674" s="198"/>
      <c r="AC2674" s="196"/>
      <c r="AD2674" s="199"/>
      <c r="AG2674" s="196"/>
      <c r="AH2674" s="196"/>
      <c r="AI2674" s="198"/>
      <c r="AL2674" s="196"/>
      <c r="AN2674" s="196"/>
      <c r="AO2674" s="198"/>
      <c r="AP2674" s="196"/>
      <c r="AQ2674" s="196"/>
      <c r="AR2674" s="196"/>
      <c r="AS2674" s="196"/>
      <c r="AT2674" s="196"/>
      <c r="AU2674" s="196"/>
      <c r="AV2674" s="198"/>
      <c r="AW2674" s="197"/>
      <c r="AY2674" s="196"/>
      <c r="BC2674" s="196"/>
      <c r="BD2674" s="196"/>
      <c r="BE2674" s="196"/>
      <c r="BF2674" s="196"/>
      <c r="BG2674" s="196"/>
      <c r="BH2674" s="196"/>
      <c r="BI2674" s="196"/>
      <c r="BJ2674" s="196"/>
      <c r="BK2674" s="196"/>
    </row>
    <row r="2675" spans="1:63" x14ac:dyDescent="0.25">
      <c r="A2675" s="198"/>
      <c r="B2675" s="193"/>
      <c r="C2675" s="196"/>
      <c r="D2675" s="196"/>
      <c r="E2675" s="196"/>
      <c r="I2675" s="197"/>
      <c r="Q2675" s="198"/>
      <c r="S2675" s="198"/>
      <c r="T2675" s="196"/>
      <c r="U2675" s="199"/>
      <c r="V2675" s="193"/>
      <c r="W2675" s="198"/>
      <c r="X2675" s="198"/>
      <c r="Y2675" s="196"/>
      <c r="Z2675" s="200"/>
      <c r="AA2675" s="196"/>
      <c r="AB2675" s="198"/>
      <c r="AC2675" s="196"/>
      <c r="AD2675" s="199"/>
      <c r="AG2675" s="196"/>
      <c r="AH2675" s="196"/>
      <c r="AI2675" s="198"/>
      <c r="AL2675" s="196"/>
      <c r="AN2675" s="196"/>
      <c r="AO2675" s="198"/>
      <c r="AP2675" s="196"/>
      <c r="AQ2675" s="196"/>
      <c r="AR2675" s="196"/>
      <c r="AS2675" s="196"/>
      <c r="AT2675" s="196"/>
      <c r="AU2675" s="196"/>
      <c r="AV2675" s="198"/>
      <c r="AW2675" s="197"/>
      <c r="AY2675" s="196"/>
      <c r="BC2675" s="196"/>
      <c r="BD2675" s="196"/>
      <c r="BE2675" s="196"/>
      <c r="BF2675" s="196"/>
      <c r="BG2675" s="196"/>
      <c r="BH2675" s="196"/>
      <c r="BI2675" s="196"/>
      <c r="BJ2675" s="196"/>
      <c r="BK2675" s="196"/>
    </row>
    <row r="2676" spans="1:63" x14ac:dyDescent="0.25">
      <c r="A2676" s="198"/>
      <c r="B2676" s="193"/>
      <c r="C2676" s="196"/>
      <c r="D2676" s="196"/>
      <c r="E2676" s="196"/>
      <c r="I2676" s="197"/>
      <c r="Q2676" s="198"/>
      <c r="S2676" s="198"/>
      <c r="T2676" s="196"/>
      <c r="U2676" s="199"/>
      <c r="V2676" s="193"/>
      <c r="W2676" s="198"/>
      <c r="X2676" s="198"/>
      <c r="Y2676" s="196"/>
      <c r="Z2676" s="200"/>
      <c r="AA2676" s="196"/>
      <c r="AB2676" s="198"/>
      <c r="AC2676" s="196"/>
      <c r="AD2676" s="199"/>
      <c r="AG2676" s="196"/>
      <c r="AH2676" s="196"/>
      <c r="AI2676" s="198"/>
      <c r="AL2676" s="196"/>
      <c r="AN2676" s="196"/>
      <c r="AO2676" s="198"/>
      <c r="AP2676" s="196"/>
      <c r="AQ2676" s="196"/>
      <c r="AR2676" s="196"/>
      <c r="AS2676" s="196"/>
      <c r="AT2676" s="196"/>
      <c r="AU2676" s="196"/>
      <c r="AV2676" s="198"/>
      <c r="AW2676" s="197"/>
      <c r="AY2676" s="196"/>
      <c r="BC2676" s="196"/>
      <c r="BD2676" s="196"/>
      <c r="BE2676" s="196"/>
      <c r="BF2676" s="196"/>
      <c r="BG2676" s="196"/>
      <c r="BH2676" s="196"/>
      <c r="BI2676" s="196"/>
      <c r="BJ2676" s="196"/>
      <c r="BK2676" s="196"/>
    </row>
    <row r="2677" spans="1:63" x14ac:dyDescent="0.25">
      <c r="A2677" s="198"/>
      <c r="B2677" s="193"/>
      <c r="C2677" s="196"/>
      <c r="D2677" s="196"/>
      <c r="E2677" s="196"/>
      <c r="I2677" s="197"/>
      <c r="Q2677" s="198"/>
      <c r="S2677" s="198"/>
      <c r="T2677" s="196"/>
      <c r="U2677" s="199"/>
      <c r="V2677" s="193"/>
      <c r="W2677" s="198"/>
      <c r="X2677" s="198"/>
      <c r="Y2677" s="196"/>
      <c r="Z2677" s="200"/>
      <c r="AA2677" s="196"/>
      <c r="AB2677" s="198"/>
      <c r="AC2677" s="196"/>
      <c r="AD2677" s="199"/>
      <c r="AG2677" s="196"/>
      <c r="AH2677" s="196"/>
      <c r="AI2677" s="198"/>
      <c r="AL2677" s="196"/>
      <c r="AN2677" s="196"/>
      <c r="AO2677" s="198"/>
      <c r="AP2677" s="196"/>
      <c r="AQ2677" s="196"/>
      <c r="AR2677" s="196"/>
      <c r="AS2677" s="196"/>
      <c r="AT2677" s="196"/>
      <c r="AU2677" s="196"/>
      <c r="AV2677" s="198"/>
      <c r="AW2677" s="197"/>
      <c r="AY2677" s="196"/>
      <c r="BC2677" s="196"/>
      <c r="BD2677" s="196"/>
      <c r="BE2677" s="196"/>
      <c r="BF2677" s="196"/>
      <c r="BG2677" s="196"/>
      <c r="BH2677" s="196"/>
      <c r="BI2677" s="196"/>
      <c r="BJ2677" s="196"/>
      <c r="BK2677" s="196"/>
    </row>
    <row r="2678" spans="1:63" x14ac:dyDescent="0.25">
      <c r="A2678" s="198"/>
      <c r="B2678" s="193"/>
      <c r="C2678" s="196"/>
      <c r="D2678" s="196"/>
      <c r="E2678" s="196"/>
      <c r="I2678" s="197"/>
      <c r="Q2678" s="198"/>
      <c r="S2678" s="198"/>
      <c r="T2678" s="196"/>
      <c r="U2678" s="199"/>
      <c r="V2678" s="193"/>
      <c r="W2678" s="198"/>
      <c r="X2678" s="198"/>
      <c r="Y2678" s="196"/>
      <c r="Z2678" s="200"/>
      <c r="AA2678" s="196"/>
      <c r="AB2678" s="198"/>
      <c r="AC2678" s="196"/>
      <c r="AD2678" s="199"/>
      <c r="AG2678" s="196"/>
      <c r="AH2678" s="196"/>
      <c r="AI2678" s="198"/>
      <c r="AL2678" s="196"/>
      <c r="AN2678" s="196"/>
      <c r="AO2678" s="198"/>
      <c r="AP2678" s="196"/>
      <c r="AQ2678" s="196"/>
      <c r="AR2678" s="196"/>
      <c r="AS2678" s="196"/>
      <c r="AT2678" s="196"/>
      <c r="AU2678" s="196"/>
      <c r="AV2678" s="198"/>
      <c r="AW2678" s="197"/>
      <c r="AY2678" s="196"/>
      <c r="BC2678" s="196"/>
      <c r="BD2678" s="196"/>
      <c r="BE2678" s="196"/>
      <c r="BF2678" s="196"/>
      <c r="BG2678" s="196"/>
      <c r="BH2678" s="196"/>
      <c r="BI2678" s="196"/>
      <c r="BJ2678" s="196"/>
      <c r="BK2678" s="196"/>
    </row>
    <row r="2679" spans="1:63" x14ac:dyDescent="0.25">
      <c r="A2679" s="198"/>
      <c r="B2679" s="193"/>
      <c r="C2679" s="196"/>
      <c r="D2679" s="196"/>
      <c r="E2679" s="196"/>
      <c r="I2679" s="197"/>
      <c r="Q2679" s="198"/>
      <c r="S2679" s="198"/>
      <c r="T2679" s="196"/>
      <c r="U2679" s="199"/>
      <c r="V2679" s="193"/>
      <c r="W2679" s="198"/>
      <c r="X2679" s="198"/>
      <c r="Y2679" s="196"/>
      <c r="Z2679" s="200"/>
      <c r="AA2679" s="196"/>
      <c r="AB2679" s="198"/>
      <c r="AC2679" s="196"/>
      <c r="AD2679" s="199"/>
      <c r="AG2679" s="196"/>
      <c r="AH2679" s="196"/>
      <c r="AI2679" s="198"/>
      <c r="AL2679" s="196"/>
      <c r="AN2679" s="196"/>
      <c r="AO2679" s="198"/>
      <c r="AP2679" s="196"/>
      <c r="AQ2679" s="196"/>
      <c r="AR2679" s="196"/>
      <c r="AS2679" s="196"/>
      <c r="AT2679" s="196"/>
      <c r="AU2679" s="196"/>
      <c r="AV2679" s="198"/>
      <c r="AW2679" s="197"/>
      <c r="AY2679" s="196"/>
      <c r="BC2679" s="196"/>
      <c r="BD2679" s="196"/>
      <c r="BE2679" s="196"/>
      <c r="BF2679" s="196"/>
      <c r="BG2679" s="196"/>
      <c r="BH2679" s="196"/>
      <c r="BI2679" s="196"/>
      <c r="BJ2679" s="196"/>
      <c r="BK2679" s="196"/>
    </row>
    <row r="2680" spans="1:63" x14ac:dyDescent="0.25">
      <c r="A2680" s="198"/>
      <c r="B2680" s="193"/>
      <c r="C2680" s="196"/>
      <c r="D2680" s="196"/>
      <c r="E2680" s="196"/>
      <c r="I2680" s="197"/>
      <c r="Q2680" s="198"/>
      <c r="S2680" s="198"/>
      <c r="T2680" s="196"/>
      <c r="U2680" s="199"/>
      <c r="V2680" s="193"/>
      <c r="W2680" s="198"/>
      <c r="X2680" s="198"/>
      <c r="Y2680" s="196"/>
      <c r="Z2680" s="200"/>
      <c r="AA2680" s="196"/>
      <c r="AB2680" s="198"/>
      <c r="AC2680" s="196"/>
      <c r="AD2680" s="199"/>
      <c r="AG2680" s="196"/>
      <c r="AH2680" s="196"/>
      <c r="AI2680" s="198"/>
      <c r="AL2680" s="196"/>
      <c r="AN2680" s="196"/>
      <c r="AO2680" s="198"/>
      <c r="AP2680" s="196"/>
      <c r="AQ2680" s="196"/>
      <c r="AR2680" s="196"/>
      <c r="AS2680" s="196"/>
      <c r="AT2680" s="196"/>
      <c r="AU2680" s="196"/>
      <c r="AV2680" s="198"/>
      <c r="AW2680" s="197"/>
      <c r="AY2680" s="196"/>
      <c r="BC2680" s="196"/>
      <c r="BD2680" s="196"/>
      <c r="BE2680" s="196"/>
      <c r="BF2680" s="196"/>
      <c r="BG2680" s="196"/>
      <c r="BH2680" s="196"/>
      <c r="BI2680" s="196"/>
      <c r="BJ2680" s="196"/>
      <c r="BK2680" s="196"/>
    </row>
    <row r="2681" spans="1:63" x14ac:dyDescent="0.25">
      <c r="A2681" s="198"/>
      <c r="B2681" s="193"/>
      <c r="C2681" s="196"/>
      <c r="D2681" s="196"/>
      <c r="E2681" s="196"/>
      <c r="I2681" s="197"/>
      <c r="Q2681" s="198"/>
      <c r="S2681" s="198"/>
      <c r="T2681" s="196"/>
      <c r="U2681" s="199"/>
      <c r="V2681" s="193"/>
      <c r="W2681" s="198"/>
      <c r="X2681" s="198"/>
      <c r="Y2681" s="196"/>
      <c r="Z2681" s="200"/>
      <c r="AA2681" s="196"/>
      <c r="AB2681" s="198"/>
      <c r="AC2681" s="196"/>
      <c r="AD2681" s="199"/>
      <c r="AG2681" s="196"/>
      <c r="AH2681" s="196"/>
      <c r="AI2681" s="198"/>
      <c r="AL2681" s="196"/>
      <c r="AN2681" s="196"/>
      <c r="AO2681" s="198"/>
      <c r="AP2681" s="196"/>
      <c r="AQ2681" s="196"/>
      <c r="AR2681" s="196"/>
      <c r="AS2681" s="196"/>
      <c r="AT2681" s="196"/>
      <c r="AU2681" s="196"/>
      <c r="AV2681" s="198"/>
      <c r="AW2681" s="197"/>
      <c r="AY2681" s="196"/>
      <c r="BC2681" s="196"/>
      <c r="BD2681" s="196"/>
      <c r="BE2681" s="196"/>
      <c r="BF2681" s="196"/>
      <c r="BG2681" s="196"/>
      <c r="BH2681" s="196"/>
      <c r="BI2681" s="196"/>
      <c r="BJ2681" s="196"/>
      <c r="BK2681" s="196"/>
    </row>
    <row r="2682" spans="1:63" x14ac:dyDescent="0.25">
      <c r="A2682" s="198"/>
      <c r="B2682" s="193"/>
      <c r="C2682" s="196"/>
      <c r="D2682" s="196"/>
      <c r="E2682" s="196"/>
      <c r="I2682" s="197"/>
      <c r="Q2682" s="198"/>
      <c r="S2682" s="198"/>
      <c r="T2682" s="196"/>
      <c r="U2682" s="199"/>
      <c r="V2682" s="193"/>
      <c r="W2682" s="198"/>
      <c r="X2682" s="198"/>
      <c r="Y2682" s="196"/>
      <c r="Z2682" s="200"/>
      <c r="AA2682" s="196"/>
      <c r="AB2682" s="198"/>
      <c r="AC2682" s="196"/>
      <c r="AD2682" s="199"/>
      <c r="AG2682" s="196"/>
      <c r="AH2682" s="196"/>
      <c r="AI2682" s="198"/>
      <c r="AL2682" s="196"/>
      <c r="AN2682" s="196"/>
      <c r="AO2682" s="198"/>
      <c r="AP2682" s="196"/>
      <c r="AQ2682" s="196"/>
      <c r="AR2682" s="196"/>
      <c r="AS2682" s="196"/>
      <c r="AT2682" s="196"/>
      <c r="AU2682" s="196"/>
      <c r="AV2682" s="198"/>
      <c r="AW2682" s="197"/>
      <c r="AY2682" s="196"/>
      <c r="BC2682" s="196"/>
      <c r="BD2682" s="196"/>
      <c r="BE2682" s="196"/>
      <c r="BF2682" s="196"/>
      <c r="BG2682" s="196"/>
      <c r="BH2682" s="196"/>
      <c r="BI2682" s="196"/>
      <c r="BJ2682" s="196"/>
      <c r="BK2682" s="196"/>
    </row>
    <row r="2683" spans="1:63" x14ac:dyDescent="0.25">
      <c r="A2683" s="198"/>
      <c r="B2683" s="193"/>
      <c r="C2683" s="196"/>
      <c r="D2683" s="196"/>
      <c r="E2683" s="196"/>
      <c r="I2683" s="197"/>
      <c r="Q2683" s="198"/>
      <c r="S2683" s="198"/>
      <c r="T2683" s="196"/>
      <c r="U2683" s="199"/>
      <c r="V2683" s="193"/>
      <c r="W2683" s="198"/>
      <c r="X2683" s="198"/>
      <c r="Y2683" s="196"/>
      <c r="Z2683" s="200"/>
      <c r="AA2683" s="196"/>
      <c r="AB2683" s="198"/>
      <c r="AC2683" s="196"/>
      <c r="AD2683" s="199"/>
      <c r="AG2683" s="196"/>
      <c r="AH2683" s="196"/>
      <c r="AI2683" s="198"/>
      <c r="AL2683" s="196"/>
      <c r="AN2683" s="196"/>
      <c r="AO2683" s="198"/>
      <c r="AP2683" s="196"/>
      <c r="AQ2683" s="196"/>
      <c r="AR2683" s="196"/>
      <c r="AS2683" s="196"/>
      <c r="AT2683" s="196"/>
      <c r="AU2683" s="196"/>
      <c r="AV2683" s="198"/>
      <c r="AW2683" s="197"/>
      <c r="AY2683" s="196"/>
      <c r="BC2683" s="196"/>
      <c r="BD2683" s="196"/>
      <c r="BE2683" s="196"/>
      <c r="BF2683" s="196"/>
      <c r="BG2683" s="196"/>
      <c r="BH2683" s="196"/>
      <c r="BI2683" s="196"/>
      <c r="BJ2683" s="196"/>
      <c r="BK2683" s="196"/>
    </row>
    <row r="2684" spans="1:63" x14ac:dyDescent="0.25">
      <c r="A2684" s="198"/>
      <c r="B2684" s="193"/>
      <c r="C2684" s="196"/>
      <c r="D2684" s="196"/>
      <c r="E2684" s="196"/>
      <c r="I2684" s="197"/>
      <c r="Q2684" s="198"/>
      <c r="S2684" s="198"/>
      <c r="T2684" s="196"/>
      <c r="U2684" s="199"/>
      <c r="V2684" s="193"/>
      <c r="W2684" s="198"/>
      <c r="X2684" s="198"/>
      <c r="Y2684" s="196"/>
      <c r="Z2684" s="200"/>
      <c r="AA2684" s="196"/>
      <c r="AB2684" s="198"/>
      <c r="AC2684" s="196"/>
      <c r="AD2684" s="199"/>
      <c r="AG2684" s="196"/>
      <c r="AH2684" s="196"/>
      <c r="AI2684" s="198"/>
      <c r="AL2684" s="196"/>
      <c r="AN2684" s="196"/>
      <c r="AO2684" s="198"/>
      <c r="AP2684" s="196"/>
      <c r="AQ2684" s="196"/>
      <c r="AR2684" s="196"/>
      <c r="AS2684" s="196"/>
      <c r="AT2684" s="196"/>
      <c r="AU2684" s="196"/>
      <c r="AV2684" s="198"/>
      <c r="AW2684" s="197"/>
      <c r="AY2684" s="196"/>
      <c r="BC2684" s="196"/>
      <c r="BD2684" s="196"/>
      <c r="BE2684" s="196"/>
      <c r="BF2684" s="196"/>
      <c r="BG2684" s="196"/>
      <c r="BH2684" s="196"/>
      <c r="BI2684" s="196"/>
      <c r="BJ2684" s="196"/>
      <c r="BK2684" s="196"/>
    </row>
    <row r="2685" spans="1:63" x14ac:dyDescent="0.25">
      <c r="A2685" s="198"/>
      <c r="B2685" s="193"/>
      <c r="C2685" s="196"/>
      <c r="D2685" s="196"/>
      <c r="E2685" s="196"/>
      <c r="I2685" s="197"/>
      <c r="Q2685" s="198"/>
      <c r="S2685" s="198"/>
      <c r="T2685" s="196"/>
      <c r="U2685" s="199"/>
      <c r="V2685" s="193"/>
      <c r="W2685" s="198"/>
      <c r="X2685" s="198"/>
      <c r="Y2685" s="196"/>
      <c r="Z2685" s="200"/>
      <c r="AA2685" s="196"/>
      <c r="AB2685" s="198"/>
      <c r="AC2685" s="196"/>
      <c r="AD2685" s="199"/>
      <c r="AG2685" s="196"/>
      <c r="AH2685" s="196"/>
      <c r="AI2685" s="198"/>
      <c r="AL2685" s="196"/>
      <c r="AN2685" s="196"/>
      <c r="AO2685" s="198"/>
      <c r="AP2685" s="196"/>
      <c r="AQ2685" s="196"/>
      <c r="AR2685" s="196"/>
      <c r="AS2685" s="196"/>
      <c r="AT2685" s="196"/>
      <c r="AU2685" s="196"/>
      <c r="AV2685" s="198"/>
      <c r="AW2685" s="197"/>
      <c r="AY2685" s="196"/>
      <c r="BC2685" s="196"/>
      <c r="BD2685" s="196"/>
      <c r="BE2685" s="196"/>
      <c r="BF2685" s="196"/>
      <c r="BG2685" s="196"/>
      <c r="BH2685" s="196"/>
      <c r="BI2685" s="196"/>
      <c r="BJ2685" s="196"/>
      <c r="BK2685" s="196"/>
    </row>
    <row r="2686" spans="1:63" x14ac:dyDescent="0.25">
      <c r="A2686" s="198"/>
      <c r="B2686" s="193"/>
      <c r="C2686" s="196"/>
      <c r="D2686" s="196"/>
      <c r="E2686" s="196"/>
      <c r="I2686" s="197"/>
      <c r="Q2686" s="198"/>
      <c r="S2686" s="198"/>
      <c r="T2686" s="196"/>
      <c r="U2686" s="199"/>
      <c r="V2686" s="193"/>
      <c r="W2686" s="198"/>
      <c r="X2686" s="198"/>
      <c r="Y2686" s="196"/>
      <c r="Z2686" s="200"/>
      <c r="AA2686" s="196"/>
      <c r="AB2686" s="198"/>
      <c r="AC2686" s="196"/>
      <c r="AD2686" s="199"/>
      <c r="AG2686" s="196"/>
      <c r="AH2686" s="196"/>
      <c r="AI2686" s="198"/>
      <c r="AL2686" s="196"/>
      <c r="AN2686" s="196"/>
      <c r="AO2686" s="198"/>
      <c r="AP2686" s="196"/>
      <c r="AQ2686" s="196"/>
      <c r="AR2686" s="196"/>
      <c r="AS2686" s="196"/>
      <c r="AT2686" s="196"/>
      <c r="AU2686" s="196"/>
      <c r="AV2686" s="198"/>
      <c r="AW2686" s="197"/>
      <c r="AY2686" s="196"/>
      <c r="BC2686" s="196"/>
      <c r="BD2686" s="196"/>
      <c r="BE2686" s="196"/>
      <c r="BF2686" s="196"/>
      <c r="BG2686" s="196"/>
      <c r="BH2686" s="196"/>
      <c r="BI2686" s="196"/>
      <c r="BJ2686" s="196"/>
      <c r="BK2686" s="196"/>
    </row>
    <row r="2687" spans="1:63" x14ac:dyDescent="0.25">
      <c r="A2687" s="198"/>
      <c r="B2687" s="193"/>
      <c r="C2687" s="196"/>
      <c r="D2687" s="196"/>
      <c r="E2687" s="196"/>
      <c r="I2687" s="197"/>
      <c r="Q2687" s="198"/>
      <c r="S2687" s="198"/>
      <c r="T2687" s="196"/>
      <c r="U2687" s="199"/>
      <c r="V2687" s="193"/>
      <c r="W2687" s="198"/>
      <c r="X2687" s="198"/>
      <c r="Y2687" s="196"/>
      <c r="Z2687" s="200"/>
      <c r="AA2687" s="196"/>
      <c r="AB2687" s="198"/>
      <c r="AC2687" s="196"/>
      <c r="AD2687" s="199"/>
      <c r="AG2687" s="196"/>
      <c r="AH2687" s="196"/>
      <c r="AI2687" s="198"/>
      <c r="AL2687" s="196"/>
      <c r="AN2687" s="196"/>
      <c r="AO2687" s="198"/>
      <c r="AP2687" s="196"/>
      <c r="AQ2687" s="196"/>
      <c r="AR2687" s="196"/>
      <c r="AS2687" s="196"/>
      <c r="AT2687" s="196"/>
      <c r="AU2687" s="196"/>
      <c r="AV2687" s="198"/>
      <c r="AW2687" s="197"/>
      <c r="AY2687" s="196"/>
      <c r="BC2687" s="196"/>
      <c r="BD2687" s="196"/>
      <c r="BE2687" s="196"/>
      <c r="BF2687" s="196"/>
      <c r="BG2687" s="196"/>
      <c r="BH2687" s="196"/>
      <c r="BI2687" s="196"/>
      <c r="BJ2687" s="196"/>
      <c r="BK2687" s="196"/>
    </row>
    <row r="2688" spans="1:63" x14ac:dyDescent="0.25">
      <c r="A2688" s="198"/>
      <c r="B2688" s="193"/>
      <c r="C2688" s="196"/>
      <c r="D2688" s="196"/>
      <c r="E2688" s="196"/>
      <c r="I2688" s="197"/>
      <c r="Q2688" s="198"/>
      <c r="S2688" s="198"/>
      <c r="T2688" s="196"/>
      <c r="U2688" s="199"/>
      <c r="V2688" s="193"/>
      <c r="W2688" s="198"/>
      <c r="X2688" s="198"/>
      <c r="Y2688" s="196"/>
      <c r="Z2688" s="200"/>
      <c r="AA2688" s="196"/>
      <c r="AB2688" s="198"/>
      <c r="AC2688" s="196"/>
      <c r="AD2688" s="199"/>
      <c r="AG2688" s="196"/>
      <c r="AH2688" s="196"/>
      <c r="AI2688" s="198"/>
      <c r="AL2688" s="196"/>
      <c r="AN2688" s="196"/>
      <c r="AO2688" s="198"/>
      <c r="AP2688" s="196"/>
      <c r="AQ2688" s="196"/>
      <c r="AR2688" s="196"/>
      <c r="AS2688" s="196"/>
      <c r="AT2688" s="196"/>
      <c r="AU2688" s="196"/>
      <c r="AV2688" s="198"/>
      <c r="AW2688" s="197"/>
      <c r="AY2688" s="196"/>
      <c r="BC2688" s="196"/>
      <c r="BD2688" s="196"/>
      <c r="BE2688" s="196"/>
      <c r="BF2688" s="196"/>
      <c r="BG2688" s="196"/>
      <c r="BH2688" s="196"/>
      <c r="BI2688" s="196"/>
      <c r="BJ2688" s="196"/>
      <c r="BK2688" s="196"/>
    </row>
    <row r="2689" spans="1:63" x14ac:dyDescent="0.25">
      <c r="A2689" s="198"/>
      <c r="B2689" s="193"/>
      <c r="C2689" s="196"/>
      <c r="D2689" s="196"/>
      <c r="E2689" s="196"/>
      <c r="I2689" s="197"/>
      <c r="Q2689" s="198"/>
      <c r="S2689" s="198"/>
      <c r="T2689" s="196"/>
      <c r="U2689" s="199"/>
      <c r="V2689" s="193"/>
      <c r="W2689" s="198"/>
      <c r="X2689" s="198"/>
      <c r="Y2689" s="196"/>
      <c r="Z2689" s="200"/>
      <c r="AA2689" s="196"/>
      <c r="AB2689" s="198"/>
      <c r="AC2689" s="196"/>
      <c r="AD2689" s="199"/>
      <c r="AG2689" s="196"/>
      <c r="AH2689" s="196"/>
      <c r="AI2689" s="198"/>
      <c r="AL2689" s="196"/>
      <c r="AN2689" s="196"/>
      <c r="AO2689" s="198"/>
      <c r="AP2689" s="196"/>
      <c r="AQ2689" s="196"/>
      <c r="AR2689" s="196"/>
      <c r="AS2689" s="196"/>
      <c r="AT2689" s="196"/>
      <c r="AU2689" s="196"/>
      <c r="AV2689" s="198"/>
      <c r="AW2689" s="197"/>
      <c r="AY2689" s="196"/>
      <c r="BC2689" s="196"/>
      <c r="BD2689" s="196"/>
      <c r="BE2689" s="196"/>
      <c r="BF2689" s="196"/>
      <c r="BG2689" s="196"/>
      <c r="BH2689" s="196"/>
      <c r="BI2689" s="196"/>
      <c r="BJ2689" s="196"/>
      <c r="BK2689" s="196"/>
    </row>
    <row r="2690" spans="1:63" x14ac:dyDescent="0.25">
      <c r="A2690" s="198"/>
      <c r="B2690" s="193"/>
      <c r="C2690" s="196"/>
      <c r="D2690" s="196"/>
      <c r="E2690" s="196"/>
      <c r="I2690" s="197"/>
      <c r="Q2690" s="198"/>
      <c r="S2690" s="198"/>
      <c r="T2690" s="196"/>
      <c r="U2690" s="199"/>
      <c r="V2690" s="193"/>
      <c r="W2690" s="198"/>
      <c r="X2690" s="198"/>
      <c r="Y2690" s="196"/>
      <c r="Z2690" s="200"/>
      <c r="AA2690" s="196"/>
      <c r="AB2690" s="198"/>
      <c r="AC2690" s="196"/>
      <c r="AD2690" s="199"/>
      <c r="AG2690" s="196"/>
      <c r="AH2690" s="196"/>
      <c r="AI2690" s="198"/>
      <c r="AL2690" s="196"/>
      <c r="AN2690" s="196"/>
      <c r="AO2690" s="198"/>
      <c r="AP2690" s="196"/>
      <c r="AQ2690" s="196"/>
      <c r="AR2690" s="196"/>
      <c r="AS2690" s="196"/>
      <c r="AT2690" s="196"/>
      <c r="AU2690" s="196"/>
      <c r="AV2690" s="198"/>
      <c r="AW2690" s="197"/>
      <c r="AY2690" s="196"/>
      <c r="BC2690" s="196"/>
      <c r="BD2690" s="196"/>
      <c r="BE2690" s="196"/>
      <c r="BF2690" s="196"/>
      <c r="BG2690" s="196"/>
      <c r="BH2690" s="196"/>
      <c r="BI2690" s="196"/>
      <c r="BJ2690" s="196"/>
      <c r="BK2690" s="196"/>
    </row>
    <row r="2691" spans="1:63" x14ac:dyDescent="0.25">
      <c r="A2691" s="198"/>
      <c r="B2691" s="193"/>
      <c r="C2691" s="196"/>
      <c r="D2691" s="196"/>
      <c r="E2691" s="196"/>
      <c r="I2691" s="197"/>
      <c r="Q2691" s="198"/>
      <c r="S2691" s="198"/>
      <c r="T2691" s="196"/>
      <c r="U2691" s="199"/>
      <c r="V2691" s="193"/>
      <c r="W2691" s="198"/>
      <c r="X2691" s="198"/>
      <c r="Y2691" s="196"/>
      <c r="Z2691" s="200"/>
      <c r="AA2691" s="196"/>
      <c r="AB2691" s="198"/>
      <c r="AC2691" s="196"/>
      <c r="AD2691" s="199"/>
      <c r="AG2691" s="196"/>
      <c r="AH2691" s="196"/>
      <c r="AI2691" s="198"/>
      <c r="AL2691" s="196"/>
      <c r="AN2691" s="196"/>
      <c r="AO2691" s="198"/>
      <c r="AP2691" s="196"/>
      <c r="AQ2691" s="196"/>
      <c r="AR2691" s="196"/>
      <c r="AS2691" s="196"/>
      <c r="AT2691" s="196"/>
      <c r="AU2691" s="196"/>
      <c r="AV2691" s="198"/>
      <c r="AW2691" s="197"/>
      <c r="AY2691" s="196"/>
      <c r="BC2691" s="196"/>
      <c r="BD2691" s="196"/>
      <c r="BE2691" s="196"/>
      <c r="BF2691" s="196"/>
      <c r="BG2691" s="196"/>
      <c r="BH2691" s="196"/>
      <c r="BI2691" s="196"/>
      <c r="BJ2691" s="196"/>
      <c r="BK2691" s="196"/>
    </row>
    <row r="2692" spans="1:63" x14ac:dyDescent="0.25">
      <c r="A2692" s="198"/>
      <c r="B2692" s="193"/>
      <c r="C2692" s="196"/>
      <c r="D2692" s="196"/>
      <c r="E2692" s="196"/>
      <c r="I2692" s="197"/>
      <c r="Q2692" s="198"/>
      <c r="S2692" s="198"/>
      <c r="T2692" s="196"/>
      <c r="U2692" s="199"/>
      <c r="V2692" s="193"/>
      <c r="W2692" s="198"/>
      <c r="X2692" s="198"/>
      <c r="Y2692" s="196"/>
      <c r="Z2692" s="200"/>
      <c r="AA2692" s="196"/>
      <c r="AB2692" s="198"/>
      <c r="AC2692" s="196"/>
      <c r="AD2692" s="199"/>
      <c r="AG2692" s="196"/>
      <c r="AH2692" s="196"/>
      <c r="AI2692" s="198"/>
      <c r="AL2692" s="196"/>
      <c r="AN2692" s="196"/>
      <c r="AO2692" s="198"/>
      <c r="AP2692" s="196"/>
      <c r="AQ2692" s="196"/>
      <c r="AR2692" s="196"/>
      <c r="AS2692" s="196"/>
      <c r="AT2692" s="196"/>
      <c r="AU2692" s="196"/>
      <c r="AV2692" s="198"/>
      <c r="AW2692" s="197"/>
      <c r="AY2692" s="196"/>
      <c r="BC2692" s="196"/>
      <c r="BD2692" s="196"/>
      <c r="BE2692" s="196"/>
      <c r="BF2692" s="196"/>
      <c r="BG2692" s="196"/>
      <c r="BH2692" s="196"/>
      <c r="BI2692" s="196"/>
      <c r="BJ2692" s="196"/>
      <c r="BK2692" s="196"/>
    </row>
    <row r="2693" spans="1:63" x14ac:dyDescent="0.25">
      <c r="A2693" s="198"/>
      <c r="B2693" s="193"/>
      <c r="C2693" s="196"/>
      <c r="D2693" s="196"/>
      <c r="E2693" s="196"/>
      <c r="I2693" s="197"/>
      <c r="Q2693" s="198"/>
      <c r="S2693" s="198"/>
      <c r="T2693" s="196"/>
      <c r="U2693" s="199"/>
      <c r="V2693" s="193"/>
      <c r="W2693" s="198"/>
      <c r="X2693" s="198"/>
      <c r="Y2693" s="196"/>
      <c r="Z2693" s="200"/>
      <c r="AA2693" s="196"/>
      <c r="AB2693" s="198"/>
      <c r="AC2693" s="196"/>
      <c r="AD2693" s="199"/>
      <c r="AG2693" s="196"/>
      <c r="AH2693" s="196"/>
      <c r="AI2693" s="198"/>
      <c r="AL2693" s="196"/>
      <c r="AN2693" s="196"/>
      <c r="AO2693" s="198"/>
      <c r="AP2693" s="196"/>
      <c r="AQ2693" s="196"/>
      <c r="AR2693" s="196"/>
      <c r="AS2693" s="196"/>
      <c r="AT2693" s="196"/>
      <c r="AU2693" s="196"/>
      <c r="AV2693" s="198"/>
      <c r="AW2693" s="197"/>
      <c r="AY2693" s="196"/>
      <c r="BC2693" s="196"/>
      <c r="BD2693" s="196"/>
      <c r="BE2693" s="196"/>
      <c r="BF2693" s="196"/>
      <c r="BG2693" s="196"/>
      <c r="BH2693" s="196"/>
      <c r="BI2693" s="196"/>
      <c r="BJ2693" s="196"/>
      <c r="BK2693" s="196"/>
    </row>
    <row r="2694" spans="1:63" x14ac:dyDescent="0.25">
      <c r="A2694" s="198"/>
      <c r="B2694" s="193"/>
      <c r="C2694" s="196"/>
      <c r="D2694" s="196"/>
      <c r="E2694" s="196"/>
      <c r="I2694" s="197"/>
      <c r="Q2694" s="198"/>
      <c r="S2694" s="198"/>
      <c r="T2694" s="196"/>
      <c r="U2694" s="199"/>
      <c r="V2694" s="193"/>
      <c r="W2694" s="198"/>
      <c r="X2694" s="198"/>
      <c r="Y2694" s="196"/>
      <c r="Z2694" s="200"/>
      <c r="AA2694" s="196"/>
      <c r="AB2694" s="198"/>
      <c r="AC2694" s="196"/>
      <c r="AD2694" s="199"/>
      <c r="AG2694" s="196"/>
      <c r="AH2694" s="196"/>
      <c r="AI2694" s="198"/>
      <c r="AL2694" s="196"/>
      <c r="AN2694" s="196"/>
      <c r="AO2694" s="198"/>
      <c r="AP2694" s="196"/>
      <c r="AQ2694" s="196"/>
      <c r="AR2694" s="196"/>
      <c r="AS2694" s="196"/>
      <c r="AT2694" s="196"/>
      <c r="AU2694" s="196"/>
      <c r="AV2694" s="198"/>
      <c r="AW2694" s="197"/>
      <c r="AY2694" s="196"/>
      <c r="BC2694" s="196"/>
      <c r="BD2694" s="196"/>
      <c r="BE2694" s="196"/>
      <c r="BF2694" s="196"/>
      <c r="BG2694" s="196"/>
      <c r="BH2694" s="196"/>
      <c r="BI2694" s="196"/>
      <c r="BJ2694" s="196"/>
      <c r="BK2694" s="196"/>
    </row>
    <row r="2695" spans="1:63" x14ac:dyDescent="0.25">
      <c r="A2695" s="198"/>
      <c r="B2695" s="193"/>
      <c r="C2695" s="196"/>
      <c r="D2695" s="196"/>
      <c r="E2695" s="196"/>
      <c r="I2695" s="197"/>
      <c r="Q2695" s="198"/>
      <c r="S2695" s="198"/>
      <c r="T2695" s="196"/>
      <c r="U2695" s="199"/>
      <c r="V2695" s="193"/>
      <c r="W2695" s="198"/>
      <c r="X2695" s="198"/>
      <c r="Y2695" s="196"/>
      <c r="Z2695" s="200"/>
      <c r="AA2695" s="196"/>
      <c r="AB2695" s="198"/>
      <c r="AC2695" s="196"/>
      <c r="AD2695" s="199"/>
      <c r="AG2695" s="196"/>
      <c r="AH2695" s="196"/>
      <c r="AI2695" s="198"/>
      <c r="AL2695" s="196"/>
      <c r="AN2695" s="196"/>
      <c r="AO2695" s="198"/>
      <c r="AP2695" s="196"/>
      <c r="AQ2695" s="196"/>
      <c r="AR2695" s="196"/>
      <c r="AS2695" s="196"/>
      <c r="AT2695" s="196"/>
      <c r="AU2695" s="196"/>
      <c r="AV2695" s="198"/>
      <c r="AW2695" s="197"/>
      <c r="AY2695" s="196"/>
      <c r="BC2695" s="196"/>
      <c r="BD2695" s="196"/>
      <c r="BE2695" s="196"/>
      <c r="BF2695" s="196"/>
      <c r="BG2695" s="196"/>
      <c r="BH2695" s="196"/>
      <c r="BI2695" s="196"/>
      <c r="BJ2695" s="196"/>
      <c r="BK2695" s="196"/>
    </row>
    <row r="2696" spans="1:63" x14ac:dyDescent="0.25">
      <c r="A2696" s="198"/>
      <c r="B2696" s="193"/>
      <c r="C2696" s="196"/>
      <c r="D2696" s="196"/>
      <c r="E2696" s="196"/>
      <c r="I2696" s="197"/>
      <c r="Q2696" s="198"/>
      <c r="S2696" s="198"/>
      <c r="T2696" s="196"/>
      <c r="U2696" s="199"/>
      <c r="V2696" s="193"/>
      <c r="W2696" s="198"/>
      <c r="X2696" s="198"/>
      <c r="Y2696" s="196"/>
      <c r="Z2696" s="200"/>
      <c r="AA2696" s="196"/>
      <c r="AB2696" s="198"/>
      <c r="AC2696" s="196"/>
      <c r="AD2696" s="199"/>
      <c r="AG2696" s="196"/>
      <c r="AH2696" s="196"/>
      <c r="AI2696" s="198"/>
      <c r="AL2696" s="196"/>
      <c r="AN2696" s="196"/>
      <c r="AO2696" s="198"/>
      <c r="AP2696" s="196"/>
      <c r="AQ2696" s="196"/>
      <c r="AR2696" s="196"/>
      <c r="AS2696" s="196"/>
      <c r="AT2696" s="196"/>
      <c r="AU2696" s="196"/>
      <c r="AV2696" s="198"/>
      <c r="AW2696" s="197"/>
      <c r="AY2696" s="196"/>
      <c r="BC2696" s="196"/>
      <c r="BD2696" s="196"/>
      <c r="BE2696" s="196"/>
      <c r="BF2696" s="196"/>
      <c r="BG2696" s="196"/>
      <c r="BH2696" s="196"/>
      <c r="BI2696" s="196"/>
      <c r="BJ2696" s="196"/>
      <c r="BK2696" s="196"/>
    </row>
    <row r="2697" spans="1:63" x14ac:dyDescent="0.25">
      <c r="A2697" s="198"/>
      <c r="B2697" s="193"/>
      <c r="C2697" s="196"/>
      <c r="D2697" s="196"/>
      <c r="E2697" s="196"/>
      <c r="I2697" s="197"/>
      <c r="Q2697" s="198"/>
      <c r="S2697" s="198"/>
      <c r="T2697" s="196"/>
      <c r="U2697" s="199"/>
      <c r="V2697" s="193"/>
      <c r="W2697" s="198"/>
      <c r="X2697" s="198"/>
      <c r="Y2697" s="196"/>
      <c r="Z2697" s="200"/>
      <c r="AA2697" s="196"/>
      <c r="AB2697" s="198"/>
      <c r="AC2697" s="196"/>
      <c r="AD2697" s="199"/>
      <c r="AG2697" s="196"/>
      <c r="AH2697" s="196"/>
      <c r="AI2697" s="198"/>
      <c r="AL2697" s="196"/>
      <c r="AN2697" s="196"/>
      <c r="AO2697" s="198"/>
      <c r="AP2697" s="196"/>
      <c r="AQ2697" s="196"/>
      <c r="AR2697" s="196"/>
      <c r="AS2697" s="196"/>
      <c r="AT2697" s="196"/>
      <c r="AU2697" s="196"/>
      <c r="AV2697" s="198"/>
      <c r="AW2697" s="197"/>
      <c r="AY2697" s="196"/>
      <c r="BC2697" s="196"/>
      <c r="BD2697" s="196"/>
      <c r="BE2697" s="196"/>
      <c r="BF2697" s="196"/>
      <c r="BG2697" s="196"/>
      <c r="BH2697" s="196"/>
      <c r="BI2697" s="196"/>
      <c r="BJ2697" s="196"/>
      <c r="BK2697" s="196"/>
    </row>
    <row r="2698" spans="1:63" x14ac:dyDescent="0.25">
      <c r="A2698" s="198"/>
      <c r="B2698" s="193"/>
      <c r="C2698" s="196"/>
      <c r="D2698" s="196"/>
      <c r="E2698" s="196"/>
      <c r="I2698" s="197"/>
      <c r="Q2698" s="198"/>
      <c r="S2698" s="198"/>
      <c r="T2698" s="196"/>
      <c r="U2698" s="199"/>
      <c r="V2698" s="193"/>
      <c r="W2698" s="198"/>
      <c r="X2698" s="198"/>
      <c r="Y2698" s="196"/>
      <c r="Z2698" s="200"/>
      <c r="AA2698" s="196"/>
      <c r="AB2698" s="198"/>
      <c r="AC2698" s="196"/>
      <c r="AD2698" s="199"/>
      <c r="AG2698" s="196"/>
      <c r="AH2698" s="196"/>
      <c r="AI2698" s="198"/>
      <c r="AL2698" s="196"/>
      <c r="AN2698" s="196"/>
      <c r="AO2698" s="198"/>
      <c r="AP2698" s="196"/>
      <c r="AQ2698" s="196"/>
      <c r="AR2698" s="196"/>
      <c r="AS2698" s="196"/>
      <c r="AT2698" s="196"/>
      <c r="AU2698" s="196"/>
      <c r="AV2698" s="198"/>
      <c r="AW2698" s="197"/>
      <c r="AY2698" s="196"/>
      <c r="BC2698" s="196"/>
      <c r="BD2698" s="196"/>
      <c r="BE2698" s="196"/>
      <c r="BF2698" s="196"/>
      <c r="BG2698" s="196"/>
      <c r="BH2698" s="196"/>
      <c r="BI2698" s="196"/>
      <c r="BJ2698" s="196"/>
      <c r="BK2698" s="196"/>
    </row>
    <row r="2699" spans="1:63" x14ac:dyDescent="0.25">
      <c r="A2699" s="198"/>
      <c r="B2699" s="193"/>
      <c r="C2699" s="196"/>
      <c r="D2699" s="196"/>
      <c r="E2699" s="196"/>
      <c r="I2699" s="197"/>
      <c r="Q2699" s="198"/>
      <c r="S2699" s="198"/>
      <c r="T2699" s="196"/>
      <c r="U2699" s="199"/>
      <c r="V2699" s="193"/>
      <c r="W2699" s="198"/>
      <c r="X2699" s="198"/>
      <c r="Y2699" s="196"/>
      <c r="Z2699" s="200"/>
      <c r="AA2699" s="196"/>
      <c r="AB2699" s="198"/>
      <c r="AC2699" s="196"/>
      <c r="AD2699" s="199"/>
      <c r="AG2699" s="196"/>
      <c r="AH2699" s="196"/>
      <c r="AI2699" s="198"/>
      <c r="AL2699" s="196"/>
      <c r="AN2699" s="196"/>
      <c r="AO2699" s="198"/>
      <c r="AP2699" s="196"/>
      <c r="AQ2699" s="196"/>
      <c r="AR2699" s="196"/>
      <c r="AS2699" s="196"/>
      <c r="AT2699" s="196"/>
      <c r="AU2699" s="196"/>
      <c r="AV2699" s="198"/>
      <c r="AW2699" s="197"/>
      <c r="AY2699" s="196"/>
      <c r="BC2699" s="196"/>
      <c r="BD2699" s="196"/>
      <c r="BE2699" s="196"/>
      <c r="BF2699" s="196"/>
      <c r="BG2699" s="196"/>
      <c r="BH2699" s="196"/>
      <c r="BI2699" s="196"/>
      <c r="BJ2699" s="196"/>
      <c r="BK2699" s="196"/>
    </row>
    <row r="2700" spans="1:63" x14ac:dyDescent="0.25">
      <c r="A2700" s="198"/>
      <c r="B2700" s="193"/>
      <c r="C2700" s="196"/>
      <c r="D2700" s="196"/>
      <c r="E2700" s="196"/>
      <c r="I2700" s="197"/>
      <c r="Q2700" s="198"/>
      <c r="S2700" s="198"/>
      <c r="T2700" s="196"/>
      <c r="U2700" s="199"/>
      <c r="V2700" s="193"/>
      <c r="W2700" s="198"/>
      <c r="X2700" s="198"/>
      <c r="Y2700" s="196"/>
      <c r="Z2700" s="200"/>
      <c r="AA2700" s="196"/>
      <c r="AB2700" s="198"/>
      <c r="AC2700" s="196"/>
      <c r="AD2700" s="199"/>
      <c r="AG2700" s="196"/>
      <c r="AH2700" s="196"/>
      <c r="AI2700" s="198"/>
      <c r="AL2700" s="196"/>
      <c r="AN2700" s="196"/>
      <c r="AO2700" s="198"/>
      <c r="AP2700" s="196"/>
      <c r="AQ2700" s="196"/>
      <c r="AR2700" s="196"/>
      <c r="AS2700" s="196"/>
      <c r="AT2700" s="196"/>
      <c r="AU2700" s="196"/>
      <c r="AV2700" s="198"/>
      <c r="AW2700" s="197"/>
      <c r="AY2700" s="196"/>
      <c r="BC2700" s="196"/>
      <c r="BD2700" s="196"/>
      <c r="BE2700" s="196"/>
      <c r="BF2700" s="196"/>
      <c r="BG2700" s="196"/>
      <c r="BH2700" s="196"/>
      <c r="BI2700" s="196"/>
      <c r="BJ2700" s="196"/>
      <c r="BK2700" s="196"/>
    </row>
    <row r="2701" spans="1:63" x14ac:dyDescent="0.25">
      <c r="A2701" s="198"/>
      <c r="B2701" s="193"/>
      <c r="C2701" s="196"/>
      <c r="D2701" s="196"/>
      <c r="E2701" s="196"/>
      <c r="I2701" s="197"/>
      <c r="Q2701" s="198"/>
      <c r="S2701" s="198"/>
      <c r="T2701" s="196"/>
      <c r="U2701" s="199"/>
      <c r="V2701" s="193"/>
      <c r="W2701" s="198"/>
      <c r="X2701" s="198"/>
      <c r="Y2701" s="196"/>
      <c r="Z2701" s="200"/>
      <c r="AA2701" s="196"/>
      <c r="AB2701" s="198"/>
      <c r="AC2701" s="196"/>
      <c r="AD2701" s="199"/>
      <c r="AG2701" s="196"/>
      <c r="AH2701" s="196"/>
      <c r="AI2701" s="198"/>
      <c r="AL2701" s="196"/>
      <c r="AN2701" s="196"/>
      <c r="AO2701" s="198"/>
      <c r="AP2701" s="196"/>
      <c r="AQ2701" s="196"/>
      <c r="AR2701" s="196"/>
      <c r="AS2701" s="196"/>
      <c r="AT2701" s="196"/>
      <c r="AU2701" s="196"/>
      <c r="AV2701" s="198"/>
      <c r="AW2701" s="197"/>
      <c r="AY2701" s="196"/>
      <c r="BC2701" s="196"/>
      <c r="BD2701" s="196"/>
      <c r="BE2701" s="196"/>
      <c r="BF2701" s="196"/>
      <c r="BG2701" s="196"/>
      <c r="BH2701" s="196"/>
      <c r="BI2701" s="196"/>
      <c r="BJ2701" s="196"/>
      <c r="BK2701" s="196"/>
    </row>
    <row r="2702" spans="1:63" x14ac:dyDescent="0.25">
      <c r="A2702" s="198"/>
      <c r="B2702" s="193"/>
      <c r="C2702" s="196"/>
      <c r="D2702" s="196"/>
      <c r="E2702" s="196"/>
      <c r="I2702" s="197"/>
      <c r="Q2702" s="198"/>
      <c r="S2702" s="198"/>
      <c r="T2702" s="196"/>
      <c r="U2702" s="199"/>
      <c r="V2702" s="193"/>
      <c r="W2702" s="198"/>
      <c r="X2702" s="198"/>
      <c r="Y2702" s="196"/>
      <c r="Z2702" s="200"/>
      <c r="AA2702" s="196"/>
      <c r="AB2702" s="198"/>
      <c r="AC2702" s="196"/>
      <c r="AD2702" s="199"/>
      <c r="AG2702" s="196"/>
      <c r="AH2702" s="196"/>
      <c r="AI2702" s="198"/>
      <c r="AL2702" s="196"/>
      <c r="AN2702" s="196"/>
      <c r="AO2702" s="198"/>
      <c r="AP2702" s="196"/>
      <c r="AQ2702" s="196"/>
      <c r="AR2702" s="196"/>
      <c r="AS2702" s="196"/>
      <c r="AT2702" s="196"/>
      <c r="AU2702" s="196"/>
      <c r="AV2702" s="198"/>
      <c r="AW2702" s="197"/>
      <c r="AY2702" s="196"/>
      <c r="BC2702" s="196"/>
      <c r="BD2702" s="196"/>
      <c r="BE2702" s="196"/>
      <c r="BF2702" s="196"/>
      <c r="BG2702" s="196"/>
      <c r="BH2702" s="196"/>
      <c r="BI2702" s="196"/>
      <c r="BJ2702" s="196"/>
      <c r="BK2702" s="196"/>
    </row>
    <row r="2703" spans="1:63" x14ac:dyDescent="0.25">
      <c r="A2703" s="198"/>
      <c r="B2703" s="193"/>
      <c r="C2703" s="196"/>
      <c r="D2703" s="196"/>
      <c r="E2703" s="196"/>
      <c r="I2703" s="197"/>
      <c r="Q2703" s="198"/>
      <c r="S2703" s="198"/>
      <c r="T2703" s="196"/>
      <c r="U2703" s="199"/>
      <c r="V2703" s="193"/>
      <c r="W2703" s="198"/>
      <c r="X2703" s="198"/>
      <c r="Y2703" s="196"/>
      <c r="Z2703" s="200"/>
      <c r="AA2703" s="196"/>
      <c r="AB2703" s="198"/>
      <c r="AC2703" s="196"/>
      <c r="AD2703" s="199"/>
      <c r="AG2703" s="196"/>
      <c r="AH2703" s="196"/>
      <c r="AI2703" s="198"/>
      <c r="AL2703" s="196"/>
      <c r="AN2703" s="196"/>
      <c r="AO2703" s="198"/>
      <c r="AP2703" s="196"/>
      <c r="AQ2703" s="196"/>
      <c r="AR2703" s="196"/>
      <c r="AS2703" s="196"/>
      <c r="AT2703" s="196"/>
      <c r="AU2703" s="196"/>
      <c r="AV2703" s="198"/>
      <c r="AW2703" s="197"/>
      <c r="AY2703" s="196"/>
      <c r="BC2703" s="196"/>
      <c r="BD2703" s="196"/>
      <c r="BE2703" s="196"/>
      <c r="BF2703" s="196"/>
      <c r="BG2703" s="196"/>
      <c r="BH2703" s="196"/>
      <c r="BI2703" s="196"/>
      <c r="BJ2703" s="196"/>
      <c r="BK2703" s="196"/>
    </row>
    <row r="2704" spans="1:63" x14ac:dyDescent="0.25">
      <c r="A2704" s="198"/>
      <c r="B2704" s="193"/>
      <c r="C2704" s="196"/>
      <c r="D2704" s="196"/>
      <c r="E2704" s="196"/>
      <c r="I2704" s="197"/>
      <c r="Q2704" s="198"/>
      <c r="S2704" s="198"/>
      <c r="T2704" s="196"/>
      <c r="U2704" s="199"/>
      <c r="V2704" s="193"/>
      <c r="W2704" s="198"/>
      <c r="X2704" s="198"/>
      <c r="Y2704" s="196"/>
      <c r="Z2704" s="200"/>
      <c r="AA2704" s="196"/>
      <c r="AB2704" s="198"/>
      <c r="AC2704" s="196"/>
      <c r="AD2704" s="199"/>
      <c r="AG2704" s="196"/>
      <c r="AH2704" s="196"/>
      <c r="AI2704" s="198"/>
      <c r="AL2704" s="196"/>
      <c r="AN2704" s="196"/>
      <c r="AO2704" s="198"/>
      <c r="AP2704" s="196"/>
      <c r="AQ2704" s="196"/>
      <c r="AR2704" s="196"/>
      <c r="AS2704" s="196"/>
      <c r="AT2704" s="196"/>
      <c r="AU2704" s="196"/>
      <c r="AV2704" s="198"/>
      <c r="AW2704" s="197"/>
      <c r="AY2704" s="196"/>
      <c r="BC2704" s="196"/>
      <c r="BD2704" s="196"/>
      <c r="BE2704" s="196"/>
      <c r="BF2704" s="196"/>
      <c r="BG2704" s="196"/>
      <c r="BH2704" s="196"/>
      <c r="BI2704" s="196"/>
      <c r="BJ2704" s="196"/>
      <c r="BK2704" s="196"/>
    </row>
    <row r="2705" spans="1:63" x14ac:dyDescent="0.25">
      <c r="A2705" s="198"/>
      <c r="B2705" s="193"/>
      <c r="C2705" s="196"/>
      <c r="D2705" s="196"/>
      <c r="E2705" s="196"/>
      <c r="I2705" s="197"/>
      <c r="Q2705" s="198"/>
      <c r="S2705" s="198"/>
      <c r="T2705" s="196"/>
      <c r="U2705" s="199"/>
      <c r="V2705" s="193"/>
      <c r="W2705" s="198"/>
      <c r="X2705" s="198"/>
      <c r="Y2705" s="196"/>
      <c r="Z2705" s="200"/>
      <c r="AA2705" s="196"/>
      <c r="AB2705" s="198"/>
      <c r="AC2705" s="196"/>
      <c r="AD2705" s="199"/>
      <c r="AG2705" s="196"/>
      <c r="AH2705" s="196"/>
      <c r="AI2705" s="198"/>
      <c r="AL2705" s="196"/>
      <c r="AN2705" s="196"/>
      <c r="AO2705" s="198"/>
      <c r="AP2705" s="196"/>
      <c r="AQ2705" s="196"/>
      <c r="AR2705" s="196"/>
      <c r="AS2705" s="196"/>
      <c r="AT2705" s="196"/>
      <c r="AU2705" s="196"/>
      <c r="AV2705" s="198"/>
      <c r="AW2705" s="197"/>
      <c r="AY2705" s="196"/>
      <c r="BC2705" s="196"/>
      <c r="BD2705" s="196"/>
      <c r="BE2705" s="196"/>
      <c r="BF2705" s="196"/>
      <c r="BG2705" s="196"/>
      <c r="BH2705" s="196"/>
      <c r="BI2705" s="196"/>
      <c r="BJ2705" s="196"/>
      <c r="BK2705" s="196"/>
    </row>
    <row r="2706" spans="1:63" x14ac:dyDescent="0.25">
      <c r="A2706" s="198"/>
      <c r="B2706" s="193"/>
      <c r="C2706" s="196"/>
      <c r="D2706" s="196"/>
      <c r="E2706" s="196"/>
      <c r="I2706" s="197"/>
      <c r="Q2706" s="198"/>
      <c r="S2706" s="198"/>
      <c r="T2706" s="196"/>
      <c r="U2706" s="199"/>
      <c r="V2706" s="193"/>
      <c r="W2706" s="198"/>
      <c r="X2706" s="198"/>
      <c r="Y2706" s="196"/>
      <c r="Z2706" s="200"/>
      <c r="AA2706" s="196"/>
      <c r="AB2706" s="198"/>
      <c r="AC2706" s="196"/>
      <c r="AD2706" s="199"/>
      <c r="AG2706" s="196"/>
      <c r="AH2706" s="196"/>
      <c r="AI2706" s="198"/>
      <c r="AL2706" s="196"/>
      <c r="AN2706" s="196"/>
      <c r="AO2706" s="198"/>
      <c r="AP2706" s="196"/>
      <c r="AQ2706" s="196"/>
      <c r="AR2706" s="196"/>
      <c r="AS2706" s="196"/>
      <c r="AT2706" s="196"/>
      <c r="AU2706" s="196"/>
      <c r="AV2706" s="198"/>
      <c r="AW2706" s="197"/>
      <c r="AY2706" s="196"/>
      <c r="BC2706" s="196"/>
      <c r="BD2706" s="196"/>
      <c r="BE2706" s="196"/>
      <c r="BF2706" s="196"/>
      <c r="BG2706" s="196"/>
      <c r="BH2706" s="196"/>
      <c r="BI2706" s="196"/>
      <c r="BJ2706" s="196"/>
      <c r="BK2706" s="196"/>
    </row>
    <row r="2707" spans="1:63" x14ac:dyDescent="0.25">
      <c r="A2707" s="198"/>
      <c r="B2707" s="193"/>
      <c r="C2707" s="196"/>
      <c r="D2707" s="196"/>
      <c r="E2707" s="196"/>
      <c r="I2707" s="197"/>
      <c r="Q2707" s="198"/>
      <c r="S2707" s="198"/>
      <c r="T2707" s="196"/>
      <c r="U2707" s="199"/>
      <c r="V2707" s="193"/>
      <c r="W2707" s="198"/>
      <c r="X2707" s="198"/>
      <c r="Y2707" s="196"/>
      <c r="Z2707" s="200"/>
      <c r="AA2707" s="196"/>
      <c r="AB2707" s="198"/>
      <c r="AC2707" s="196"/>
      <c r="AD2707" s="199"/>
      <c r="AG2707" s="196"/>
      <c r="AH2707" s="196"/>
      <c r="AI2707" s="198"/>
      <c r="AL2707" s="196"/>
      <c r="AN2707" s="196"/>
      <c r="AO2707" s="198"/>
      <c r="AP2707" s="196"/>
      <c r="AQ2707" s="196"/>
      <c r="AR2707" s="196"/>
      <c r="AS2707" s="196"/>
      <c r="AT2707" s="196"/>
      <c r="AU2707" s="196"/>
      <c r="AV2707" s="198"/>
      <c r="AW2707" s="197"/>
      <c r="AY2707" s="196"/>
      <c r="BC2707" s="196"/>
      <c r="BD2707" s="196"/>
      <c r="BE2707" s="196"/>
      <c r="BF2707" s="196"/>
      <c r="BG2707" s="196"/>
      <c r="BH2707" s="196"/>
      <c r="BI2707" s="196"/>
      <c r="BJ2707" s="196"/>
      <c r="BK2707" s="196"/>
    </row>
    <row r="2708" spans="1:63" x14ac:dyDescent="0.25">
      <c r="A2708" s="198"/>
      <c r="B2708" s="193"/>
      <c r="C2708" s="196"/>
      <c r="D2708" s="196"/>
      <c r="E2708" s="196"/>
      <c r="I2708" s="197"/>
      <c r="Q2708" s="198"/>
      <c r="S2708" s="198"/>
      <c r="T2708" s="196"/>
      <c r="U2708" s="199"/>
      <c r="V2708" s="193"/>
      <c r="W2708" s="198"/>
      <c r="X2708" s="198"/>
      <c r="Y2708" s="196"/>
      <c r="Z2708" s="200"/>
      <c r="AA2708" s="196"/>
      <c r="AB2708" s="198"/>
      <c r="AC2708" s="196"/>
      <c r="AD2708" s="199"/>
      <c r="AG2708" s="196"/>
      <c r="AH2708" s="196"/>
      <c r="AI2708" s="198"/>
      <c r="AL2708" s="196"/>
      <c r="AN2708" s="196"/>
      <c r="AO2708" s="198"/>
      <c r="AP2708" s="196"/>
      <c r="AQ2708" s="196"/>
      <c r="AR2708" s="196"/>
      <c r="AS2708" s="196"/>
      <c r="AT2708" s="196"/>
      <c r="AU2708" s="196"/>
      <c r="AV2708" s="198"/>
      <c r="AW2708" s="197"/>
      <c r="AY2708" s="196"/>
      <c r="BC2708" s="196"/>
      <c r="BD2708" s="196"/>
      <c r="BE2708" s="196"/>
      <c r="BF2708" s="196"/>
      <c r="BG2708" s="196"/>
      <c r="BH2708" s="196"/>
      <c r="BI2708" s="196"/>
      <c r="BJ2708" s="196"/>
      <c r="BK2708" s="196"/>
    </row>
    <row r="2709" spans="1:63" x14ac:dyDescent="0.25">
      <c r="A2709" s="198"/>
      <c r="B2709" s="193"/>
      <c r="C2709" s="196"/>
      <c r="D2709" s="196"/>
      <c r="E2709" s="196"/>
      <c r="I2709" s="197"/>
      <c r="Q2709" s="198"/>
      <c r="S2709" s="198"/>
      <c r="T2709" s="196"/>
      <c r="U2709" s="199"/>
      <c r="V2709" s="193"/>
      <c r="W2709" s="198"/>
      <c r="X2709" s="198"/>
      <c r="Y2709" s="196"/>
      <c r="Z2709" s="200"/>
      <c r="AA2709" s="196"/>
      <c r="AB2709" s="198"/>
      <c r="AC2709" s="196"/>
      <c r="AD2709" s="199"/>
      <c r="AG2709" s="196"/>
      <c r="AH2709" s="196"/>
      <c r="AI2709" s="198"/>
      <c r="AL2709" s="196"/>
      <c r="AN2709" s="196"/>
      <c r="AO2709" s="198"/>
      <c r="AP2709" s="196"/>
      <c r="AQ2709" s="196"/>
      <c r="AR2709" s="196"/>
      <c r="AS2709" s="196"/>
      <c r="AT2709" s="196"/>
      <c r="AU2709" s="196"/>
      <c r="AV2709" s="198"/>
      <c r="AW2709" s="197"/>
      <c r="AY2709" s="196"/>
      <c r="BC2709" s="196"/>
      <c r="BD2709" s="196"/>
      <c r="BE2709" s="196"/>
      <c r="BF2709" s="196"/>
      <c r="BG2709" s="196"/>
      <c r="BH2709" s="196"/>
      <c r="BI2709" s="196"/>
      <c r="BJ2709" s="196"/>
      <c r="BK2709" s="196"/>
    </row>
    <row r="2710" spans="1:63" x14ac:dyDescent="0.25">
      <c r="A2710" s="198"/>
      <c r="B2710" s="193"/>
      <c r="C2710" s="196"/>
      <c r="D2710" s="196"/>
      <c r="E2710" s="196"/>
      <c r="I2710" s="197"/>
      <c r="Q2710" s="198"/>
      <c r="S2710" s="198"/>
      <c r="T2710" s="196"/>
      <c r="U2710" s="199"/>
      <c r="V2710" s="193"/>
      <c r="W2710" s="198"/>
      <c r="X2710" s="198"/>
      <c r="Y2710" s="196"/>
      <c r="Z2710" s="200"/>
      <c r="AA2710" s="196"/>
      <c r="AB2710" s="198"/>
      <c r="AC2710" s="196"/>
      <c r="AD2710" s="199"/>
      <c r="AG2710" s="196"/>
      <c r="AH2710" s="196"/>
      <c r="AI2710" s="198"/>
      <c r="AL2710" s="196"/>
      <c r="AN2710" s="196"/>
      <c r="AO2710" s="198"/>
      <c r="AP2710" s="196"/>
      <c r="AQ2710" s="196"/>
      <c r="AR2710" s="196"/>
      <c r="AS2710" s="196"/>
      <c r="AT2710" s="196"/>
      <c r="AU2710" s="196"/>
      <c r="AV2710" s="198"/>
      <c r="AW2710" s="197"/>
      <c r="AY2710" s="196"/>
      <c r="BC2710" s="196"/>
      <c r="BD2710" s="196"/>
      <c r="BE2710" s="196"/>
      <c r="BF2710" s="196"/>
      <c r="BG2710" s="196"/>
      <c r="BH2710" s="196"/>
      <c r="BI2710" s="196"/>
      <c r="BJ2710" s="196"/>
      <c r="BK2710" s="196"/>
    </row>
    <row r="2711" spans="1:63" x14ac:dyDescent="0.25">
      <c r="A2711" s="198"/>
      <c r="B2711" s="193"/>
      <c r="C2711" s="196"/>
      <c r="D2711" s="196"/>
      <c r="E2711" s="196"/>
      <c r="I2711" s="197"/>
      <c r="Q2711" s="198"/>
      <c r="S2711" s="198"/>
      <c r="T2711" s="196"/>
      <c r="U2711" s="199"/>
      <c r="V2711" s="193"/>
      <c r="W2711" s="198"/>
      <c r="X2711" s="198"/>
      <c r="Y2711" s="196"/>
      <c r="Z2711" s="200"/>
      <c r="AA2711" s="196"/>
      <c r="AB2711" s="198"/>
      <c r="AC2711" s="196"/>
      <c r="AD2711" s="199"/>
      <c r="AG2711" s="196"/>
      <c r="AH2711" s="196"/>
      <c r="AI2711" s="198"/>
      <c r="AL2711" s="196"/>
      <c r="AN2711" s="196"/>
      <c r="AO2711" s="198"/>
      <c r="AP2711" s="196"/>
      <c r="AQ2711" s="196"/>
      <c r="AR2711" s="196"/>
      <c r="AS2711" s="196"/>
      <c r="AT2711" s="196"/>
      <c r="AU2711" s="196"/>
      <c r="AV2711" s="198"/>
      <c r="AW2711" s="197"/>
      <c r="AY2711" s="196"/>
      <c r="BC2711" s="196"/>
      <c r="BD2711" s="196"/>
      <c r="BE2711" s="196"/>
      <c r="BF2711" s="196"/>
      <c r="BG2711" s="196"/>
      <c r="BH2711" s="196"/>
      <c r="BI2711" s="196"/>
      <c r="BJ2711" s="196"/>
      <c r="BK2711" s="196"/>
    </row>
    <row r="2712" spans="1:63" x14ac:dyDescent="0.25">
      <c r="A2712" s="198"/>
      <c r="B2712" s="193"/>
      <c r="C2712" s="196"/>
      <c r="D2712" s="196"/>
      <c r="E2712" s="196"/>
      <c r="I2712" s="197"/>
      <c r="Q2712" s="198"/>
      <c r="S2712" s="198"/>
      <c r="T2712" s="196"/>
      <c r="U2712" s="199"/>
      <c r="V2712" s="193"/>
      <c r="W2712" s="198"/>
      <c r="X2712" s="198"/>
      <c r="Y2712" s="196"/>
      <c r="Z2712" s="200"/>
      <c r="AA2712" s="196"/>
      <c r="AB2712" s="198"/>
      <c r="AC2712" s="196"/>
      <c r="AD2712" s="199"/>
      <c r="AG2712" s="196"/>
      <c r="AH2712" s="196"/>
      <c r="AI2712" s="198"/>
      <c r="AL2712" s="196"/>
      <c r="AN2712" s="196"/>
      <c r="AO2712" s="198"/>
      <c r="AP2712" s="196"/>
      <c r="AQ2712" s="196"/>
      <c r="AR2712" s="196"/>
      <c r="AS2712" s="196"/>
      <c r="AT2712" s="196"/>
      <c r="AU2712" s="196"/>
      <c r="AV2712" s="198"/>
      <c r="AW2712" s="197"/>
      <c r="AY2712" s="196"/>
      <c r="BC2712" s="196"/>
      <c r="BD2712" s="196"/>
      <c r="BE2712" s="196"/>
      <c r="BF2712" s="196"/>
      <c r="BG2712" s="196"/>
      <c r="BH2712" s="196"/>
      <c r="BI2712" s="196"/>
      <c r="BJ2712" s="196"/>
      <c r="BK2712" s="196"/>
    </row>
    <row r="2713" spans="1:63" x14ac:dyDescent="0.25">
      <c r="A2713" s="198"/>
      <c r="B2713" s="193"/>
      <c r="C2713" s="196"/>
      <c r="D2713" s="196"/>
      <c r="E2713" s="196"/>
      <c r="I2713" s="197"/>
      <c r="Q2713" s="198"/>
      <c r="S2713" s="198"/>
      <c r="T2713" s="196"/>
      <c r="U2713" s="199"/>
      <c r="V2713" s="193"/>
      <c r="W2713" s="198"/>
      <c r="X2713" s="198"/>
      <c r="Y2713" s="196"/>
      <c r="Z2713" s="200"/>
      <c r="AA2713" s="196"/>
      <c r="AB2713" s="198"/>
      <c r="AC2713" s="196"/>
      <c r="AD2713" s="199"/>
      <c r="AG2713" s="196"/>
      <c r="AH2713" s="196"/>
      <c r="AI2713" s="198"/>
      <c r="AL2713" s="196"/>
      <c r="AN2713" s="196"/>
      <c r="AO2713" s="198"/>
      <c r="AP2713" s="196"/>
      <c r="AQ2713" s="196"/>
      <c r="AR2713" s="196"/>
      <c r="AS2713" s="196"/>
      <c r="AT2713" s="196"/>
      <c r="AU2713" s="196"/>
      <c r="AV2713" s="198"/>
      <c r="AW2713" s="197"/>
      <c r="AY2713" s="196"/>
      <c r="BC2713" s="196"/>
      <c r="BD2713" s="196"/>
      <c r="BE2713" s="196"/>
      <c r="BF2713" s="196"/>
      <c r="BG2713" s="196"/>
      <c r="BH2713" s="196"/>
      <c r="BI2713" s="196"/>
      <c r="BJ2713" s="196"/>
      <c r="BK2713" s="196"/>
    </row>
    <row r="2714" spans="1:63" x14ac:dyDescent="0.25">
      <c r="A2714" s="198"/>
      <c r="B2714" s="193"/>
      <c r="C2714" s="196"/>
      <c r="D2714" s="196"/>
      <c r="E2714" s="196"/>
      <c r="I2714" s="197"/>
      <c r="Q2714" s="198"/>
      <c r="S2714" s="198"/>
      <c r="T2714" s="196"/>
      <c r="U2714" s="199"/>
      <c r="V2714" s="193"/>
      <c r="W2714" s="198"/>
      <c r="X2714" s="198"/>
      <c r="Y2714" s="196"/>
      <c r="Z2714" s="200"/>
      <c r="AA2714" s="196"/>
      <c r="AB2714" s="198"/>
      <c r="AC2714" s="196"/>
      <c r="AD2714" s="199"/>
      <c r="AG2714" s="196"/>
      <c r="AH2714" s="196"/>
      <c r="AI2714" s="198"/>
      <c r="AL2714" s="196"/>
      <c r="AN2714" s="196"/>
      <c r="AO2714" s="198"/>
      <c r="AP2714" s="196"/>
      <c r="AQ2714" s="196"/>
      <c r="AR2714" s="196"/>
      <c r="AS2714" s="196"/>
      <c r="AT2714" s="196"/>
      <c r="AU2714" s="196"/>
      <c r="AV2714" s="198"/>
      <c r="AW2714" s="197"/>
      <c r="AY2714" s="196"/>
      <c r="BC2714" s="196"/>
      <c r="BD2714" s="196"/>
      <c r="BE2714" s="196"/>
      <c r="BF2714" s="196"/>
      <c r="BG2714" s="196"/>
      <c r="BH2714" s="196"/>
      <c r="BI2714" s="196"/>
      <c r="BJ2714" s="196"/>
      <c r="BK2714" s="196"/>
    </row>
    <row r="2715" spans="1:63" x14ac:dyDescent="0.25">
      <c r="A2715" s="198"/>
      <c r="B2715" s="193"/>
      <c r="C2715" s="196"/>
      <c r="D2715" s="196"/>
      <c r="E2715" s="196"/>
      <c r="I2715" s="197"/>
      <c r="Q2715" s="198"/>
      <c r="S2715" s="198"/>
      <c r="T2715" s="196"/>
      <c r="U2715" s="199"/>
      <c r="V2715" s="193"/>
      <c r="W2715" s="198"/>
      <c r="X2715" s="198"/>
      <c r="Y2715" s="196"/>
      <c r="Z2715" s="200"/>
      <c r="AA2715" s="196"/>
      <c r="AB2715" s="198"/>
      <c r="AC2715" s="196"/>
      <c r="AD2715" s="199"/>
      <c r="AG2715" s="196"/>
      <c r="AH2715" s="196"/>
      <c r="AI2715" s="198"/>
      <c r="AL2715" s="196"/>
      <c r="AN2715" s="196"/>
      <c r="AO2715" s="198"/>
      <c r="AP2715" s="196"/>
      <c r="AQ2715" s="196"/>
      <c r="AR2715" s="196"/>
      <c r="AS2715" s="196"/>
      <c r="AT2715" s="196"/>
      <c r="AU2715" s="196"/>
      <c r="AV2715" s="198"/>
      <c r="AW2715" s="197"/>
      <c r="AY2715" s="196"/>
      <c r="BC2715" s="196"/>
      <c r="BD2715" s="196"/>
      <c r="BE2715" s="196"/>
      <c r="BF2715" s="196"/>
      <c r="BG2715" s="196"/>
      <c r="BH2715" s="196"/>
      <c r="BI2715" s="196"/>
      <c r="BJ2715" s="196"/>
      <c r="BK2715" s="196"/>
    </row>
    <row r="2716" spans="1:63" x14ac:dyDescent="0.25">
      <c r="A2716" s="198"/>
      <c r="B2716" s="193"/>
      <c r="C2716" s="196"/>
      <c r="D2716" s="196"/>
      <c r="E2716" s="196"/>
      <c r="I2716" s="197"/>
      <c r="Q2716" s="198"/>
      <c r="S2716" s="198"/>
      <c r="T2716" s="196"/>
      <c r="U2716" s="199"/>
      <c r="V2716" s="193"/>
      <c r="W2716" s="198"/>
      <c r="X2716" s="198"/>
      <c r="Y2716" s="196"/>
      <c r="Z2716" s="200"/>
      <c r="AA2716" s="196"/>
      <c r="AB2716" s="198"/>
      <c r="AC2716" s="196"/>
      <c r="AD2716" s="199"/>
      <c r="AG2716" s="196"/>
      <c r="AH2716" s="196"/>
      <c r="AI2716" s="198"/>
      <c r="AL2716" s="196"/>
      <c r="AN2716" s="196"/>
      <c r="AO2716" s="198"/>
      <c r="AP2716" s="196"/>
      <c r="AQ2716" s="196"/>
      <c r="AR2716" s="196"/>
      <c r="AS2716" s="196"/>
      <c r="AT2716" s="196"/>
      <c r="AU2716" s="196"/>
      <c r="AV2716" s="198"/>
      <c r="AW2716" s="197"/>
      <c r="AY2716" s="196"/>
      <c r="BC2716" s="196"/>
      <c r="BD2716" s="196"/>
      <c r="BE2716" s="196"/>
      <c r="BF2716" s="196"/>
      <c r="BG2716" s="196"/>
      <c r="BH2716" s="196"/>
      <c r="BI2716" s="196"/>
      <c r="BJ2716" s="196"/>
      <c r="BK2716" s="196"/>
    </row>
    <row r="2717" spans="1:63" x14ac:dyDescent="0.25">
      <c r="A2717" s="198"/>
      <c r="B2717" s="193"/>
      <c r="C2717" s="196"/>
      <c r="D2717" s="196"/>
      <c r="E2717" s="196"/>
      <c r="I2717" s="197"/>
      <c r="Q2717" s="198"/>
      <c r="S2717" s="198"/>
      <c r="T2717" s="196"/>
      <c r="U2717" s="199"/>
      <c r="V2717" s="193"/>
      <c r="W2717" s="198"/>
      <c r="X2717" s="198"/>
      <c r="Y2717" s="196"/>
      <c r="Z2717" s="200"/>
      <c r="AA2717" s="196"/>
      <c r="AB2717" s="198"/>
      <c r="AC2717" s="196"/>
      <c r="AD2717" s="199"/>
      <c r="AG2717" s="196"/>
      <c r="AH2717" s="196"/>
      <c r="AI2717" s="198"/>
      <c r="AL2717" s="196"/>
      <c r="AN2717" s="196"/>
      <c r="AO2717" s="198"/>
      <c r="AP2717" s="196"/>
      <c r="AQ2717" s="196"/>
      <c r="AR2717" s="196"/>
      <c r="AS2717" s="196"/>
      <c r="AT2717" s="196"/>
      <c r="AU2717" s="196"/>
      <c r="AV2717" s="198"/>
      <c r="AW2717" s="197"/>
      <c r="AY2717" s="196"/>
      <c r="BC2717" s="196"/>
      <c r="BD2717" s="196"/>
      <c r="BE2717" s="196"/>
      <c r="BF2717" s="196"/>
      <c r="BG2717" s="196"/>
      <c r="BH2717" s="196"/>
      <c r="BI2717" s="196"/>
      <c r="BJ2717" s="196"/>
      <c r="BK2717" s="196"/>
    </row>
    <row r="2718" spans="1:63" x14ac:dyDescent="0.25">
      <c r="A2718" s="198"/>
      <c r="B2718" s="193"/>
      <c r="C2718" s="196"/>
      <c r="D2718" s="196"/>
      <c r="E2718" s="196"/>
      <c r="I2718" s="197"/>
      <c r="Q2718" s="198"/>
      <c r="S2718" s="198"/>
      <c r="T2718" s="196"/>
      <c r="U2718" s="199"/>
      <c r="V2718" s="193"/>
      <c r="W2718" s="198"/>
      <c r="X2718" s="198"/>
      <c r="Y2718" s="196"/>
      <c r="Z2718" s="200"/>
      <c r="AA2718" s="196"/>
      <c r="AB2718" s="198"/>
      <c r="AC2718" s="196"/>
      <c r="AD2718" s="199"/>
      <c r="AG2718" s="196"/>
      <c r="AH2718" s="196"/>
      <c r="AI2718" s="198"/>
      <c r="AL2718" s="196"/>
      <c r="AN2718" s="196"/>
      <c r="AO2718" s="198"/>
      <c r="AP2718" s="196"/>
      <c r="AQ2718" s="196"/>
      <c r="AR2718" s="196"/>
      <c r="AS2718" s="196"/>
      <c r="AT2718" s="196"/>
      <c r="AU2718" s="196"/>
      <c r="AV2718" s="198"/>
      <c r="AW2718" s="197"/>
      <c r="AY2718" s="196"/>
      <c r="BC2718" s="196"/>
      <c r="BD2718" s="196"/>
      <c r="BE2718" s="196"/>
      <c r="BF2718" s="196"/>
      <c r="BG2718" s="196"/>
      <c r="BH2718" s="196"/>
      <c r="BI2718" s="196"/>
      <c r="BJ2718" s="196"/>
      <c r="BK2718" s="196"/>
    </row>
    <row r="2719" spans="1:63" x14ac:dyDescent="0.25">
      <c r="A2719" s="198"/>
      <c r="B2719" s="193"/>
      <c r="C2719" s="196"/>
      <c r="D2719" s="196"/>
      <c r="E2719" s="196"/>
      <c r="I2719" s="197"/>
      <c r="Q2719" s="198"/>
      <c r="S2719" s="198"/>
      <c r="T2719" s="196"/>
      <c r="U2719" s="199"/>
      <c r="V2719" s="193"/>
      <c r="W2719" s="198"/>
      <c r="X2719" s="198"/>
      <c r="Y2719" s="196"/>
      <c r="Z2719" s="200"/>
      <c r="AA2719" s="196"/>
      <c r="AB2719" s="198"/>
      <c r="AC2719" s="196"/>
      <c r="AD2719" s="199"/>
      <c r="AG2719" s="196"/>
      <c r="AH2719" s="196"/>
      <c r="AI2719" s="198"/>
      <c r="AL2719" s="196"/>
      <c r="AN2719" s="196"/>
      <c r="AO2719" s="198"/>
      <c r="AP2719" s="196"/>
      <c r="AQ2719" s="196"/>
      <c r="AR2719" s="196"/>
      <c r="AS2719" s="196"/>
      <c r="AT2719" s="196"/>
      <c r="AU2719" s="196"/>
      <c r="AV2719" s="198"/>
      <c r="AW2719" s="197"/>
      <c r="AY2719" s="196"/>
      <c r="BC2719" s="196"/>
      <c r="BD2719" s="196"/>
      <c r="BE2719" s="196"/>
      <c r="BF2719" s="196"/>
      <c r="BG2719" s="196"/>
      <c r="BH2719" s="196"/>
      <c r="BI2719" s="196"/>
      <c r="BJ2719" s="196"/>
      <c r="BK2719" s="196"/>
    </row>
    <row r="2720" spans="1:63" x14ac:dyDescent="0.25">
      <c r="A2720" s="198"/>
      <c r="B2720" s="193"/>
      <c r="C2720" s="196"/>
      <c r="D2720" s="196"/>
      <c r="E2720" s="196"/>
      <c r="I2720" s="197"/>
      <c r="Q2720" s="198"/>
      <c r="S2720" s="198"/>
      <c r="T2720" s="196"/>
      <c r="U2720" s="199"/>
      <c r="V2720" s="193"/>
      <c r="W2720" s="198"/>
      <c r="X2720" s="198"/>
      <c r="Y2720" s="196"/>
      <c r="Z2720" s="200"/>
      <c r="AA2720" s="196"/>
      <c r="AB2720" s="198"/>
      <c r="AC2720" s="196"/>
      <c r="AD2720" s="199"/>
      <c r="AG2720" s="196"/>
      <c r="AH2720" s="196"/>
      <c r="AI2720" s="198"/>
      <c r="AL2720" s="196"/>
      <c r="AN2720" s="196"/>
      <c r="AO2720" s="198"/>
      <c r="AP2720" s="196"/>
      <c r="AQ2720" s="196"/>
      <c r="AR2720" s="196"/>
      <c r="AS2720" s="196"/>
      <c r="AT2720" s="196"/>
      <c r="AU2720" s="196"/>
      <c r="AV2720" s="198"/>
      <c r="AW2720" s="197"/>
      <c r="AY2720" s="196"/>
      <c r="BC2720" s="196"/>
      <c r="BD2720" s="196"/>
      <c r="BE2720" s="196"/>
      <c r="BF2720" s="196"/>
      <c r="BG2720" s="196"/>
      <c r="BH2720" s="196"/>
      <c r="BI2720" s="196"/>
      <c r="BJ2720" s="196"/>
      <c r="BK2720" s="196"/>
    </row>
    <row r="2721" spans="1:63" x14ac:dyDescent="0.25">
      <c r="A2721" s="198"/>
      <c r="B2721" s="193"/>
      <c r="C2721" s="196"/>
      <c r="D2721" s="196"/>
      <c r="E2721" s="196"/>
      <c r="I2721" s="197"/>
      <c r="Q2721" s="198"/>
      <c r="S2721" s="198"/>
      <c r="T2721" s="196"/>
      <c r="U2721" s="199"/>
      <c r="V2721" s="193"/>
      <c r="W2721" s="198"/>
      <c r="X2721" s="198"/>
      <c r="Y2721" s="196"/>
      <c r="Z2721" s="200"/>
      <c r="AA2721" s="196"/>
      <c r="AB2721" s="198"/>
      <c r="AC2721" s="196"/>
      <c r="AD2721" s="199"/>
      <c r="AG2721" s="196"/>
      <c r="AH2721" s="196"/>
      <c r="AI2721" s="198"/>
      <c r="AL2721" s="196"/>
      <c r="AN2721" s="196"/>
      <c r="AO2721" s="198"/>
      <c r="AP2721" s="196"/>
      <c r="AQ2721" s="196"/>
      <c r="AR2721" s="196"/>
      <c r="AS2721" s="196"/>
      <c r="AT2721" s="196"/>
      <c r="AU2721" s="196"/>
      <c r="AV2721" s="198"/>
      <c r="AW2721" s="197"/>
      <c r="AY2721" s="196"/>
      <c r="BC2721" s="196"/>
      <c r="BD2721" s="196"/>
      <c r="BE2721" s="196"/>
      <c r="BF2721" s="196"/>
      <c r="BG2721" s="196"/>
      <c r="BH2721" s="196"/>
      <c r="BI2721" s="196"/>
      <c r="BJ2721" s="196"/>
      <c r="BK2721" s="196"/>
    </row>
    <row r="2722" spans="1:63" x14ac:dyDescent="0.25">
      <c r="A2722" s="198"/>
      <c r="B2722" s="193"/>
      <c r="C2722" s="196"/>
      <c r="D2722" s="196"/>
      <c r="E2722" s="196"/>
      <c r="I2722" s="197"/>
      <c r="Q2722" s="198"/>
      <c r="S2722" s="198"/>
      <c r="T2722" s="196"/>
      <c r="U2722" s="199"/>
      <c r="V2722" s="193"/>
      <c r="W2722" s="198"/>
      <c r="X2722" s="198"/>
      <c r="Y2722" s="196"/>
      <c r="Z2722" s="200"/>
      <c r="AA2722" s="196"/>
      <c r="AB2722" s="198"/>
      <c r="AC2722" s="196"/>
      <c r="AD2722" s="199"/>
      <c r="AG2722" s="196"/>
      <c r="AH2722" s="196"/>
      <c r="AI2722" s="198"/>
      <c r="AL2722" s="196"/>
      <c r="AN2722" s="196"/>
      <c r="AO2722" s="198"/>
      <c r="AP2722" s="196"/>
      <c r="AQ2722" s="196"/>
      <c r="AR2722" s="196"/>
      <c r="AS2722" s="196"/>
      <c r="AT2722" s="196"/>
      <c r="AU2722" s="196"/>
      <c r="AV2722" s="198"/>
      <c r="AW2722" s="197"/>
      <c r="AY2722" s="196"/>
      <c r="BC2722" s="196"/>
      <c r="BD2722" s="196"/>
      <c r="BE2722" s="196"/>
      <c r="BF2722" s="196"/>
      <c r="BG2722" s="196"/>
      <c r="BH2722" s="196"/>
      <c r="BI2722" s="196"/>
      <c r="BJ2722" s="196"/>
      <c r="BK2722" s="196"/>
    </row>
    <row r="2723" spans="1:63" x14ac:dyDescent="0.25">
      <c r="A2723" s="198"/>
      <c r="B2723" s="193"/>
      <c r="C2723" s="196"/>
      <c r="D2723" s="196"/>
      <c r="E2723" s="196"/>
      <c r="I2723" s="197"/>
      <c r="Q2723" s="198"/>
      <c r="S2723" s="198"/>
      <c r="T2723" s="196"/>
      <c r="U2723" s="199"/>
      <c r="V2723" s="193"/>
      <c r="W2723" s="198"/>
      <c r="X2723" s="198"/>
      <c r="Y2723" s="196"/>
      <c r="Z2723" s="200"/>
      <c r="AA2723" s="196"/>
      <c r="AB2723" s="198"/>
      <c r="AC2723" s="196"/>
      <c r="AD2723" s="199"/>
      <c r="AG2723" s="196"/>
      <c r="AH2723" s="196"/>
      <c r="AI2723" s="198"/>
      <c r="AL2723" s="196"/>
      <c r="AN2723" s="196"/>
      <c r="AO2723" s="198"/>
      <c r="AP2723" s="196"/>
      <c r="AQ2723" s="196"/>
      <c r="AR2723" s="196"/>
      <c r="AS2723" s="196"/>
      <c r="AT2723" s="196"/>
      <c r="AU2723" s="196"/>
      <c r="AV2723" s="198"/>
      <c r="AW2723" s="197"/>
      <c r="AY2723" s="196"/>
      <c r="BC2723" s="196"/>
      <c r="BD2723" s="196"/>
      <c r="BE2723" s="196"/>
      <c r="BF2723" s="196"/>
      <c r="BG2723" s="196"/>
      <c r="BH2723" s="196"/>
      <c r="BI2723" s="196"/>
      <c r="BJ2723" s="196"/>
      <c r="BK2723" s="196"/>
    </row>
    <row r="2724" spans="1:63" x14ac:dyDescent="0.25">
      <c r="A2724" s="198"/>
      <c r="B2724" s="193"/>
      <c r="C2724" s="196"/>
      <c r="D2724" s="196"/>
      <c r="E2724" s="196"/>
      <c r="I2724" s="197"/>
      <c r="Q2724" s="198"/>
      <c r="S2724" s="198"/>
      <c r="T2724" s="196"/>
      <c r="U2724" s="199"/>
      <c r="V2724" s="193"/>
      <c r="W2724" s="198"/>
      <c r="X2724" s="198"/>
      <c r="Y2724" s="196"/>
      <c r="Z2724" s="200"/>
      <c r="AA2724" s="196"/>
      <c r="AB2724" s="198"/>
      <c r="AC2724" s="196"/>
      <c r="AD2724" s="199"/>
      <c r="AG2724" s="196"/>
      <c r="AH2724" s="196"/>
      <c r="AI2724" s="198"/>
      <c r="AL2724" s="196"/>
      <c r="AN2724" s="196"/>
      <c r="AO2724" s="198"/>
      <c r="AP2724" s="196"/>
      <c r="AQ2724" s="196"/>
      <c r="AR2724" s="196"/>
      <c r="AS2724" s="196"/>
      <c r="AT2724" s="196"/>
      <c r="AU2724" s="196"/>
      <c r="AV2724" s="198"/>
      <c r="AW2724" s="197"/>
      <c r="AY2724" s="196"/>
      <c r="BC2724" s="196"/>
      <c r="BD2724" s="196"/>
      <c r="BE2724" s="196"/>
      <c r="BF2724" s="196"/>
      <c r="BG2724" s="196"/>
      <c r="BH2724" s="196"/>
      <c r="BI2724" s="196"/>
      <c r="BJ2724" s="196"/>
      <c r="BK2724" s="196"/>
    </row>
    <row r="2725" spans="1:63" x14ac:dyDescent="0.25">
      <c r="A2725" s="198"/>
      <c r="B2725" s="193"/>
      <c r="C2725" s="196"/>
      <c r="D2725" s="196"/>
      <c r="E2725" s="196"/>
      <c r="I2725" s="197"/>
      <c r="Q2725" s="198"/>
      <c r="S2725" s="198"/>
      <c r="T2725" s="196"/>
      <c r="U2725" s="199"/>
      <c r="V2725" s="193"/>
      <c r="W2725" s="198"/>
      <c r="X2725" s="198"/>
      <c r="Y2725" s="196"/>
      <c r="Z2725" s="200"/>
      <c r="AA2725" s="196"/>
      <c r="AB2725" s="198"/>
      <c r="AC2725" s="196"/>
      <c r="AD2725" s="199"/>
      <c r="AG2725" s="196"/>
      <c r="AH2725" s="196"/>
      <c r="AI2725" s="198"/>
      <c r="AL2725" s="196"/>
      <c r="AN2725" s="196"/>
      <c r="AO2725" s="198"/>
      <c r="AP2725" s="196"/>
      <c r="AQ2725" s="196"/>
      <c r="AR2725" s="196"/>
      <c r="AS2725" s="196"/>
      <c r="AT2725" s="196"/>
      <c r="AU2725" s="196"/>
      <c r="AV2725" s="198"/>
      <c r="AW2725" s="197"/>
      <c r="AY2725" s="196"/>
      <c r="BC2725" s="196"/>
      <c r="BD2725" s="196"/>
      <c r="BE2725" s="196"/>
      <c r="BF2725" s="196"/>
      <c r="BG2725" s="196"/>
      <c r="BH2725" s="196"/>
      <c r="BI2725" s="196"/>
      <c r="BJ2725" s="196"/>
      <c r="BK2725" s="196"/>
    </row>
    <row r="2726" spans="1:63" x14ac:dyDescent="0.25">
      <c r="A2726" s="198"/>
      <c r="B2726" s="193"/>
      <c r="C2726" s="196"/>
      <c r="D2726" s="196"/>
      <c r="E2726" s="196"/>
      <c r="I2726" s="197"/>
      <c r="Q2726" s="198"/>
      <c r="S2726" s="198"/>
      <c r="T2726" s="196"/>
      <c r="U2726" s="199"/>
      <c r="V2726" s="193"/>
      <c r="W2726" s="198"/>
      <c r="X2726" s="198"/>
      <c r="Y2726" s="196"/>
      <c r="Z2726" s="200"/>
      <c r="AA2726" s="196"/>
      <c r="AB2726" s="198"/>
      <c r="AC2726" s="196"/>
      <c r="AD2726" s="199"/>
      <c r="AG2726" s="196"/>
      <c r="AH2726" s="196"/>
      <c r="AI2726" s="198"/>
      <c r="AL2726" s="196"/>
      <c r="AN2726" s="196"/>
      <c r="AO2726" s="198"/>
      <c r="AP2726" s="196"/>
      <c r="AQ2726" s="196"/>
      <c r="AR2726" s="196"/>
      <c r="AS2726" s="196"/>
      <c r="AT2726" s="196"/>
      <c r="AU2726" s="196"/>
      <c r="AV2726" s="198"/>
      <c r="AW2726" s="197"/>
      <c r="AY2726" s="196"/>
      <c r="BC2726" s="196"/>
      <c r="BD2726" s="196"/>
      <c r="BE2726" s="196"/>
      <c r="BF2726" s="196"/>
      <c r="BG2726" s="196"/>
      <c r="BH2726" s="196"/>
      <c r="BI2726" s="196"/>
      <c r="BJ2726" s="196"/>
      <c r="BK2726" s="196"/>
    </row>
    <row r="2727" spans="1:63" x14ac:dyDescent="0.25">
      <c r="A2727" s="198"/>
      <c r="B2727" s="193"/>
      <c r="C2727" s="196"/>
      <c r="D2727" s="196"/>
      <c r="E2727" s="196"/>
      <c r="I2727" s="197"/>
      <c r="Q2727" s="198"/>
      <c r="S2727" s="198"/>
      <c r="T2727" s="196"/>
      <c r="U2727" s="199"/>
      <c r="V2727" s="193"/>
      <c r="W2727" s="198"/>
      <c r="X2727" s="198"/>
      <c r="Y2727" s="196"/>
      <c r="Z2727" s="200"/>
      <c r="AA2727" s="196"/>
      <c r="AB2727" s="198"/>
      <c r="AC2727" s="196"/>
      <c r="AD2727" s="199"/>
      <c r="AG2727" s="196"/>
      <c r="AH2727" s="196"/>
      <c r="AI2727" s="198"/>
      <c r="AL2727" s="196"/>
      <c r="AN2727" s="196"/>
      <c r="AO2727" s="198"/>
      <c r="AP2727" s="196"/>
      <c r="AQ2727" s="196"/>
      <c r="AR2727" s="196"/>
      <c r="AS2727" s="196"/>
      <c r="AT2727" s="196"/>
      <c r="AU2727" s="196"/>
      <c r="AV2727" s="198"/>
      <c r="AW2727" s="197"/>
      <c r="AY2727" s="196"/>
      <c r="BC2727" s="196"/>
      <c r="BD2727" s="196"/>
      <c r="BE2727" s="196"/>
      <c r="BF2727" s="196"/>
      <c r="BG2727" s="196"/>
      <c r="BH2727" s="196"/>
      <c r="BI2727" s="196"/>
      <c r="BJ2727" s="196"/>
      <c r="BK2727" s="196"/>
    </row>
    <row r="2728" spans="1:63" x14ac:dyDescent="0.25">
      <c r="A2728" s="198"/>
      <c r="B2728" s="193"/>
      <c r="C2728" s="196"/>
      <c r="D2728" s="196"/>
      <c r="E2728" s="196"/>
      <c r="I2728" s="197"/>
      <c r="Q2728" s="198"/>
      <c r="S2728" s="198"/>
      <c r="T2728" s="196"/>
      <c r="U2728" s="199"/>
      <c r="V2728" s="193"/>
      <c r="W2728" s="198"/>
      <c r="X2728" s="198"/>
      <c r="Y2728" s="196"/>
      <c r="Z2728" s="200"/>
      <c r="AA2728" s="196"/>
      <c r="AB2728" s="198"/>
      <c r="AC2728" s="196"/>
      <c r="AD2728" s="199"/>
      <c r="AG2728" s="196"/>
      <c r="AH2728" s="196"/>
      <c r="AI2728" s="198"/>
      <c r="AL2728" s="196"/>
      <c r="AN2728" s="196"/>
      <c r="AO2728" s="198"/>
      <c r="AP2728" s="196"/>
      <c r="AQ2728" s="196"/>
      <c r="AR2728" s="196"/>
      <c r="AS2728" s="196"/>
      <c r="AT2728" s="196"/>
      <c r="AU2728" s="196"/>
      <c r="AV2728" s="198"/>
      <c r="AW2728" s="197"/>
      <c r="AY2728" s="196"/>
      <c r="BC2728" s="196"/>
      <c r="BD2728" s="196"/>
      <c r="BE2728" s="196"/>
      <c r="BF2728" s="196"/>
      <c r="BG2728" s="196"/>
      <c r="BH2728" s="196"/>
      <c r="BI2728" s="196"/>
      <c r="BJ2728" s="196"/>
      <c r="BK2728" s="196"/>
    </row>
    <row r="2729" spans="1:63" x14ac:dyDescent="0.25">
      <c r="A2729" s="198"/>
      <c r="B2729" s="193"/>
      <c r="C2729" s="196"/>
      <c r="D2729" s="196"/>
      <c r="E2729" s="196"/>
      <c r="I2729" s="197"/>
      <c r="Q2729" s="198"/>
      <c r="S2729" s="198"/>
      <c r="T2729" s="196"/>
      <c r="U2729" s="199"/>
      <c r="V2729" s="193"/>
      <c r="W2729" s="198"/>
      <c r="X2729" s="198"/>
      <c r="Y2729" s="196"/>
      <c r="Z2729" s="200"/>
      <c r="AA2729" s="196"/>
      <c r="AB2729" s="198"/>
      <c r="AC2729" s="196"/>
      <c r="AD2729" s="199"/>
      <c r="AG2729" s="196"/>
      <c r="AH2729" s="196"/>
      <c r="AI2729" s="198"/>
      <c r="AL2729" s="196"/>
      <c r="AN2729" s="196"/>
      <c r="AO2729" s="198"/>
      <c r="AP2729" s="196"/>
      <c r="AQ2729" s="196"/>
      <c r="AR2729" s="196"/>
      <c r="AS2729" s="196"/>
      <c r="AT2729" s="196"/>
      <c r="AU2729" s="196"/>
      <c r="AV2729" s="198"/>
      <c r="AW2729" s="197"/>
      <c r="AY2729" s="196"/>
      <c r="BC2729" s="196"/>
      <c r="BD2729" s="196"/>
      <c r="BE2729" s="196"/>
      <c r="BF2729" s="196"/>
      <c r="BG2729" s="196"/>
      <c r="BH2729" s="196"/>
      <c r="BI2729" s="196"/>
      <c r="BJ2729" s="196"/>
      <c r="BK2729" s="196"/>
    </row>
    <row r="2730" spans="1:63" x14ac:dyDescent="0.25">
      <c r="A2730" s="198"/>
      <c r="B2730" s="193"/>
      <c r="C2730" s="196"/>
      <c r="D2730" s="196"/>
      <c r="E2730" s="196"/>
      <c r="I2730" s="197"/>
      <c r="Q2730" s="198"/>
      <c r="S2730" s="198"/>
      <c r="T2730" s="196"/>
      <c r="U2730" s="199"/>
      <c r="V2730" s="193"/>
      <c r="W2730" s="198"/>
      <c r="X2730" s="198"/>
      <c r="Y2730" s="196"/>
      <c r="Z2730" s="200"/>
      <c r="AA2730" s="196"/>
      <c r="AB2730" s="198"/>
      <c r="AC2730" s="196"/>
      <c r="AD2730" s="199"/>
      <c r="AG2730" s="196"/>
      <c r="AH2730" s="196"/>
      <c r="AI2730" s="198"/>
      <c r="AL2730" s="196"/>
      <c r="AN2730" s="196"/>
      <c r="AO2730" s="198"/>
      <c r="AP2730" s="196"/>
      <c r="AQ2730" s="196"/>
      <c r="AR2730" s="196"/>
      <c r="AS2730" s="196"/>
      <c r="AT2730" s="196"/>
      <c r="AU2730" s="196"/>
      <c r="AV2730" s="198"/>
      <c r="AW2730" s="197"/>
      <c r="AY2730" s="196"/>
      <c r="BC2730" s="196"/>
      <c r="BD2730" s="196"/>
      <c r="BE2730" s="196"/>
      <c r="BF2730" s="196"/>
      <c r="BG2730" s="196"/>
      <c r="BH2730" s="196"/>
      <c r="BI2730" s="196"/>
      <c r="BJ2730" s="196"/>
      <c r="BK2730" s="196"/>
    </row>
    <row r="2731" spans="1:63" x14ac:dyDescent="0.25">
      <c r="A2731" s="198"/>
      <c r="B2731" s="193"/>
      <c r="C2731" s="196"/>
      <c r="D2731" s="196"/>
      <c r="E2731" s="196"/>
      <c r="I2731" s="197"/>
      <c r="Q2731" s="198"/>
      <c r="S2731" s="198"/>
      <c r="T2731" s="196"/>
      <c r="U2731" s="199"/>
      <c r="V2731" s="193"/>
      <c r="W2731" s="198"/>
      <c r="X2731" s="198"/>
      <c r="Y2731" s="196"/>
      <c r="Z2731" s="200"/>
      <c r="AA2731" s="196"/>
      <c r="AB2731" s="198"/>
      <c r="AC2731" s="196"/>
      <c r="AD2731" s="199"/>
      <c r="AG2731" s="196"/>
      <c r="AH2731" s="196"/>
      <c r="AI2731" s="198"/>
      <c r="AL2731" s="196"/>
      <c r="AN2731" s="196"/>
      <c r="AO2731" s="198"/>
      <c r="AP2731" s="196"/>
      <c r="AQ2731" s="196"/>
      <c r="AR2731" s="196"/>
      <c r="AS2731" s="196"/>
      <c r="AT2731" s="196"/>
      <c r="AU2731" s="196"/>
      <c r="AV2731" s="198"/>
      <c r="AW2731" s="197"/>
      <c r="AY2731" s="196"/>
      <c r="BC2731" s="196"/>
      <c r="BD2731" s="196"/>
      <c r="BE2731" s="196"/>
      <c r="BF2731" s="196"/>
      <c r="BG2731" s="196"/>
      <c r="BH2731" s="196"/>
      <c r="BI2731" s="196"/>
      <c r="BJ2731" s="196"/>
      <c r="BK2731" s="196"/>
    </row>
    <row r="2732" spans="1:63" x14ac:dyDescent="0.25">
      <c r="A2732" s="198"/>
      <c r="B2732" s="193"/>
      <c r="C2732" s="196"/>
      <c r="D2732" s="196"/>
      <c r="E2732" s="196"/>
      <c r="I2732" s="197"/>
      <c r="Q2732" s="198"/>
      <c r="S2732" s="198"/>
      <c r="T2732" s="196"/>
      <c r="U2732" s="199"/>
      <c r="V2732" s="193"/>
      <c r="W2732" s="198"/>
      <c r="X2732" s="198"/>
      <c r="Y2732" s="196"/>
      <c r="Z2732" s="200"/>
      <c r="AA2732" s="196"/>
      <c r="AB2732" s="198"/>
      <c r="AC2732" s="196"/>
      <c r="AD2732" s="199"/>
      <c r="AG2732" s="196"/>
      <c r="AH2732" s="196"/>
      <c r="AI2732" s="198"/>
      <c r="AL2732" s="196"/>
      <c r="AN2732" s="196"/>
      <c r="AO2732" s="198"/>
      <c r="AP2732" s="196"/>
      <c r="AQ2732" s="196"/>
      <c r="AR2732" s="196"/>
      <c r="AS2732" s="196"/>
      <c r="AT2732" s="196"/>
      <c r="AU2732" s="196"/>
      <c r="AV2732" s="198"/>
      <c r="AW2732" s="197"/>
      <c r="AY2732" s="196"/>
      <c r="BC2732" s="196"/>
      <c r="BD2732" s="196"/>
      <c r="BE2732" s="196"/>
      <c r="BF2732" s="196"/>
      <c r="BG2732" s="196"/>
      <c r="BH2732" s="196"/>
      <c r="BI2732" s="196"/>
      <c r="BJ2732" s="196"/>
      <c r="BK2732" s="196"/>
    </row>
    <row r="2733" spans="1:63" x14ac:dyDescent="0.25">
      <c r="A2733" s="198"/>
      <c r="B2733" s="193"/>
      <c r="C2733" s="196"/>
      <c r="D2733" s="196"/>
      <c r="E2733" s="196"/>
      <c r="I2733" s="197"/>
      <c r="Q2733" s="198"/>
      <c r="S2733" s="198"/>
      <c r="T2733" s="196"/>
      <c r="U2733" s="199"/>
      <c r="V2733" s="193"/>
      <c r="W2733" s="198"/>
      <c r="X2733" s="198"/>
      <c r="Y2733" s="196"/>
      <c r="Z2733" s="200"/>
      <c r="AA2733" s="196"/>
      <c r="AB2733" s="198"/>
      <c r="AC2733" s="196"/>
      <c r="AD2733" s="199"/>
      <c r="AG2733" s="196"/>
      <c r="AH2733" s="196"/>
      <c r="AI2733" s="198"/>
      <c r="AL2733" s="196"/>
      <c r="AN2733" s="196"/>
      <c r="AO2733" s="198"/>
      <c r="AP2733" s="196"/>
      <c r="AQ2733" s="196"/>
      <c r="AR2733" s="196"/>
      <c r="AS2733" s="196"/>
      <c r="AT2733" s="196"/>
      <c r="AU2733" s="196"/>
      <c r="AV2733" s="198"/>
      <c r="AW2733" s="197"/>
      <c r="AY2733" s="196"/>
      <c r="BC2733" s="196"/>
      <c r="BD2733" s="196"/>
      <c r="BE2733" s="196"/>
      <c r="BF2733" s="196"/>
      <c r="BG2733" s="196"/>
      <c r="BH2733" s="196"/>
      <c r="BI2733" s="196"/>
      <c r="BJ2733" s="196"/>
      <c r="BK2733" s="196"/>
    </row>
    <row r="2734" spans="1:63" x14ac:dyDescent="0.25">
      <c r="A2734" s="198"/>
      <c r="B2734" s="193"/>
      <c r="C2734" s="196"/>
      <c r="D2734" s="196"/>
      <c r="E2734" s="196"/>
      <c r="I2734" s="197"/>
      <c r="Q2734" s="198"/>
      <c r="S2734" s="198"/>
      <c r="T2734" s="196"/>
      <c r="U2734" s="199"/>
      <c r="V2734" s="193"/>
      <c r="W2734" s="198"/>
      <c r="X2734" s="198"/>
      <c r="Y2734" s="196"/>
      <c r="Z2734" s="200"/>
      <c r="AA2734" s="196"/>
      <c r="AB2734" s="198"/>
      <c r="AC2734" s="196"/>
      <c r="AD2734" s="199"/>
      <c r="AG2734" s="196"/>
      <c r="AH2734" s="196"/>
      <c r="AI2734" s="198"/>
      <c r="AL2734" s="196"/>
      <c r="AN2734" s="196"/>
      <c r="AO2734" s="198"/>
      <c r="AP2734" s="196"/>
      <c r="AQ2734" s="196"/>
      <c r="AR2734" s="196"/>
      <c r="AS2734" s="196"/>
      <c r="AT2734" s="196"/>
      <c r="AU2734" s="196"/>
      <c r="AV2734" s="198"/>
      <c r="AW2734" s="197"/>
      <c r="AY2734" s="196"/>
      <c r="BC2734" s="196"/>
      <c r="BD2734" s="196"/>
      <c r="BE2734" s="196"/>
      <c r="BF2734" s="196"/>
      <c r="BG2734" s="196"/>
      <c r="BH2734" s="196"/>
      <c r="BI2734" s="196"/>
      <c r="BJ2734" s="196"/>
      <c r="BK2734" s="196"/>
    </row>
    <row r="2735" spans="1:63" x14ac:dyDescent="0.25">
      <c r="A2735" s="198"/>
      <c r="B2735" s="193"/>
      <c r="C2735" s="196"/>
      <c r="D2735" s="196"/>
      <c r="E2735" s="196"/>
      <c r="I2735" s="197"/>
      <c r="Q2735" s="198"/>
      <c r="S2735" s="198"/>
      <c r="T2735" s="196"/>
      <c r="U2735" s="199"/>
      <c r="V2735" s="193"/>
      <c r="W2735" s="198"/>
      <c r="X2735" s="198"/>
      <c r="Y2735" s="196"/>
      <c r="Z2735" s="200"/>
      <c r="AA2735" s="196"/>
      <c r="AB2735" s="198"/>
      <c r="AC2735" s="196"/>
      <c r="AD2735" s="199"/>
      <c r="AG2735" s="196"/>
      <c r="AH2735" s="196"/>
      <c r="AI2735" s="198"/>
      <c r="AL2735" s="196"/>
      <c r="AN2735" s="196"/>
      <c r="AO2735" s="198"/>
      <c r="AP2735" s="196"/>
      <c r="AQ2735" s="196"/>
      <c r="AR2735" s="196"/>
      <c r="AS2735" s="196"/>
      <c r="AT2735" s="196"/>
      <c r="AU2735" s="196"/>
      <c r="AV2735" s="198"/>
      <c r="AW2735" s="197"/>
      <c r="AY2735" s="196"/>
      <c r="BC2735" s="196"/>
      <c r="BD2735" s="196"/>
      <c r="BE2735" s="196"/>
      <c r="BF2735" s="196"/>
      <c r="BG2735" s="196"/>
      <c r="BH2735" s="196"/>
      <c r="BI2735" s="196"/>
      <c r="BJ2735" s="196"/>
      <c r="BK2735" s="196"/>
    </row>
    <row r="2736" spans="1:63" x14ac:dyDescent="0.25">
      <c r="A2736" s="198"/>
      <c r="B2736" s="193"/>
      <c r="C2736" s="196"/>
      <c r="D2736" s="196"/>
      <c r="E2736" s="196"/>
      <c r="I2736" s="197"/>
      <c r="Q2736" s="198"/>
      <c r="S2736" s="198"/>
      <c r="T2736" s="196"/>
      <c r="U2736" s="199"/>
      <c r="V2736" s="193"/>
      <c r="W2736" s="198"/>
      <c r="X2736" s="198"/>
      <c r="Y2736" s="196"/>
      <c r="Z2736" s="200"/>
      <c r="AA2736" s="196"/>
      <c r="AB2736" s="198"/>
      <c r="AC2736" s="196"/>
      <c r="AD2736" s="199"/>
      <c r="AG2736" s="196"/>
      <c r="AH2736" s="196"/>
      <c r="AI2736" s="198"/>
      <c r="AL2736" s="196"/>
      <c r="AN2736" s="196"/>
      <c r="AO2736" s="198"/>
      <c r="AP2736" s="196"/>
      <c r="AQ2736" s="196"/>
      <c r="AR2736" s="196"/>
      <c r="AS2736" s="196"/>
      <c r="AT2736" s="196"/>
      <c r="AU2736" s="196"/>
      <c r="AV2736" s="198"/>
      <c r="AW2736" s="197"/>
      <c r="AY2736" s="196"/>
      <c r="BC2736" s="196"/>
      <c r="BD2736" s="196"/>
      <c r="BE2736" s="196"/>
      <c r="BF2736" s="196"/>
      <c r="BG2736" s="196"/>
      <c r="BH2736" s="196"/>
      <c r="BI2736" s="196"/>
      <c r="BJ2736" s="196"/>
      <c r="BK2736" s="196"/>
    </row>
    <row r="2737" spans="1:63" x14ac:dyDescent="0.25">
      <c r="A2737" s="198"/>
      <c r="B2737" s="193"/>
      <c r="C2737" s="196"/>
      <c r="D2737" s="196"/>
      <c r="E2737" s="196"/>
      <c r="I2737" s="197"/>
      <c r="Q2737" s="198"/>
      <c r="S2737" s="198"/>
      <c r="T2737" s="196"/>
      <c r="U2737" s="199"/>
      <c r="V2737" s="193"/>
      <c r="W2737" s="198"/>
      <c r="X2737" s="198"/>
      <c r="Y2737" s="196"/>
      <c r="Z2737" s="200"/>
      <c r="AA2737" s="196"/>
      <c r="AB2737" s="198"/>
      <c r="AC2737" s="196"/>
      <c r="AD2737" s="199"/>
      <c r="AG2737" s="196"/>
      <c r="AH2737" s="196"/>
      <c r="AI2737" s="198"/>
      <c r="AL2737" s="196"/>
      <c r="AN2737" s="196"/>
      <c r="AO2737" s="198"/>
      <c r="AP2737" s="196"/>
      <c r="AQ2737" s="196"/>
      <c r="AR2737" s="196"/>
      <c r="AS2737" s="196"/>
      <c r="AT2737" s="196"/>
      <c r="AU2737" s="196"/>
      <c r="AV2737" s="198"/>
      <c r="AW2737" s="197"/>
      <c r="AY2737" s="196"/>
      <c r="BC2737" s="196"/>
      <c r="BD2737" s="196"/>
      <c r="BE2737" s="196"/>
      <c r="BF2737" s="196"/>
      <c r="BG2737" s="196"/>
      <c r="BH2737" s="196"/>
      <c r="BI2737" s="196"/>
      <c r="BJ2737" s="196"/>
      <c r="BK2737" s="196"/>
    </row>
    <row r="2738" spans="1:63" x14ac:dyDescent="0.25">
      <c r="A2738" s="198"/>
      <c r="B2738" s="193"/>
      <c r="C2738" s="196"/>
      <c r="D2738" s="196"/>
      <c r="E2738" s="196"/>
      <c r="I2738" s="197"/>
      <c r="Q2738" s="198"/>
      <c r="S2738" s="198"/>
      <c r="T2738" s="196"/>
      <c r="U2738" s="199"/>
      <c r="V2738" s="193"/>
      <c r="W2738" s="198"/>
      <c r="X2738" s="198"/>
      <c r="Y2738" s="196"/>
      <c r="Z2738" s="200"/>
      <c r="AA2738" s="196"/>
      <c r="AB2738" s="198"/>
      <c r="AC2738" s="196"/>
      <c r="AD2738" s="199"/>
      <c r="AG2738" s="196"/>
      <c r="AH2738" s="196"/>
      <c r="AI2738" s="198"/>
      <c r="AL2738" s="196"/>
      <c r="AN2738" s="196"/>
      <c r="AO2738" s="198"/>
      <c r="AP2738" s="196"/>
      <c r="AQ2738" s="196"/>
      <c r="AR2738" s="196"/>
      <c r="AS2738" s="196"/>
      <c r="AT2738" s="196"/>
      <c r="AU2738" s="196"/>
      <c r="AV2738" s="198"/>
      <c r="AW2738" s="197"/>
      <c r="AY2738" s="196"/>
      <c r="BC2738" s="196"/>
      <c r="BD2738" s="196"/>
      <c r="BE2738" s="196"/>
      <c r="BF2738" s="196"/>
      <c r="BG2738" s="196"/>
      <c r="BH2738" s="196"/>
      <c r="BI2738" s="196"/>
      <c r="BJ2738" s="196"/>
      <c r="BK2738" s="196"/>
    </row>
    <row r="2739" spans="1:63" x14ac:dyDescent="0.25">
      <c r="A2739" s="198"/>
      <c r="B2739" s="193"/>
      <c r="C2739" s="196"/>
      <c r="D2739" s="196"/>
      <c r="E2739" s="196"/>
      <c r="I2739" s="197"/>
      <c r="Q2739" s="198"/>
      <c r="S2739" s="198"/>
      <c r="T2739" s="196"/>
      <c r="U2739" s="199"/>
      <c r="V2739" s="193"/>
      <c r="W2739" s="198"/>
      <c r="X2739" s="198"/>
      <c r="Y2739" s="196"/>
      <c r="Z2739" s="200"/>
      <c r="AA2739" s="196"/>
      <c r="AB2739" s="198"/>
      <c r="AC2739" s="196"/>
      <c r="AD2739" s="199"/>
      <c r="AG2739" s="196"/>
      <c r="AH2739" s="196"/>
      <c r="AI2739" s="198"/>
      <c r="AL2739" s="196"/>
      <c r="AN2739" s="196"/>
      <c r="AO2739" s="198"/>
      <c r="AP2739" s="196"/>
      <c r="AQ2739" s="196"/>
      <c r="AR2739" s="196"/>
      <c r="AS2739" s="196"/>
      <c r="AT2739" s="196"/>
      <c r="AU2739" s="196"/>
      <c r="AV2739" s="198"/>
      <c r="AW2739" s="197"/>
      <c r="AY2739" s="196"/>
      <c r="BC2739" s="196"/>
      <c r="BD2739" s="196"/>
      <c r="BE2739" s="196"/>
      <c r="BF2739" s="196"/>
      <c r="BG2739" s="196"/>
      <c r="BH2739" s="196"/>
      <c r="BI2739" s="196"/>
      <c r="BJ2739" s="196"/>
      <c r="BK2739" s="196"/>
    </row>
    <row r="2740" spans="1:63" x14ac:dyDescent="0.25">
      <c r="A2740" s="198"/>
      <c r="B2740" s="193"/>
      <c r="C2740" s="196"/>
      <c r="D2740" s="196"/>
      <c r="E2740" s="196"/>
      <c r="I2740" s="197"/>
      <c r="Q2740" s="198"/>
      <c r="S2740" s="198"/>
      <c r="T2740" s="196"/>
      <c r="U2740" s="199"/>
      <c r="V2740" s="193"/>
      <c r="W2740" s="198"/>
      <c r="X2740" s="198"/>
      <c r="Y2740" s="196"/>
      <c r="Z2740" s="200"/>
      <c r="AA2740" s="196"/>
      <c r="AB2740" s="198"/>
      <c r="AC2740" s="196"/>
      <c r="AD2740" s="199"/>
      <c r="AG2740" s="196"/>
      <c r="AH2740" s="196"/>
      <c r="AI2740" s="198"/>
      <c r="AL2740" s="196"/>
      <c r="AN2740" s="196"/>
      <c r="AO2740" s="198"/>
      <c r="AP2740" s="196"/>
      <c r="AQ2740" s="196"/>
      <c r="AR2740" s="196"/>
      <c r="AS2740" s="196"/>
      <c r="AT2740" s="196"/>
      <c r="AU2740" s="196"/>
      <c r="AV2740" s="198"/>
      <c r="AW2740" s="197"/>
      <c r="AY2740" s="196"/>
      <c r="BC2740" s="196"/>
      <c r="BD2740" s="196"/>
      <c r="BE2740" s="196"/>
      <c r="BF2740" s="196"/>
      <c r="BG2740" s="196"/>
      <c r="BH2740" s="196"/>
      <c r="BI2740" s="196"/>
      <c r="BJ2740" s="196"/>
      <c r="BK2740" s="196"/>
    </row>
    <row r="2741" spans="1:63" x14ac:dyDescent="0.25">
      <c r="A2741" s="198"/>
      <c r="B2741" s="193"/>
      <c r="C2741" s="196"/>
      <c r="D2741" s="196"/>
      <c r="E2741" s="196"/>
      <c r="I2741" s="197"/>
      <c r="Q2741" s="198"/>
      <c r="S2741" s="198"/>
      <c r="T2741" s="196"/>
      <c r="U2741" s="199"/>
      <c r="V2741" s="193"/>
      <c r="W2741" s="198"/>
      <c r="X2741" s="198"/>
      <c r="Y2741" s="196"/>
      <c r="Z2741" s="200"/>
      <c r="AA2741" s="196"/>
      <c r="AB2741" s="198"/>
      <c r="AC2741" s="196"/>
      <c r="AD2741" s="199"/>
      <c r="AG2741" s="196"/>
      <c r="AH2741" s="196"/>
      <c r="AI2741" s="198"/>
      <c r="AL2741" s="196"/>
      <c r="AN2741" s="196"/>
      <c r="AO2741" s="198"/>
      <c r="AP2741" s="196"/>
      <c r="AQ2741" s="196"/>
      <c r="AR2741" s="196"/>
      <c r="AS2741" s="196"/>
      <c r="AT2741" s="196"/>
      <c r="AU2741" s="196"/>
      <c r="AV2741" s="198"/>
      <c r="AW2741" s="197"/>
      <c r="AY2741" s="196"/>
      <c r="BC2741" s="196"/>
      <c r="BD2741" s="196"/>
      <c r="BE2741" s="196"/>
      <c r="BF2741" s="196"/>
      <c r="BG2741" s="196"/>
      <c r="BH2741" s="196"/>
      <c r="BI2741" s="196"/>
      <c r="BJ2741" s="196"/>
      <c r="BK2741" s="196"/>
    </row>
    <row r="2742" spans="1:63" x14ac:dyDescent="0.25">
      <c r="A2742" s="198"/>
      <c r="B2742" s="193"/>
      <c r="C2742" s="196"/>
      <c r="D2742" s="196"/>
      <c r="E2742" s="196"/>
      <c r="I2742" s="197"/>
      <c r="Q2742" s="198"/>
      <c r="S2742" s="198"/>
      <c r="T2742" s="196"/>
      <c r="U2742" s="199"/>
      <c r="V2742" s="193"/>
      <c r="W2742" s="198"/>
      <c r="X2742" s="198"/>
      <c r="Y2742" s="196"/>
      <c r="Z2742" s="200"/>
      <c r="AA2742" s="196"/>
      <c r="AB2742" s="198"/>
      <c r="AC2742" s="196"/>
      <c r="AD2742" s="199"/>
      <c r="AG2742" s="196"/>
      <c r="AH2742" s="196"/>
      <c r="AI2742" s="198"/>
      <c r="AL2742" s="196"/>
      <c r="AN2742" s="196"/>
      <c r="AO2742" s="198"/>
      <c r="AP2742" s="196"/>
      <c r="AQ2742" s="196"/>
      <c r="AR2742" s="196"/>
      <c r="AS2742" s="196"/>
      <c r="AT2742" s="196"/>
      <c r="AU2742" s="196"/>
      <c r="AV2742" s="198"/>
      <c r="AW2742" s="197"/>
      <c r="AY2742" s="196"/>
      <c r="BC2742" s="196"/>
      <c r="BD2742" s="196"/>
      <c r="BE2742" s="196"/>
      <c r="BF2742" s="196"/>
      <c r="BG2742" s="196"/>
      <c r="BH2742" s="196"/>
      <c r="BI2742" s="196"/>
      <c r="BJ2742" s="196"/>
      <c r="BK2742" s="196"/>
    </row>
    <row r="2743" spans="1:63" x14ac:dyDescent="0.25">
      <c r="A2743" s="198"/>
      <c r="B2743" s="193"/>
      <c r="C2743" s="196"/>
      <c r="D2743" s="196"/>
      <c r="E2743" s="196"/>
      <c r="I2743" s="197"/>
      <c r="Q2743" s="198"/>
      <c r="S2743" s="198"/>
      <c r="T2743" s="196"/>
      <c r="U2743" s="199"/>
      <c r="V2743" s="193"/>
      <c r="W2743" s="198"/>
      <c r="X2743" s="198"/>
      <c r="Y2743" s="196"/>
      <c r="Z2743" s="200"/>
      <c r="AA2743" s="196"/>
      <c r="AB2743" s="198"/>
      <c r="AC2743" s="196"/>
      <c r="AD2743" s="199"/>
      <c r="AG2743" s="196"/>
      <c r="AH2743" s="196"/>
      <c r="AI2743" s="198"/>
      <c r="AL2743" s="196"/>
      <c r="AN2743" s="196"/>
      <c r="AO2743" s="198"/>
      <c r="AP2743" s="196"/>
      <c r="AQ2743" s="196"/>
      <c r="AR2743" s="196"/>
      <c r="AS2743" s="196"/>
      <c r="AT2743" s="196"/>
      <c r="AU2743" s="196"/>
      <c r="AV2743" s="198"/>
      <c r="AW2743" s="197"/>
      <c r="AY2743" s="196"/>
      <c r="BC2743" s="196"/>
      <c r="BD2743" s="196"/>
      <c r="BE2743" s="196"/>
      <c r="BF2743" s="196"/>
      <c r="BG2743" s="196"/>
      <c r="BH2743" s="196"/>
      <c r="BI2743" s="196"/>
      <c r="BJ2743" s="196"/>
      <c r="BK2743" s="196"/>
    </row>
    <row r="2744" spans="1:63" x14ac:dyDescent="0.25">
      <c r="A2744" s="198"/>
      <c r="B2744" s="193"/>
      <c r="C2744" s="196"/>
      <c r="D2744" s="196"/>
      <c r="E2744" s="196"/>
      <c r="I2744" s="197"/>
      <c r="Q2744" s="198"/>
      <c r="S2744" s="198"/>
      <c r="T2744" s="196"/>
      <c r="U2744" s="199"/>
      <c r="V2744" s="193"/>
      <c r="W2744" s="198"/>
      <c r="X2744" s="198"/>
      <c r="Y2744" s="196"/>
      <c r="Z2744" s="200"/>
      <c r="AA2744" s="196"/>
      <c r="AB2744" s="198"/>
      <c r="AC2744" s="196"/>
      <c r="AD2744" s="199"/>
      <c r="AG2744" s="196"/>
      <c r="AH2744" s="196"/>
      <c r="AI2744" s="198"/>
      <c r="AL2744" s="196"/>
      <c r="AN2744" s="196"/>
      <c r="AO2744" s="198"/>
      <c r="AP2744" s="196"/>
      <c r="AQ2744" s="196"/>
      <c r="AR2744" s="196"/>
      <c r="AS2744" s="196"/>
      <c r="AT2744" s="196"/>
      <c r="AU2744" s="196"/>
      <c r="AV2744" s="198"/>
      <c r="AW2744" s="197"/>
      <c r="AY2744" s="196"/>
      <c r="BC2744" s="196"/>
      <c r="BD2744" s="196"/>
      <c r="BE2744" s="196"/>
      <c r="BF2744" s="196"/>
      <c r="BG2744" s="196"/>
      <c r="BH2744" s="196"/>
      <c r="BI2744" s="196"/>
      <c r="BJ2744" s="196"/>
      <c r="BK2744" s="196"/>
    </row>
    <row r="2745" spans="1:63" x14ac:dyDescent="0.25">
      <c r="A2745" s="198"/>
      <c r="B2745" s="193"/>
      <c r="C2745" s="196"/>
      <c r="D2745" s="196"/>
      <c r="E2745" s="196"/>
      <c r="I2745" s="197"/>
      <c r="Q2745" s="198"/>
      <c r="S2745" s="198"/>
      <c r="T2745" s="196"/>
      <c r="U2745" s="199"/>
      <c r="V2745" s="193"/>
      <c r="W2745" s="198"/>
      <c r="X2745" s="198"/>
      <c r="Y2745" s="196"/>
      <c r="Z2745" s="200"/>
      <c r="AA2745" s="196"/>
      <c r="AB2745" s="198"/>
      <c r="AC2745" s="196"/>
      <c r="AD2745" s="199"/>
      <c r="AG2745" s="196"/>
      <c r="AH2745" s="196"/>
      <c r="AI2745" s="198"/>
      <c r="AL2745" s="196"/>
      <c r="AN2745" s="196"/>
      <c r="AO2745" s="198"/>
      <c r="AP2745" s="196"/>
      <c r="AQ2745" s="196"/>
      <c r="AR2745" s="196"/>
      <c r="AS2745" s="196"/>
      <c r="AT2745" s="196"/>
      <c r="AU2745" s="196"/>
      <c r="AV2745" s="198"/>
      <c r="AW2745" s="197"/>
      <c r="AY2745" s="196"/>
      <c r="BC2745" s="196"/>
      <c r="BD2745" s="196"/>
      <c r="BE2745" s="196"/>
      <c r="BF2745" s="196"/>
      <c r="BG2745" s="196"/>
      <c r="BH2745" s="196"/>
      <c r="BI2745" s="196"/>
      <c r="BJ2745" s="196"/>
      <c r="BK2745" s="196"/>
    </row>
    <row r="2746" spans="1:63" x14ac:dyDescent="0.25">
      <c r="A2746" s="198"/>
      <c r="B2746" s="193"/>
      <c r="C2746" s="196"/>
      <c r="D2746" s="196"/>
      <c r="E2746" s="196"/>
      <c r="I2746" s="197"/>
      <c r="Q2746" s="198"/>
      <c r="S2746" s="198"/>
      <c r="T2746" s="196"/>
      <c r="U2746" s="199"/>
      <c r="V2746" s="193"/>
      <c r="W2746" s="198"/>
      <c r="X2746" s="198"/>
      <c r="Y2746" s="196"/>
      <c r="Z2746" s="200"/>
      <c r="AA2746" s="196"/>
      <c r="AB2746" s="198"/>
      <c r="AC2746" s="196"/>
      <c r="AD2746" s="199"/>
      <c r="AG2746" s="196"/>
      <c r="AH2746" s="196"/>
      <c r="AI2746" s="198"/>
      <c r="AL2746" s="196"/>
      <c r="AN2746" s="196"/>
      <c r="AO2746" s="198"/>
      <c r="AP2746" s="196"/>
      <c r="AQ2746" s="196"/>
      <c r="AR2746" s="196"/>
      <c r="AS2746" s="196"/>
      <c r="AT2746" s="196"/>
      <c r="AU2746" s="196"/>
      <c r="AV2746" s="198"/>
      <c r="AW2746" s="197"/>
      <c r="AY2746" s="196"/>
      <c r="BC2746" s="196"/>
      <c r="BD2746" s="196"/>
      <c r="BE2746" s="196"/>
      <c r="BF2746" s="196"/>
      <c r="BG2746" s="196"/>
      <c r="BH2746" s="196"/>
      <c r="BI2746" s="196"/>
      <c r="BJ2746" s="196"/>
      <c r="BK2746" s="196"/>
    </row>
    <row r="2747" spans="1:63" x14ac:dyDescent="0.25">
      <c r="A2747" s="198"/>
      <c r="B2747" s="193"/>
      <c r="C2747" s="196"/>
      <c r="D2747" s="196"/>
      <c r="E2747" s="196"/>
      <c r="I2747" s="197"/>
      <c r="Q2747" s="198"/>
      <c r="S2747" s="198"/>
      <c r="T2747" s="196"/>
      <c r="U2747" s="199"/>
      <c r="V2747" s="193"/>
      <c r="W2747" s="198"/>
      <c r="X2747" s="198"/>
      <c r="Y2747" s="196"/>
      <c r="Z2747" s="200"/>
      <c r="AA2747" s="196"/>
      <c r="AB2747" s="198"/>
      <c r="AC2747" s="196"/>
      <c r="AD2747" s="199"/>
      <c r="AG2747" s="196"/>
      <c r="AH2747" s="196"/>
      <c r="AI2747" s="198"/>
      <c r="AL2747" s="196"/>
      <c r="AN2747" s="196"/>
      <c r="AO2747" s="198"/>
      <c r="AP2747" s="196"/>
      <c r="AQ2747" s="196"/>
      <c r="AR2747" s="196"/>
      <c r="AS2747" s="196"/>
      <c r="AT2747" s="196"/>
      <c r="AU2747" s="196"/>
      <c r="AV2747" s="198"/>
      <c r="AW2747" s="197"/>
      <c r="AY2747" s="196"/>
      <c r="BC2747" s="196"/>
      <c r="BD2747" s="196"/>
      <c r="BE2747" s="196"/>
      <c r="BF2747" s="196"/>
      <c r="BG2747" s="196"/>
      <c r="BH2747" s="196"/>
      <c r="BI2747" s="196"/>
      <c r="BJ2747" s="196"/>
      <c r="BK2747" s="196"/>
    </row>
    <row r="2748" spans="1:63" x14ac:dyDescent="0.25">
      <c r="A2748" s="198"/>
      <c r="B2748" s="193"/>
      <c r="C2748" s="196"/>
      <c r="D2748" s="196"/>
      <c r="E2748" s="196"/>
      <c r="I2748" s="197"/>
      <c r="Q2748" s="198"/>
      <c r="S2748" s="198"/>
      <c r="T2748" s="196"/>
      <c r="U2748" s="199"/>
      <c r="V2748" s="193"/>
      <c r="W2748" s="198"/>
      <c r="X2748" s="198"/>
      <c r="Y2748" s="196"/>
      <c r="Z2748" s="200"/>
      <c r="AA2748" s="196"/>
      <c r="AB2748" s="198"/>
      <c r="AC2748" s="196"/>
      <c r="AD2748" s="199"/>
      <c r="AG2748" s="196"/>
      <c r="AH2748" s="196"/>
      <c r="AI2748" s="198"/>
      <c r="AL2748" s="196"/>
      <c r="AN2748" s="196"/>
      <c r="AO2748" s="198"/>
      <c r="AP2748" s="196"/>
      <c r="AQ2748" s="196"/>
      <c r="AR2748" s="196"/>
      <c r="AS2748" s="196"/>
      <c r="AT2748" s="196"/>
      <c r="AU2748" s="196"/>
      <c r="AV2748" s="198"/>
      <c r="AW2748" s="197"/>
      <c r="AY2748" s="196"/>
      <c r="BC2748" s="196"/>
      <c r="BD2748" s="196"/>
      <c r="BE2748" s="196"/>
      <c r="BF2748" s="196"/>
      <c r="BG2748" s="196"/>
      <c r="BH2748" s="196"/>
      <c r="BI2748" s="196"/>
      <c r="BJ2748" s="196"/>
      <c r="BK2748" s="196"/>
    </row>
    <row r="2749" spans="1:63" x14ac:dyDescent="0.25">
      <c r="A2749" s="198"/>
      <c r="B2749" s="193"/>
      <c r="C2749" s="196"/>
      <c r="D2749" s="196"/>
      <c r="E2749" s="196"/>
      <c r="I2749" s="197"/>
      <c r="Q2749" s="198"/>
      <c r="S2749" s="198"/>
      <c r="T2749" s="196"/>
      <c r="U2749" s="199"/>
      <c r="V2749" s="193"/>
      <c r="W2749" s="198"/>
      <c r="X2749" s="198"/>
      <c r="Y2749" s="196"/>
      <c r="Z2749" s="200"/>
      <c r="AA2749" s="196"/>
      <c r="AB2749" s="198"/>
      <c r="AC2749" s="196"/>
      <c r="AD2749" s="199"/>
      <c r="AG2749" s="196"/>
      <c r="AH2749" s="196"/>
      <c r="AI2749" s="198"/>
      <c r="AL2749" s="196"/>
      <c r="AN2749" s="196"/>
      <c r="AO2749" s="198"/>
      <c r="AP2749" s="196"/>
      <c r="AQ2749" s="196"/>
      <c r="AR2749" s="196"/>
      <c r="AS2749" s="196"/>
      <c r="AT2749" s="196"/>
      <c r="AU2749" s="196"/>
      <c r="AV2749" s="198"/>
      <c r="AW2749" s="197"/>
      <c r="AY2749" s="196"/>
      <c r="BC2749" s="196"/>
      <c r="BD2749" s="196"/>
      <c r="BE2749" s="196"/>
      <c r="BF2749" s="196"/>
      <c r="BG2749" s="196"/>
      <c r="BH2749" s="196"/>
      <c r="BI2749" s="196"/>
      <c r="BJ2749" s="196"/>
      <c r="BK2749" s="196"/>
    </row>
    <row r="2750" spans="1:63" x14ac:dyDescent="0.25">
      <c r="A2750" s="198"/>
      <c r="B2750" s="193"/>
      <c r="C2750" s="196"/>
      <c r="D2750" s="196"/>
      <c r="E2750" s="196"/>
      <c r="I2750" s="197"/>
      <c r="Q2750" s="198"/>
      <c r="S2750" s="198"/>
      <c r="T2750" s="196"/>
      <c r="U2750" s="199"/>
      <c r="V2750" s="193"/>
      <c r="W2750" s="198"/>
      <c r="X2750" s="198"/>
      <c r="Y2750" s="196"/>
      <c r="Z2750" s="200"/>
      <c r="AA2750" s="196"/>
      <c r="AB2750" s="198"/>
      <c r="AC2750" s="196"/>
      <c r="AD2750" s="199"/>
      <c r="AG2750" s="196"/>
      <c r="AH2750" s="196"/>
      <c r="AI2750" s="198"/>
      <c r="AL2750" s="196"/>
      <c r="AN2750" s="196"/>
      <c r="AO2750" s="198"/>
      <c r="AP2750" s="196"/>
      <c r="AQ2750" s="196"/>
      <c r="AR2750" s="196"/>
      <c r="AS2750" s="196"/>
      <c r="AT2750" s="196"/>
      <c r="AU2750" s="196"/>
      <c r="AV2750" s="198"/>
      <c r="AW2750" s="197"/>
      <c r="AY2750" s="196"/>
      <c r="BC2750" s="196"/>
      <c r="BD2750" s="196"/>
      <c r="BE2750" s="196"/>
      <c r="BF2750" s="196"/>
      <c r="BG2750" s="196"/>
      <c r="BH2750" s="196"/>
      <c r="BI2750" s="196"/>
      <c r="BJ2750" s="196"/>
      <c r="BK2750" s="196"/>
    </row>
    <row r="2751" spans="1:63" x14ac:dyDescent="0.25">
      <c r="A2751" s="198"/>
      <c r="B2751" s="193"/>
      <c r="C2751" s="196"/>
      <c r="D2751" s="196"/>
      <c r="E2751" s="196"/>
      <c r="I2751" s="197"/>
      <c r="Q2751" s="198"/>
      <c r="S2751" s="198"/>
      <c r="T2751" s="196"/>
      <c r="U2751" s="199"/>
      <c r="V2751" s="193"/>
      <c r="W2751" s="198"/>
      <c r="X2751" s="198"/>
      <c r="Y2751" s="196"/>
      <c r="Z2751" s="200"/>
      <c r="AA2751" s="196"/>
      <c r="AB2751" s="198"/>
      <c r="AC2751" s="196"/>
      <c r="AD2751" s="199"/>
      <c r="AG2751" s="196"/>
      <c r="AH2751" s="196"/>
      <c r="AI2751" s="198"/>
      <c r="AL2751" s="196"/>
      <c r="AN2751" s="196"/>
      <c r="AO2751" s="198"/>
      <c r="AP2751" s="196"/>
      <c r="AQ2751" s="196"/>
      <c r="AR2751" s="196"/>
      <c r="AS2751" s="196"/>
      <c r="AT2751" s="196"/>
      <c r="AU2751" s="196"/>
      <c r="AV2751" s="198"/>
      <c r="AW2751" s="197"/>
      <c r="AY2751" s="196"/>
      <c r="BC2751" s="196"/>
      <c r="BD2751" s="196"/>
      <c r="BE2751" s="196"/>
      <c r="BF2751" s="196"/>
      <c r="BG2751" s="196"/>
      <c r="BH2751" s="196"/>
      <c r="BI2751" s="196"/>
      <c r="BJ2751" s="196"/>
      <c r="BK2751" s="196"/>
    </row>
    <row r="2752" spans="1:63" x14ac:dyDescent="0.25">
      <c r="A2752" s="198"/>
      <c r="B2752" s="193"/>
      <c r="C2752" s="196"/>
      <c r="D2752" s="196"/>
      <c r="E2752" s="196"/>
      <c r="I2752" s="197"/>
      <c r="Q2752" s="198"/>
      <c r="S2752" s="198"/>
      <c r="T2752" s="196"/>
      <c r="U2752" s="199"/>
      <c r="V2752" s="193"/>
      <c r="W2752" s="198"/>
      <c r="X2752" s="198"/>
      <c r="Y2752" s="196"/>
      <c r="Z2752" s="200"/>
      <c r="AA2752" s="196"/>
      <c r="AB2752" s="198"/>
      <c r="AC2752" s="196"/>
      <c r="AD2752" s="199"/>
      <c r="AG2752" s="196"/>
      <c r="AH2752" s="196"/>
      <c r="AI2752" s="198"/>
      <c r="AL2752" s="196"/>
      <c r="AN2752" s="196"/>
      <c r="AO2752" s="198"/>
      <c r="AP2752" s="196"/>
      <c r="AQ2752" s="196"/>
      <c r="AR2752" s="196"/>
      <c r="AS2752" s="196"/>
      <c r="AT2752" s="196"/>
      <c r="AU2752" s="196"/>
      <c r="AV2752" s="198"/>
      <c r="AW2752" s="197"/>
      <c r="AY2752" s="196"/>
      <c r="BC2752" s="196"/>
      <c r="BD2752" s="196"/>
      <c r="BE2752" s="196"/>
      <c r="BF2752" s="196"/>
      <c r="BG2752" s="196"/>
      <c r="BH2752" s="196"/>
      <c r="BI2752" s="196"/>
      <c r="BJ2752" s="196"/>
      <c r="BK2752" s="196"/>
    </row>
    <row r="2753" spans="1:63" x14ac:dyDescent="0.25">
      <c r="A2753" s="198"/>
      <c r="B2753" s="193"/>
      <c r="C2753" s="196"/>
      <c r="D2753" s="196"/>
      <c r="E2753" s="196"/>
      <c r="I2753" s="197"/>
      <c r="Q2753" s="198"/>
      <c r="S2753" s="198"/>
      <c r="T2753" s="196"/>
      <c r="U2753" s="199"/>
      <c r="V2753" s="193"/>
      <c r="W2753" s="198"/>
      <c r="X2753" s="198"/>
      <c r="Y2753" s="196"/>
      <c r="Z2753" s="200"/>
      <c r="AA2753" s="196"/>
      <c r="AB2753" s="198"/>
      <c r="AC2753" s="196"/>
      <c r="AD2753" s="199"/>
      <c r="AG2753" s="196"/>
      <c r="AH2753" s="196"/>
      <c r="AI2753" s="198"/>
      <c r="AL2753" s="196"/>
      <c r="AN2753" s="196"/>
      <c r="AO2753" s="198"/>
      <c r="AP2753" s="196"/>
      <c r="AQ2753" s="196"/>
      <c r="AR2753" s="196"/>
      <c r="AS2753" s="196"/>
      <c r="AT2753" s="196"/>
      <c r="AU2753" s="196"/>
      <c r="AV2753" s="198"/>
      <c r="AW2753" s="197"/>
      <c r="AY2753" s="196"/>
      <c r="BC2753" s="196"/>
      <c r="BD2753" s="196"/>
      <c r="BE2753" s="196"/>
      <c r="BF2753" s="196"/>
      <c r="BG2753" s="196"/>
      <c r="BH2753" s="196"/>
      <c r="BI2753" s="196"/>
      <c r="BJ2753" s="196"/>
      <c r="BK2753" s="196"/>
    </row>
    <row r="2754" spans="1:63" x14ac:dyDescent="0.25">
      <c r="A2754" s="198"/>
      <c r="B2754" s="193"/>
      <c r="C2754" s="196"/>
      <c r="D2754" s="196"/>
      <c r="E2754" s="196"/>
      <c r="I2754" s="197"/>
      <c r="Q2754" s="198"/>
      <c r="S2754" s="198"/>
      <c r="T2754" s="196"/>
      <c r="U2754" s="199"/>
      <c r="V2754" s="193"/>
      <c r="W2754" s="198"/>
      <c r="X2754" s="198"/>
      <c r="Y2754" s="196"/>
      <c r="Z2754" s="200"/>
      <c r="AA2754" s="196"/>
      <c r="AB2754" s="198"/>
      <c r="AC2754" s="196"/>
      <c r="AD2754" s="199"/>
      <c r="AG2754" s="196"/>
      <c r="AH2754" s="196"/>
      <c r="AI2754" s="198"/>
      <c r="AL2754" s="196"/>
      <c r="AN2754" s="196"/>
      <c r="AO2754" s="198"/>
      <c r="AP2754" s="196"/>
      <c r="AQ2754" s="196"/>
      <c r="AR2754" s="196"/>
      <c r="AS2754" s="196"/>
      <c r="AT2754" s="196"/>
      <c r="AU2754" s="196"/>
      <c r="AV2754" s="198"/>
      <c r="AW2754" s="197"/>
      <c r="AY2754" s="196"/>
      <c r="BC2754" s="196"/>
      <c r="BD2754" s="196"/>
      <c r="BE2754" s="196"/>
      <c r="BF2754" s="196"/>
      <c r="BG2754" s="196"/>
      <c r="BH2754" s="196"/>
      <c r="BI2754" s="196"/>
      <c r="BJ2754" s="196"/>
      <c r="BK2754" s="196"/>
    </row>
    <row r="2755" spans="1:63" x14ac:dyDescent="0.25">
      <c r="A2755" s="198"/>
      <c r="B2755" s="193"/>
      <c r="C2755" s="196"/>
      <c r="D2755" s="196"/>
      <c r="E2755" s="196"/>
      <c r="I2755" s="197"/>
      <c r="Q2755" s="198"/>
      <c r="S2755" s="198"/>
      <c r="T2755" s="196"/>
      <c r="U2755" s="199"/>
      <c r="V2755" s="193"/>
      <c r="W2755" s="198"/>
      <c r="X2755" s="198"/>
      <c r="Y2755" s="196"/>
      <c r="Z2755" s="200"/>
      <c r="AA2755" s="196"/>
      <c r="AB2755" s="198"/>
      <c r="AC2755" s="196"/>
      <c r="AD2755" s="199"/>
      <c r="AG2755" s="196"/>
      <c r="AH2755" s="196"/>
      <c r="AI2755" s="198"/>
      <c r="AL2755" s="196"/>
      <c r="AN2755" s="196"/>
      <c r="AO2755" s="198"/>
      <c r="AP2755" s="196"/>
      <c r="AQ2755" s="196"/>
      <c r="AR2755" s="196"/>
      <c r="AS2755" s="196"/>
      <c r="AT2755" s="196"/>
      <c r="AU2755" s="196"/>
      <c r="AV2755" s="198"/>
      <c r="AW2755" s="197"/>
      <c r="AY2755" s="196"/>
      <c r="BC2755" s="196"/>
      <c r="BD2755" s="196"/>
      <c r="BE2755" s="196"/>
      <c r="BF2755" s="196"/>
      <c r="BG2755" s="196"/>
      <c r="BH2755" s="196"/>
      <c r="BI2755" s="196"/>
      <c r="BJ2755" s="196"/>
      <c r="BK2755" s="196"/>
    </row>
    <row r="2756" spans="1:63" x14ac:dyDescent="0.25">
      <c r="A2756" s="198"/>
      <c r="B2756" s="193"/>
      <c r="C2756" s="196"/>
      <c r="D2756" s="196"/>
      <c r="E2756" s="196"/>
      <c r="I2756" s="197"/>
      <c r="Q2756" s="198"/>
      <c r="S2756" s="198"/>
      <c r="T2756" s="196"/>
      <c r="U2756" s="199"/>
      <c r="V2756" s="193"/>
      <c r="W2756" s="198"/>
      <c r="X2756" s="198"/>
      <c r="Y2756" s="196"/>
      <c r="Z2756" s="200"/>
      <c r="AA2756" s="196"/>
      <c r="AB2756" s="198"/>
      <c r="AC2756" s="196"/>
      <c r="AD2756" s="199"/>
      <c r="AG2756" s="196"/>
      <c r="AH2756" s="196"/>
      <c r="AI2756" s="198"/>
      <c r="AL2756" s="196"/>
      <c r="AN2756" s="196"/>
      <c r="AO2756" s="198"/>
      <c r="AP2756" s="196"/>
      <c r="AQ2756" s="196"/>
      <c r="AR2756" s="196"/>
      <c r="AS2756" s="196"/>
      <c r="AT2756" s="196"/>
      <c r="AU2756" s="196"/>
      <c r="AV2756" s="198"/>
      <c r="AW2756" s="197"/>
      <c r="AY2756" s="196"/>
      <c r="BC2756" s="196"/>
      <c r="BD2756" s="196"/>
      <c r="BE2756" s="196"/>
      <c r="BF2756" s="196"/>
      <c r="BG2756" s="196"/>
      <c r="BH2756" s="196"/>
      <c r="BI2756" s="196"/>
      <c r="BJ2756" s="196"/>
      <c r="BK2756" s="196"/>
    </row>
    <row r="2757" spans="1:63" x14ac:dyDescent="0.25">
      <c r="A2757" s="198"/>
      <c r="B2757" s="193"/>
      <c r="C2757" s="196"/>
      <c r="D2757" s="196"/>
      <c r="E2757" s="196"/>
      <c r="I2757" s="197"/>
      <c r="Q2757" s="198"/>
      <c r="S2757" s="198"/>
      <c r="T2757" s="196"/>
      <c r="U2757" s="199"/>
      <c r="V2757" s="193"/>
      <c r="W2757" s="198"/>
      <c r="X2757" s="198"/>
      <c r="Y2757" s="196"/>
      <c r="Z2757" s="200"/>
      <c r="AA2757" s="196"/>
      <c r="AB2757" s="198"/>
      <c r="AC2757" s="196"/>
      <c r="AD2757" s="199"/>
      <c r="AG2757" s="196"/>
      <c r="AH2757" s="196"/>
      <c r="AI2757" s="198"/>
      <c r="AL2757" s="196"/>
      <c r="AN2757" s="196"/>
      <c r="AO2757" s="198"/>
      <c r="AP2757" s="196"/>
      <c r="AQ2757" s="196"/>
      <c r="AR2757" s="196"/>
      <c r="AS2757" s="196"/>
      <c r="AT2757" s="196"/>
      <c r="AU2757" s="196"/>
      <c r="AV2757" s="198"/>
      <c r="AW2757" s="197"/>
      <c r="AY2757" s="196"/>
      <c r="BC2757" s="196"/>
      <c r="BD2757" s="196"/>
      <c r="BE2757" s="196"/>
      <c r="BF2757" s="196"/>
      <c r="BG2757" s="196"/>
      <c r="BH2757" s="196"/>
      <c r="BI2757" s="196"/>
      <c r="BJ2757" s="196"/>
      <c r="BK2757" s="196"/>
    </row>
    <row r="2758" spans="1:63" x14ac:dyDescent="0.25">
      <c r="A2758" s="198"/>
      <c r="B2758" s="193"/>
      <c r="C2758" s="196"/>
      <c r="D2758" s="196"/>
      <c r="E2758" s="196"/>
      <c r="I2758" s="197"/>
      <c r="Q2758" s="198"/>
      <c r="S2758" s="198"/>
      <c r="T2758" s="196"/>
      <c r="U2758" s="199"/>
      <c r="V2758" s="193"/>
      <c r="W2758" s="198"/>
      <c r="X2758" s="198"/>
      <c r="Y2758" s="196"/>
      <c r="Z2758" s="200"/>
      <c r="AA2758" s="196"/>
      <c r="AB2758" s="198"/>
      <c r="AC2758" s="196"/>
      <c r="AD2758" s="199"/>
      <c r="AG2758" s="196"/>
      <c r="AH2758" s="196"/>
      <c r="AI2758" s="198"/>
      <c r="AL2758" s="196"/>
      <c r="AN2758" s="196"/>
      <c r="AO2758" s="198"/>
      <c r="AP2758" s="196"/>
      <c r="AQ2758" s="196"/>
      <c r="AR2758" s="196"/>
      <c r="AS2758" s="196"/>
      <c r="AT2758" s="196"/>
      <c r="AU2758" s="196"/>
      <c r="AV2758" s="198"/>
      <c r="AW2758" s="197"/>
      <c r="AY2758" s="196"/>
      <c r="BC2758" s="196"/>
      <c r="BD2758" s="196"/>
      <c r="BE2758" s="196"/>
      <c r="BF2758" s="196"/>
      <c r="BG2758" s="196"/>
      <c r="BH2758" s="196"/>
      <c r="BI2758" s="196"/>
      <c r="BJ2758" s="196"/>
      <c r="BK2758" s="196"/>
    </row>
    <row r="2759" spans="1:63" x14ac:dyDescent="0.25">
      <c r="A2759" s="198"/>
      <c r="B2759" s="193"/>
      <c r="C2759" s="196"/>
      <c r="D2759" s="196"/>
      <c r="E2759" s="196"/>
      <c r="I2759" s="197"/>
      <c r="Q2759" s="198"/>
      <c r="S2759" s="198"/>
      <c r="T2759" s="196"/>
      <c r="U2759" s="199"/>
      <c r="V2759" s="193"/>
      <c r="W2759" s="198"/>
      <c r="X2759" s="198"/>
      <c r="Y2759" s="196"/>
      <c r="Z2759" s="200"/>
      <c r="AA2759" s="196"/>
      <c r="AB2759" s="198"/>
      <c r="AC2759" s="196"/>
      <c r="AD2759" s="199"/>
      <c r="AG2759" s="196"/>
      <c r="AH2759" s="196"/>
      <c r="AI2759" s="198"/>
      <c r="AL2759" s="196"/>
      <c r="AN2759" s="196"/>
      <c r="AO2759" s="198"/>
      <c r="AP2759" s="196"/>
      <c r="AQ2759" s="196"/>
      <c r="AR2759" s="196"/>
      <c r="AS2759" s="196"/>
      <c r="AT2759" s="196"/>
      <c r="AU2759" s="196"/>
      <c r="AV2759" s="198"/>
      <c r="AW2759" s="197"/>
      <c r="AY2759" s="196"/>
      <c r="BC2759" s="196"/>
      <c r="BD2759" s="196"/>
      <c r="BE2759" s="196"/>
      <c r="BF2759" s="196"/>
      <c r="BG2759" s="196"/>
      <c r="BH2759" s="196"/>
      <c r="BI2759" s="196"/>
      <c r="BJ2759" s="196"/>
      <c r="BK2759" s="196"/>
    </row>
    <row r="2760" spans="1:63" x14ac:dyDescent="0.25">
      <c r="A2760" s="198"/>
      <c r="B2760" s="193"/>
      <c r="C2760" s="196"/>
      <c r="D2760" s="196"/>
      <c r="E2760" s="196"/>
      <c r="I2760" s="197"/>
      <c r="Q2760" s="198"/>
      <c r="S2760" s="198"/>
      <c r="T2760" s="196"/>
      <c r="U2760" s="199"/>
      <c r="V2760" s="193"/>
      <c r="W2760" s="198"/>
      <c r="X2760" s="198"/>
      <c r="Y2760" s="196"/>
      <c r="Z2760" s="200"/>
      <c r="AA2760" s="196"/>
      <c r="AB2760" s="198"/>
      <c r="AC2760" s="196"/>
      <c r="AD2760" s="199"/>
      <c r="AG2760" s="196"/>
      <c r="AH2760" s="196"/>
      <c r="AI2760" s="198"/>
      <c r="AL2760" s="196"/>
      <c r="AN2760" s="196"/>
      <c r="AO2760" s="198"/>
      <c r="AP2760" s="196"/>
      <c r="AQ2760" s="196"/>
      <c r="AR2760" s="196"/>
      <c r="AS2760" s="196"/>
      <c r="AT2760" s="196"/>
      <c r="AU2760" s="196"/>
      <c r="AV2760" s="198"/>
      <c r="AW2760" s="197"/>
      <c r="AY2760" s="196"/>
      <c r="BC2760" s="196"/>
      <c r="BD2760" s="196"/>
      <c r="BE2760" s="196"/>
      <c r="BF2760" s="196"/>
      <c r="BG2760" s="196"/>
      <c r="BH2760" s="196"/>
      <c r="BI2760" s="196"/>
      <c r="BJ2760" s="196"/>
      <c r="BK2760" s="196"/>
    </row>
    <row r="2761" spans="1:63" x14ac:dyDescent="0.25">
      <c r="A2761" s="198"/>
      <c r="B2761" s="193"/>
      <c r="C2761" s="196"/>
      <c r="D2761" s="196"/>
      <c r="E2761" s="196"/>
      <c r="I2761" s="197"/>
      <c r="Q2761" s="198"/>
      <c r="S2761" s="198"/>
      <c r="T2761" s="196"/>
      <c r="U2761" s="199"/>
      <c r="V2761" s="193"/>
      <c r="W2761" s="198"/>
      <c r="X2761" s="198"/>
      <c r="Y2761" s="196"/>
      <c r="Z2761" s="200"/>
      <c r="AA2761" s="196"/>
      <c r="AB2761" s="198"/>
      <c r="AC2761" s="196"/>
      <c r="AD2761" s="199"/>
      <c r="AG2761" s="196"/>
      <c r="AH2761" s="196"/>
      <c r="AI2761" s="198"/>
      <c r="AL2761" s="196"/>
      <c r="AN2761" s="196"/>
      <c r="AO2761" s="198"/>
      <c r="AP2761" s="196"/>
      <c r="AQ2761" s="196"/>
      <c r="AR2761" s="196"/>
      <c r="AS2761" s="196"/>
      <c r="AT2761" s="196"/>
      <c r="AU2761" s="196"/>
      <c r="AV2761" s="198"/>
      <c r="AW2761" s="197"/>
      <c r="AY2761" s="196"/>
      <c r="BC2761" s="196"/>
      <c r="BD2761" s="196"/>
      <c r="BE2761" s="196"/>
      <c r="BF2761" s="196"/>
      <c r="BG2761" s="196"/>
      <c r="BH2761" s="196"/>
      <c r="BI2761" s="196"/>
      <c r="BJ2761" s="196"/>
      <c r="BK2761" s="196"/>
    </row>
    <row r="2762" spans="1:63" x14ac:dyDescent="0.25">
      <c r="A2762" s="198"/>
      <c r="B2762" s="193"/>
      <c r="C2762" s="196"/>
      <c r="D2762" s="196"/>
      <c r="E2762" s="196"/>
      <c r="I2762" s="197"/>
      <c r="Q2762" s="198"/>
      <c r="S2762" s="198"/>
      <c r="T2762" s="196"/>
      <c r="U2762" s="199"/>
      <c r="V2762" s="193"/>
      <c r="W2762" s="198"/>
      <c r="X2762" s="198"/>
      <c r="Y2762" s="196"/>
      <c r="Z2762" s="200"/>
      <c r="AA2762" s="196"/>
      <c r="AB2762" s="198"/>
      <c r="AC2762" s="196"/>
      <c r="AD2762" s="199"/>
      <c r="AG2762" s="196"/>
      <c r="AH2762" s="196"/>
      <c r="AI2762" s="198"/>
      <c r="AL2762" s="196"/>
      <c r="AN2762" s="196"/>
      <c r="AO2762" s="198"/>
      <c r="AP2762" s="196"/>
      <c r="AQ2762" s="196"/>
      <c r="AR2762" s="196"/>
      <c r="AS2762" s="196"/>
      <c r="AT2762" s="196"/>
      <c r="AU2762" s="196"/>
      <c r="AV2762" s="198"/>
      <c r="AW2762" s="197"/>
      <c r="AY2762" s="196"/>
      <c r="BC2762" s="196"/>
      <c r="BD2762" s="196"/>
      <c r="BE2762" s="196"/>
      <c r="BF2762" s="196"/>
      <c r="BG2762" s="196"/>
      <c r="BH2762" s="196"/>
      <c r="BI2762" s="196"/>
      <c r="BJ2762" s="196"/>
      <c r="BK2762" s="196"/>
    </row>
    <row r="2763" spans="1:63" x14ac:dyDescent="0.25">
      <c r="A2763" s="198"/>
      <c r="B2763" s="193"/>
      <c r="C2763" s="196"/>
      <c r="D2763" s="196"/>
      <c r="E2763" s="196"/>
      <c r="I2763" s="197"/>
      <c r="Q2763" s="198"/>
      <c r="S2763" s="198"/>
      <c r="T2763" s="196"/>
      <c r="U2763" s="199"/>
      <c r="V2763" s="193"/>
      <c r="W2763" s="198"/>
      <c r="X2763" s="198"/>
      <c r="Y2763" s="196"/>
      <c r="Z2763" s="200"/>
      <c r="AA2763" s="196"/>
      <c r="AB2763" s="198"/>
      <c r="AC2763" s="196"/>
      <c r="AD2763" s="199"/>
      <c r="AG2763" s="196"/>
      <c r="AH2763" s="196"/>
      <c r="AI2763" s="198"/>
      <c r="AL2763" s="196"/>
      <c r="AN2763" s="196"/>
      <c r="AO2763" s="198"/>
      <c r="AP2763" s="196"/>
      <c r="AQ2763" s="196"/>
      <c r="AR2763" s="196"/>
      <c r="AS2763" s="196"/>
      <c r="AT2763" s="196"/>
      <c r="AU2763" s="196"/>
      <c r="AV2763" s="198"/>
      <c r="AW2763" s="197"/>
      <c r="AY2763" s="196"/>
      <c r="BC2763" s="196"/>
      <c r="BD2763" s="196"/>
      <c r="BE2763" s="196"/>
      <c r="BF2763" s="196"/>
      <c r="BG2763" s="196"/>
      <c r="BH2763" s="196"/>
      <c r="BI2763" s="196"/>
      <c r="BJ2763" s="196"/>
      <c r="BK2763" s="196"/>
    </row>
    <row r="2764" spans="1:63" x14ac:dyDescent="0.25">
      <c r="A2764" s="198"/>
      <c r="B2764" s="193"/>
      <c r="C2764" s="196"/>
      <c r="D2764" s="196"/>
      <c r="E2764" s="196"/>
      <c r="I2764" s="197"/>
      <c r="Q2764" s="198"/>
      <c r="S2764" s="198"/>
      <c r="T2764" s="196"/>
      <c r="U2764" s="199"/>
      <c r="V2764" s="193"/>
      <c r="W2764" s="198"/>
      <c r="X2764" s="198"/>
      <c r="Y2764" s="196"/>
      <c r="Z2764" s="200"/>
      <c r="AA2764" s="196"/>
      <c r="AB2764" s="198"/>
      <c r="AC2764" s="196"/>
      <c r="AD2764" s="199"/>
      <c r="AG2764" s="196"/>
      <c r="AH2764" s="196"/>
      <c r="AI2764" s="198"/>
      <c r="AL2764" s="196"/>
      <c r="AN2764" s="196"/>
      <c r="AO2764" s="198"/>
      <c r="AP2764" s="196"/>
      <c r="AQ2764" s="196"/>
      <c r="AR2764" s="196"/>
      <c r="AS2764" s="196"/>
      <c r="AT2764" s="196"/>
      <c r="AU2764" s="196"/>
      <c r="AV2764" s="198"/>
      <c r="AW2764" s="197"/>
      <c r="AY2764" s="196"/>
      <c r="BC2764" s="196"/>
      <c r="BD2764" s="196"/>
      <c r="BE2764" s="196"/>
      <c r="BF2764" s="196"/>
      <c r="BG2764" s="196"/>
      <c r="BH2764" s="196"/>
      <c r="BI2764" s="196"/>
      <c r="BJ2764" s="196"/>
      <c r="BK2764" s="196"/>
    </row>
    <row r="2765" spans="1:63" x14ac:dyDescent="0.25">
      <c r="A2765" s="198"/>
      <c r="B2765" s="193"/>
      <c r="C2765" s="196"/>
      <c r="D2765" s="196"/>
      <c r="E2765" s="196"/>
      <c r="I2765" s="197"/>
      <c r="Q2765" s="198"/>
      <c r="S2765" s="198"/>
      <c r="T2765" s="196"/>
      <c r="U2765" s="199"/>
      <c r="V2765" s="193"/>
      <c r="W2765" s="198"/>
      <c r="X2765" s="198"/>
      <c r="Y2765" s="196"/>
      <c r="Z2765" s="200"/>
      <c r="AA2765" s="196"/>
      <c r="AB2765" s="198"/>
      <c r="AC2765" s="196"/>
      <c r="AD2765" s="199"/>
      <c r="AG2765" s="196"/>
      <c r="AH2765" s="196"/>
      <c r="AI2765" s="198"/>
      <c r="AL2765" s="196"/>
      <c r="AN2765" s="196"/>
      <c r="AO2765" s="198"/>
      <c r="AP2765" s="196"/>
      <c r="AQ2765" s="196"/>
      <c r="AR2765" s="196"/>
      <c r="AS2765" s="196"/>
      <c r="AT2765" s="196"/>
      <c r="AU2765" s="196"/>
      <c r="AV2765" s="198"/>
      <c r="AW2765" s="197"/>
      <c r="AY2765" s="196"/>
      <c r="BC2765" s="196"/>
      <c r="BD2765" s="196"/>
      <c r="BE2765" s="196"/>
      <c r="BF2765" s="196"/>
      <c r="BG2765" s="196"/>
      <c r="BH2765" s="196"/>
      <c r="BI2765" s="196"/>
      <c r="BJ2765" s="196"/>
      <c r="BK2765" s="196"/>
    </row>
    <row r="2766" spans="1:63" x14ac:dyDescent="0.25">
      <c r="A2766" s="198"/>
      <c r="B2766" s="193"/>
      <c r="C2766" s="196"/>
      <c r="D2766" s="196"/>
      <c r="E2766" s="196"/>
      <c r="I2766" s="197"/>
      <c r="Q2766" s="198"/>
      <c r="S2766" s="198"/>
      <c r="T2766" s="196"/>
      <c r="U2766" s="199"/>
      <c r="V2766" s="193"/>
      <c r="W2766" s="198"/>
      <c r="X2766" s="198"/>
      <c r="Y2766" s="196"/>
      <c r="Z2766" s="200"/>
      <c r="AA2766" s="196"/>
      <c r="AB2766" s="198"/>
      <c r="AC2766" s="196"/>
      <c r="AD2766" s="199"/>
      <c r="AG2766" s="196"/>
      <c r="AH2766" s="196"/>
      <c r="AI2766" s="198"/>
      <c r="AL2766" s="196"/>
      <c r="AN2766" s="196"/>
      <c r="AO2766" s="198"/>
      <c r="AP2766" s="196"/>
      <c r="AQ2766" s="196"/>
      <c r="AR2766" s="196"/>
      <c r="AS2766" s="196"/>
      <c r="AT2766" s="196"/>
      <c r="AU2766" s="196"/>
      <c r="AV2766" s="198"/>
      <c r="AW2766" s="197"/>
      <c r="AY2766" s="196"/>
      <c r="BC2766" s="196"/>
      <c r="BD2766" s="196"/>
      <c r="BE2766" s="196"/>
      <c r="BF2766" s="196"/>
      <c r="BG2766" s="196"/>
      <c r="BH2766" s="196"/>
      <c r="BI2766" s="196"/>
      <c r="BJ2766" s="196"/>
      <c r="BK2766" s="196"/>
    </row>
    <row r="2767" spans="1:63" x14ac:dyDescent="0.25">
      <c r="A2767" s="198"/>
      <c r="B2767" s="193"/>
      <c r="C2767" s="196"/>
      <c r="D2767" s="196"/>
      <c r="E2767" s="196"/>
      <c r="I2767" s="197"/>
      <c r="Q2767" s="198"/>
      <c r="S2767" s="198"/>
      <c r="T2767" s="196"/>
      <c r="U2767" s="199"/>
      <c r="V2767" s="193"/>
      <c r="W2767" s="198"/>
      <c r="X2767" s="198"/>
      <c r="Y2767" s="196"/>
      <c r="Z2767" s="200"/>
      <c r="AA2767" s="196"/>
      <c r="AB2767" s="198"/>
      <c r="AC2767" s="196"/>
      <c r="AD2767" s="199"/>
      <c r="AG2767" s="196"/>
      <c r="AH2767" s="196"/>
      <c r="AI2767" s="198"/>
      <c r="AL2767" s="196"/>
      <c r="AN2767" s="196"/>
      <c r="AO2767" s="198"/>
      <c r="AP2767" s="196"/>
      <c r="AQ2767" s="196"/>
      <c r="AR2767" s="196"/>
      <c r="AS2767" s="196"/>
      <c r="AT2767" s="196"/>
      <c r="AU2767" s="196"/>
      <c r="AV2767" s="198"/>
      <c r="AW2767" s="197"/>
      <c r="AY2767" s="196"/>
      <c r="BC2767" s="196"/>
      <c r="BD2767" s="196"/>
      <c r="BE2767" s="196"/>
      <c r="BF2767" s="196"/>
      <c r="BG2767" s="196"/>
      <c r="BH2767" s="196"/>
      <c r="BI2767" s="196"/>
      <c r="BJ2767" s="196"/>
      <c r="BK2767" s="196"/>
    </row>
    <row r="2768" spans="1:63" x14ac:dyDescent="0.25">
      <c r="A2768" s="198"/>
      <c r="B2768" s="193"/>
      <c r="C2768" s="196"/>
      <c r="D2768" s="196"/>
      <c r="E2768" s="196"/>
      <c r="I2768" s="197"/>
      <c r="Q2768" s="198"/>
      <c r="S2768" s="198"/>
      <c r="T2768" s="196"/>
      <c r="U2768" s="199"/>
      <c r="V2768" s="193"/>
      <c r="W2768" s="198"/>
      <c r="X2768" s="198"/>
      <c r="Y2768" s="196"/>
      <c r="Z2768" s="200"/>
      <c r="AA2768" s="196"/>
      <c r="AB2768" s="198"/>
      <c r="AC2768" s="196"/>
      <c r="AD2768" s="199"/>
      <c r="AG2768" s="196"/>
      <c r="AH2768" s="196"/>
      <c r="AI2768" s="198"/>
      <c r="AL2768" s="196"/>
      <c r="AN2768" s="196"/>
      <c r="AO2768" s="198"/>
      <c r="AP2768" s="196"/>
      <c r="AQ2768" s="196"/>
      <c r="AR2768" s="196"/>
      <c r="AS2768" s="196"/>
      <c r="AT2768" s="196"/>
      <c r="AU2768" s="196"/>
      <c r="AV2768" s="198"/>
      <c r="AW2768" s="197"/>
      <c r="AY2768" s="196"/>
      <c r="BC2768" s="196"/>
      <c r="BD2768" s="196"/>
      <c r="BE2768" s="196"/>
      <c r="BF2768" s="196"/>
      <c r="BG2768" s="196"/>
      <c r="BH2768" s="196"/>
      <c r="BI2768" s="196"/>
      <c r="BJ2768" s="196"/>
      <c r="BK2768" s="196"/>
    </row>
    <row r="2769" spans="1:63" x14ac:dyDescent="0.25">
      <c r="A2769" s="198"/>
      <c r="B2769" s="193"/>
      <c r="C2769" s="196"/>
      <c r="D2769" s="196"/>
      <c r="E2769" s="196"/>
      <c r="I2769" s="197"/>
      <c r="Q2769" s="198"/>
      <c r="S2769" s="198"/>
      <c r="T2769" s="196"/>
      <c r="U2769" s="199"/>
      <c r="V2769" s="193"/>
      <c r="W2769" s="198"/>
      <c r="X2769" s="198"/>
      <c r="Y2769" s="196"/>
      <c r="Z2769" s="200"/>
      <c r="AA2769" s="196"/>
      <c r="AB2769" s="198"/>
      <c r="AC2769" s="196"/>
      <c r="AD2769" s="199"/>
      <c r="AG2769" s="196"/>
      <c r="AH2769" s="196"/>
      <c r="AI2769" s="198"/>
      <c r="AL2769" s="196"/>
      <c r="AN2769" s="196"/>
      <c r="AO2769" s="198"/>
      <c r="AP2769" s="196"/>
      <c r="AQ2769" s="196"/>
      <c r="AR2769" s="196"/>
      <c r="AS2769" s="196"/>
      <c r="AT2769" s="196"/>
      <c r="AU2769" s="196"/>
      <c r="AV2769" s="198"/>
      <c r="AW2769" s="197"/>
      <c r="AY2769" s="196"/>
      <c r="BC2769" s="196"/>
      <c r="BD2769" s="196"/>
      <c r="BE2769" s="196"/>
      <c r="BF2769" s="196"/>
      <c r="BG2769" s="196"/>
      <c r="BH2769" s="196"/>
      <c r="BI2769" s="196"/>
      <c r="BJ2769" s="196"/>
      <c r="BK2769" s="196"/>
    </row>
    <row r="2770" spans="1:63" x14ac:dyDescent="0.25">
      <c r="A2770" s="198"/>
      <c r="B2770" s="193"/>
      <c r="C2770" s="196"/>
      <c r="D2770" s="196"/>
      <c r="E2770" s="196"/>
      <c r="I2770" s="197"/>
      <c r="Q2770" s="198"/>
      <c r="S2770" s="198"/>
      <c r="T2770" s="196"/>
      <c r="U2770" s="199"/>
      <c r="V2770" s="193"/>
      <c r="W2770" s="198"/>
      <c r="X2770" s="198"/>
      <c r="Y2770" s="196"/>
      <c r="Z2770" s="200"/>
      <c r="AA2770" s="196"/>
      <c r="AB2770" s="198"/>
      <c r="AC2770" s="196"/>
      <c r="AD2770" s="199"/>
      <c r="AG2770" s="196"/>
      <c r="AH2770" s="196"/>
      <c r="AI2770" s="198"/>
      <c r="AL2770" s="196"/>
      <c r="AN2770" s="196"/>
      <c r="AO2770" s="198"/>
      <c r="AP2770" s="196"/>
      <c r="AQ2770" s="196"/>
      <c r="AR2770" s="196"/>
      <c r="AS2770" s="196"/>
      <c r="AT2770" s="196"/>
      <c r="AU2770" s="196"/>
      <c r="AV2770" s="198"/>
      <c r="AW2770" s="197"/>
      <c r="AY2770" s="196"/>
      <c r="BC2770" s="196"/>
      <c r="BD2770" s="196"/>
      <c r="BE2770" s="196"/>
      <c r="BF2770" s="196"/>
      <c r="BG2770" s="196"/>
      <c r="BH2770" s="196"/>
      <c r="BI2770" s="196"/>
      <c r="BJ2770" s="196"/>
      <c r="BK2770" s="196"/>
    </row>
    <row r="2771" spans="1:63" x14ac:dyDescent="0.25">
      <c r="A2771" s="198"/>
      <c r="B2771" s="193"/>
      <c r="C2771" s="196"/>
      <c r="D2771" s="196"/>
      <c r="E2771" s="196"/>
      <c r="I2771" s="197"/>
      <c r="Q2771" s="198"/>
      <c r="S2771" s="198"/>
      <c r="T2771" s="196"/>
      <c r="U2771" s="199"/>
      <c r="V2771" s="193"/>
      <c r="W2771" s="198"/>
      <c r="X2771" s="198"/>
      <c r="Y2771" s="196"/>
      <c r="Z2771" s="200"/>
      <c r="AA2771" s="196"/>
      <c r="AB2771" s="198"/>
      <c r="AC2771" s="196"/>
      <c r="AD2771" s="199"/>
      <c r="AG2771" s="196"/>
      <c r="AH2771" s="196"/>
      <c r="AI2771" s="198"/>
      <c r="AL2771" s="196"/>
      <c r="AN2771" s="196"/>
      <c r="AO2771" s="198"/>
      <c r="AP2771" s="196"/>
      <c r="AQ2771" s="196"/>
      <c r="AR2771" s="196"/>
      <c r="AS2771" s="196"/>
      <c r="AT2771" s="196"/>
      <c r="AU2771" s="196"/>
      <c r="AV2771" s="198"/>
      <c r="AW2771" s="197"/>
      <c r="AY2771" s="196"/>
      <c r="BC2771" s="196"/>
      <c r="BD2771" s="196"/>
      <c r="BE2771" s="196"/>
      <c r="BF2771" s="196"/>
      <c r="BG2771" s="196"/>
      <c r="BH2771" s="196"/>
      <c r="BI2771" s="196"/>
      <c r="BJ2771" s="196"/>
      <c r="BK2771" s="196"/>
    </row>
    <row r="2772" spans="1:63" x14ac:dyDescent="0.25">
      <c r="A2772" s="198"/>
      <c r="B2772" s="193"/>
      <c r="C2772" s="196"/>
      <c r="D2772" s="196"/>
      <c r="E2772" s="196"/>
      <c r="I2772" s="197"/>
      <c r="Q2772" s="198"/>
      <c r="S2772" s="198"/>
      <c r="T2772" s="196"/>
      <c r="U2772" s="199"/>
      <c r="V2772" s="193"/>
      <c r="W2772" s="198"/>
      <c r="X2772" s="198"/>
      <c r="Y2772" s="196"/>
      <c r="Z2772" s="200"/>
      <c r="AA2772" s="196"/>
      <c r="AB2772" s="198"/>
      <c r="AC2772" s="196"/>
      <c r="AD2772" s="199"/>
      <c r="AG2772" s="196"/>
      <c r="AH2772" s="196"/>
      <c r="AI2772" s="198"/>
      <c r="AL2772" s="196"/>
      <c r="AN2772" s="196"/>
      <c r="AO2772" s="198"/>
      <c r="AP2772" s="196"/>
      <c r="AQ2772" s="196"/>
      <c r="AR2772" s="196"/>
      <c r="AS2772" s="196"/>
      <c r="AT2772" s="196"/>
      <c r="AU2772" s="196"/>
      <c r="AV2772" s="198"/>
      <c r="AW2772" s="197"/>
      <c r="AY2772" s="196"/>
      <c r="BC2772" s="196"/>
      <c r="BD2772" s="196"/>
      <c r="BE2772" s="196"/>
      <c r="BF2772" s="196"/>
      <c r="BG2772" s="196"/>
      <c r="BH2772" s="196"/>
      <c r="BI2772" s="196"/>
      <c r="BJ2772" s="196"/>
      <c r="BK2772" s="196"/>
    </row>
    <row r="2773" spans="1:63" x14ac:dyDescent="0.25">
      <c r="A2773" s="198"/>
      <c r="B2773" s="193"/>
      <c r="C2773" s="196"/>
      <c r="D2773" s="196"/>
      <c r="E2773" s="196"/>
      <c r="I2773" s="197"/>
      <c r="Q2773" s="198"/>
      <c r="S2773" s="198"/>
      <c r="T2773" s="196"/>
      <c r="U2773" s="199"/>
      <c r="V2773" s="193"/>
      <c r="W2773" s="198"/>
      <c r="X2773" s="198"/>
      <c r="Y2773" s="196"/>
      <c r="Z2773" s="200"/>
      <c r="AA2773" s="196"/>
      <c r="AB2773" s="198"/>
      <c r="AC2773" s="196"/>
      <c r="AD2773" s="199"/>
      <c r="AG2773" s="196"/>
      <c r="AH2773" s="196"/>
      <c r="AI2773" s="198"/>
      <c r="AL2773" s="196"/>
      <c r="AN2773" s="196"/>
      <c r="AO2773" s="198"/>
      <c r="AP2773" s="196"/>
      <c r="AQ2773" s="196"/>
      <c r="AR2773" s="196"/>
      <c r="AS2773" s="196"/>
      <c r="AT2773" s="196"/>
      <c r="AU2773" s="196"/>
      <c r="AV2773" s="198"/>
      <c r="AW2773" s="197"/>
      <c r="AY2773" s="196"/>
      <c r="BC2773" s="196"/>
      <c r="BD2773" s="196"/>
      <c r="BE2773" s="196"/>
      <c r="BF2773" s="196"/>
      <c r="BG2773" s="196"/>
      <c r="BH2773" s="196"/>
      <c r="BI2773" s="196"/>
      <c r="BJ2773" s="196"/>
      <c r="BK2773" s="196"/>
    </row>
    <row r="2774" spans="1:63" x14ac:dyDescent="0.25">
      <c r="A2774" s="198"/>
      <c r="B2774" s="193"/>
      <c r="C2774" s="196"/>
      <c r="D2774" s="196"/>
      <c r="E2774" s="196"/>
      <c r="I2774" s="197"/>
      <c r="Q2774" s="198"/>
      <c r="S2774" s="198"/>
      <c r="T2774" s="196"/>
      <c r="U2774" s="199"/>
      <c r="V2774" s="193"/>
      <c r="W2774" s="198"/>
      <c r="X2774" s="198"/>
      <c r="Y2774" s="196"/>
      <c r="Z2774" s="200"/>
      <c r="AA2774" s="196"/>
      <c r="AB2774" s="198"/>
      <c r="AC2774" s="196"/>
      <c r="AD2774" s="199"/>
      <c r="AG2774" s="196"/>
      <c r="AH2774" s="196"/>
      <c r="AI2774" s="198"/>
      <c r="AL2774" s="196"/>
      <c r="AN2774" s="196"/>
      <c r="AO2774" s="198"/>
      <c r="AP2774" s="196"/>
      <c r="AQ2774" s="196"/>
      <c r="AR2774" s="196"/>
      <c r="AS2774" s="196"/>
      <c r="AT2774" s="196"/>
      <c r="AU2774" s="196"/>
      <c r="AV2774" s="198"/>
      <c r="AW2774" s="197"/>
      <c r="AY2774" s="196"/>
      <c r="BC2774" s="196"/>
      <c r="BD2774" s="196"/>
      <c r="BE2774" s="196"/>
      <c r="BF2774" s="196"/>
      <c r="BG2774" s="196"/>
      <c r="BH2774" s="196"/>
      <c r="BI2774" s="196"/>
      <c r="BJ2774" s="196"/>
      <c r="BK2774" s="196"/>
    </row>
    <row r="2775" spans="1:63" x14ac:dyDescent="0.25">
      <c r="A2775" s="198"/>
      <c r="B2775" s="193"/>
      <c r="C2775" s="196"/>
      <c r="D2775" s="196"/>
      <c r="E2775" s="196"/>
      <c r="I2775" s="197"/>
      <c r="Q2775" s="198"/>
      <c r="S2775" s="198"/>
      <c r="T2775" s="196"/>
      <c r="U2775" s="199"/>
      <c r="V2775" s="193"/>
      <c r="W2775" s="198"/>
      <c r="X2775" s="198"/>
      <c r="Y2775" s="196"/>
      <c r="Z2775" s="200"/>
      <c r="AA2775" s="196"/>
      <c r="AB2775" s="198"/>
      <c r="AC2775" s="196"/>
      <c r="AD2775" s="199"/>
      <c r="AG2775" s="196"/>
      <c r="AH2775" s="196"/>
      <c r="AI2775" s="198"/>
      <c r="AL2775" s="196"/>
      <c r="AN2775" s="196"/>
      <c r="AO2775" s="198"/>
      <c r="AP2775" s="196"/>
      <c r="AQ2775" s="196"/>
      <c r="AR2775" s="196"/>
      <c r="AS2775" s="196"/>
      <c r="AT2775" s="196"/>
      <c r="AU2775" s="196"/>
      <c r="AV2775" s="198"/>
      <c r="AW2775" s="197"/>
      <c r="AY2775" s="196"/>
      <c r="BC2775" s="196"/>
      <c r="BD2775" s="196"/>
      <c r="BE2775" s="196"/>
      <c r="BF2775" s="196"/>
      <c r="BG2775" s="196"/>
      <c r="BH2775" s="196"/>
      <c r="BI2775" s="196"/>
      <c r="BJ2775" s="196"/>
      <c r="BK2775" s="196"/>
    </row>
    <row r="2776" spans="1:63" x14ac:dyDescent="0.25">
      <c r="A2776" s="198"/>
      <c r="B2776" s="193"/>
      <c r="C2776" s="196"/>
      <c r="D2776" s="196"/>
      <c r="E2776" s="196"/>
      <c r="I2776" s="197"/>
      <c r="Q2776" s="198"/>
      <c r="S2776" s="198"/>
      <c r="T2776" s="196"/>
      <c r="U2776" s="199"/>
      <c r="V2776" s="193"/>
      <c r="W2776" s="198"/>
      <c r="X2776" s="198"/>
      <c r="Y2776" s="196"/>
      <c r="Z2776" s="200"/>
      <c r="AA2776" s="196"/>
      <c r="AB2776" s="198"/>
      <c r="AC2776" s="196"/>
      <c r="AD2776" s="199"/>
      <c r="AG2776" s="196"/>
      <c r="AH2776" s="196"/>
      <c r="AI2776" s="198"/>
      <c r="AL2776" s="196"/>
      <c r="AN2776" s="196"/>
      <c r="AO2776" s="198"/>
      <c r="AP2776" s="196"/>
      <c r="AQ2776" s="196"/>
      <c r="AR2776" s="196"/>
      <c r="AS2776" s="196"/>
      <c r="AT2776" s="196"/>
      <c r="AU2776" s="196"/>
      <c r="AV2776" s="198"/>
      <c r="AW2776" s="197"/>
      <c r="AY2776" s="196"/>
      <c r="BC2776" s="196"/>
      <c r="BD2776" s="196"/>
      <c r="BE2776" s="196"/>
      <c r="BF2776" s="196"/>
      <c r="BG2776" s="196"/>
      <c r="BH2776" s="196"/>
      <c r="BI2776" s="196"/>
      <c r="BJ2776" s="196"/>
      <c r="BK2776" s="196"/>
    </row>
    <row r="2777" spans="1:63" x14ac:dyDescent="0.25">
      <c r="A2777" s="198"/>
      <c r="B2777" s="193"/>
      <c r="C2777" s="196"/>
      <c r="D2777" s="196"/>
      <c r="E2777" s="196"/>
      <c r="I2777" s="197"/>
      <c r="Q2777" s="198"/>
      <c r="S2777" s="198"/>
      <c r="T2777" s="196"/>
      <c r="U2777" s="199"/>
      <c r="V2777" s="193"/>
      <c r="W2777" s="198"/>
      <c r="X2777" s="198"/>
      <c r="Y2777" s="196"/>
      <c r="Z2777" s="200"/>
      <c r="AA2777" s="196"/>
      <c r="AB2777" s="198"/>
      <c r="AC2777" s="196"/>
      <c r="AD2777" s="199"/>
      <c r="AG2777" s="196"/>
      <c r="AH2777" s="196"/>
      <c r="AI2777" s="198"/>
      <c r="AL2777" s="196"/>
      <c r="AN2777" s="196"/>
      <c r="AO2777" s="198"/>
      <c r="AP2777" s="196"/>
      <c r="AQ2777" s="196"/>
      <c r="AR2777" s="196"/>
      <c r="AS2777" s="196"/>
      <c r="AT2777" s="196"/>
      <c r="AU2777" s="196"/>
      <c r="AV2777" s="198"/>
      <c r="AW2777" s="197"/>
      <c r="AY2777" s="196"/>
      <c r="BC2777" s="196"/>
      <c r="BD2777" s="196"/>
      <c r="BE2777" s="196"/>
      <c r="BF2777" s="196"/>
      <c r="BG2777" s="196"/>
      <c r="BH2777" s="196"/>
      <c r="BI2777" s="196"/>
      <c r="BJ2777" s="196"/>
      <c r="BK2777" s="196"/>
    </row>
    <row r="2778" spans="1:63" x14ac:dyDescent="0.25">
      <c r="A2778" s="198"/>
      <c r="B2778" s="193"/>
      <c r="C2778" s="196"/>
      <c r="D2778" s="196"/>
      <c r="E2778" s="196"/>
      <c r="I2778" s="197"/>
      <c r="Q2778" s="198"/>
      <c r="S2778" s="198"/>
      <c r="T2778" s="196"/>
      <c r="U2778" s="199"/>
      <c r="V2778" s="193"/>
      <c r="W2778" s="198"/>
      <c r="X2778" s="198"/>
      <c r="Y2778" s="196"/>
      <c r="Z2778" s="200"/>
      <c r="AA2778" s="196"/>
      <c r="AB2778" s="198"/>
      <c r="AC2778" s="196"/>
      <c r="AD2778" s="199"/>
      <c r="AG2778" s="196"/>
      <c r="AH2778" s="196"/>
      <c r="AI2778" s="198"/>
      <c r="AL2778" s="196"/>
      <c r="AN2778" s="196"/>
      <c r="AO2778" s="198"/>
      <c r="AP2778" s="196"/>
      <c r="AQ2778" s="196"/>
      <c r="AR2778" s="196"/>
      <c r="AS2778" s="196"/>
      <c r="AT2778" s="196"/>
      <c r="AU2778" s="196"/>
      <c r="AV2778" s="198"/>
      <c r="AW2778" s="197"/>
      <c r="AY2778" s="196"/>
      <c r="BC2778" s="196"/>
      <c r="BD2778" s="196"/>
      <c r="BE2778" s="196"/>
      <c r="BF2778" s="196"/>
      <c r="BG2778" s="196"/>
      <c r="BH2778" s="196"/>
      <c r="BI2778" s="196"/>
      <c r="BJ2778" s="196"/>
      <c r="BK2778" s="196"/>
    </row>
    <row r="2779" spans="1:63" x14ac:dyDescent="0.25">
      <c r="A2779" s="198"/>
      <c r="B2779" s="193"/>
      <c r="C2779" s="196"/>
      <c r="D2779" s="196"/>
      <c r="E2779" s="196"/>
      <c r="I2779" s="197"/>
      <c r="Q2779" s="198"/>
      <c r="S2779" s="198"/>
      <c r="T2779" s="196"/>
      <c r="U2779" s="199"/>
      <c r="V2779" s="193"/>
      <c r="W2779" s="198"/>
      <c r="X2779" s="198"/>
      <c r="Y2779" s="196"/>
      <c r="Z2779" s="200"/>
      <c r="AA2779" s="196"/>
      <c r="AB2779" s="198"/>
      <c r="AC2779" s="196"/>
      <c r="AD2779" s="199"/>
      <c r="AG2779" s="196"/>
      <c r="AH2779" s="196"/>
      <c r="AI2779" s="198"/>
      <c r="AL2779" s="196"/>
      <c r="AN2779" s="196"/>
      <c r="AO2779" s="198"/>
      <c r="AP2779" s="196"/>
      <c r="AQ2779" s="196"/>
      <c r="AR2779" s="196"/>
      <c r="AS2779" s="196"/>
      <c r="AT2779" s="196"/>
      <c r="AU2779" s="196"/>
      <c r="AV2779" s="198"/>
      <c r="AW2779" s="197"/>
      <c r="AY2779" s="196"/>
      <c r="BC2779" s="196"/>
      <c r="BD2779" s="196"/>
      <c r="BE2779" s="196"/>
      <c r="BF2779" s="196"/>
      <c r="BG2779" s="196"/>
      <c r="BH2779" s="196"/>
      <c r="BI2779" s="196"/>
      <c r="BJ2779" s="196"/>
      <c r="BK2779" s="196"/>
    </row>
    <row r="2780" spans="1:63" x14ac:dyDescent="0.25">
      <c r="A2780" s="198"/>
      <c r="B2780" s="193"/>
      <c r="C2780" s="196"/>
      <c r="D2780" s="196"/>
      <c r="E2780" s="196"/>
      <c r="I2780" s="197"/>
      <c r="Q2780" s="198"/>
      <c r="S2780" s="198"/>
      <c r="T2780" s="196"/>
      <c r="U2780" s="199"/>
      <c r="V2780" s="193"/>
      <c r="W2780" s="198"/>
      <c r="X2780" s="198"/>
      <c r="Y2780" s="196"/>
      <c r="Z2780" s="200"/>
      <c r="AA2780" s="196"/>
      <c r="AB2780" s="198"/>
      <c r="AC2780" s="196"/>
      <c r="AD2780" s="199"/>
      <c r="AG2780" s="196"/>
      <c r="AH2780" s="196"/>
      <c r="AI2780" s="198"/>
      <c r="AL2780" s="196"/>
      <c r="AN2780" s="196"/>
      <c r="AO2780" s="198"/>
      <c r="AP2780" s="196"/>
      <c r="AQ2780" s="196"/>
      <c r="AR2780" s="196"/>
      <c r="AS2780" s="196"/>
      <c r="AT2780" s="196"/>
      <c r="AU2780" s="196"/>
      <c r="AV2780" s="198"/>
      <c r="AW2780" s="197"/>
      <c r="AY2780" s="196"/>
      <c r="BC2780" s="196"/>
      <c r="BD2780" s="196"/>
      <c r="BE2780" s="196"/>
      <c r="BF2780" s="196"/>
      <c r="BG2780" s="196"/>
      <c r="BH2780" s="196"/>
      <c r="BI2780" s="196"/>
      <c r="BJ2780" s="196"/>
      <c r="BK2780" s="196"/>
    </row>
    <row r="2781" spans="1:63" x14ac:dyDescent="0.25">
      <c r="A2781" s="198"/>
      <c r="B2781" s="193"/>
      <c r="C2781" s="196"/>
      <c r="D2781" s="196"/>
      <c r="E2781" s="196"/>
      <c r="I2781" s="197"/>
      <c r="Q2781" s="198"/>
      <c r="S2781" s="198"/>
      <c r="T2781" s="196"/>
      <c r="U2781" s="199"/>
      <c r="V2781" s="193"/>
      <c r="W2781" s="198"/>
      <c r="X2781" s="198"/>
      <c r="Y2781" s="196"/>
      <c r="Z2781" s="200"/>
      <c r="AA2781" s="196"/>
      <c r="AB2781" s="198"/>
      <c r="AC2781" s="196"/>
      <c r="AD2781" s="199"/>
      <c r="AG2781" s="196"/>
      <c r="AH2781" s="196"/>
      <c r="AI2781" s="198"/>
      <c r="AL2781" s="196"/>
      <c r="AN2781" s="196"/>
      <c r="AO2781" s="198"/>
      <c r="AP2781" s="196"/>
      <c r="AQ2781" s="196"/>
      <c r="AR2781" s="196"/>
      <c r="AS2781" s="196"/>
      <c r="AT2781" s="196"/>
      <c r="AU2781" s="196"/>
      <c r="AV2781" s="198"/>
      <c r="AW2781" s="197"/>
      <c r="AY2781" s="196"/>
      <c r="BC2781" s="196"/>
      <c r="BD2781" s="196"/>
      <c r="BE2781" s="196"/>
      <c r="BF2781" s="196"/>
      <c r="BG2781" s="196"/>
      <c r="BH2781" s="196"/>
      <c r="BI2781" s="196"/>
      <c r="BJ2781" s="196"/>
      <c r="BK2781" s="196"/>
    </row>
    <row r="2782" spans="1:63" x14ac:dyDescent="0.25">
      <c r="A2782" s="198"/>
      <c r="B2782" s="193"/>
      <c r="C2782" s="196"/>
      <c r="D2782" s="196"/>
      <c r="E2782" s="196"/>
      <c r="I2782" s="197"/>
      <c r="Q2782" s="198"/>
      <c r="S2782" s="198"/>
      <c r="T2782" s="196"/>
      <c r="U2782" s="199"/>
      <c r="V2782" s="193"/>
      <c r="W2782" s="198"/>
      <c r="X2782" s="198"/>
      <c r="Y2782" s="196"/>
      <c r="Z2782" s="200"/>
      <c r="AA2782" s="196"/>
      <c r="AB2782" s="198"/>
      <c r="AC2782" s="196"/>
      <c r="AD2782" s="199"/>
      <c r="AG2782" s="196"/>
      <c r="AH2782" s="196"/>
      <c r="AI2782" s="198"/>
      <c r="AL2782" s="196"/>
      <c r="AN2782" s="196"/>
      <c r="AO2782" s="198"/>
      <c r="AP2782" s="196"/>
      <c r="AQ2782" s="196"/>
      <c r="AR2782" s="196"/>
      <c r="AS2782" s="196"/>
      <c r="AT2782" s="196"/>
      <c r="AU2782" s="196"/>
      <c r="AV2782" s="198"/>
      <c r="AW2782" s="197"/>
      <c r="AY2782" s="196"/>
      <c r="BC2782" s="196"/>
      <c r="BD2782" s="196"/>
      <c r="BE2782" s="196"/>
      <c r="BF2782" s="196"/>
      <c r="BG2782" s="196"/>
      <c r="BH2782" s="196"/>
      <c r="BI2782" s="196"/>
      <c r="BJ2782" s="196"/>
      <c r="BK2782" s="196"/>
    </row>
    <row r="2783" spans="1:63" x14ac:dyDescent="0.25">
      <c r="A2783" s="198"/>
      <c r="B2783" s="193"/>
      <c r="C2783" s="196"/>
      <c r="D2783" s="196"/>
      <c r="E2783" s="196"/>
      <c r="I2783" s="197"/>
      <c r="Q2783" s="198"/>
      <c r="S2783" s="198"/>
      <c r="T2783" s="196"/>
      <c r="U2783" s="199"/>
      <c r="V2783" s="193"/>
      <c r="W2783" s="198"/>
      <c r="X2783" s="198"/>
      <c r="Y2783" s="196"/>
      <c r="Z2783" s="200"/>
      <c r="AA2783" s="196"/>
      <c r="AB2783" s="198"/>
      <c r="AC2783" s="196"/>
      <c r="AD2783" s="199"/>
      <c r="AG2783" s="196"/>
      <c r="AH2783" s="196"/>
      <c r="AI2783" s="198"/>
      <c r="AL2783" s="196"/>
      <c r="AN2783" s="196"/>
      <c r="AO2783" s="198"/>
      <c r="AP2783" s="196"/>
      <c r="AQ2783" s="196"/>
      <c r="AR2783" s="196"/>
      <c r="AS2783" s="196"/>
      <c r="AT2783" s="196"/>
      <c r="AU2783" s="196"/>
      <c r="AV2783" s="198"/>
      <c r="AW2783" s="197"/>
      <c r="AY2783" s="196"/>
      <c r="BC2783" s="196"/>
      <c r="BD2783" s="196"/>
      <c r="BE2783" s="196"/>
      <c r="BF2783" s="196"/>
      <c r="BG2783" s="196"/>
      <c r="BH2783" s="196"/>
      <c r="BI2783" s="196"/>
      <c r="BJ2783" s="196"/>
      <c r="BK2783" s="196"/>
    </row>
    <row r="2784" spans="1:63" x14ac:dyDescent="0.25">
      <c r="A2784" s="198"/>
      <c r="B2784" s="193"/>
      <c r="C2784" s="196"/>
      <c r="D2784" s="196"/>
      <c r="E2784" s="196"/>
      <c r="I2784" s="197"/>
      <c r="Q2784" s="198"/>
      <c r="S2784" s="198"/>
      <c r="T2784" s="196"/>
      <c r="U2784" s="199"/>
      <c r="V2784" s="193"/>
      <c r="W2784" s="198"/>
      <c r="X2784" s="198"/>
      <c r="Y2784" s="196"/>
      <c r="Z2784" s="200"/>
      <c r="AA2784" s="196"/>
      <c r="AB2784" s="198"/>
      <c r="AC2784" s="196"/>
      <c r="AD2784" s="199"/>
      <c r="AG2784" s="196"/>
      <c r="AH2784" s="196"/>
      <c r="AI2784" s="198"/>
      <c r="AL2784" s="196"/>
      <c r="AN2784" s="196"/>
      <c r="AO2784" s="198"/>
      <c r="AP2784" s="196"/>
      <c r="AQ2784" s="196"/>
      <c r="AR2784" s="196"/>
      <c r="AS2784" s="196"/>
      <c r="AT2784" s="196"/>
      <c r="AU2784" s="196"/>
      <c r="AV2784" s="198"/>
      <c r="AW2784" s="197"/>
      <c r="AY2784" s="196"/>
      <c r="BC2784" s="196"/>
      <c r="BD2784" s="196"/>
      <c r="BE2784" s="196"/>
      <c r="BF2784" s="196"/>
      <c r="BG2784" s="196"/>
      <c r="BH2784" s="196"/>
      <c r="BI2784" s="196"/>
      <c r="BJ2784" s="196"/>
      <c r="BK2784" s="196"/>
    </row>
    <row r="2785" spans="1:63" x14ac:dyDescent="0.25">
      <c r="A2785" s="198"/>
      <c r="B2785" s="193"/>
      <c r="C2785" s="196"/>
      <c r="D2785" s="196"/>
      <c r="E2785" s="196"/>
      <c r="I2785" s="197"/>
      <c r="Q2785" s="198"/>
      <c r="S2785" s="198"/>
      <c r="T2785" s="196"/>
      <c r="U2785" s="199"/>
      <c r="V2785" s="193"/>
      <c r="W2785" s="198"/>
      <c r="X2785" s="198"/>
      <c r="Y2785" s="196"/>
      <c r="Z2785" s="200"/>
      <c r="AA2785" s="196"/>
      <c r="AB2785" s="198"/>
      <c r="AC2785" s="196"/>
      <c r="AD2785" s="199"/>
      <c r="AG2785" s="196"/>
      <c r="AH2785" s="196"/>
      <c r="AI2785" s="198"/>
      <c r="AL2785" s="196"/>
      <c r="AN2785" s="196"/>
      <c r="AO2785" s="198"/>
      <c r="AP2785" s="196"/>
      <c r="AQ2785" s="196"/>
      <c r="AR2785" s="196"/>
      <c r="AS2785" s="196"/>
      <c r="AT2785" s="196"/>
      <c r="AU2785" s="196"/>
      <c r="AV2785" s="198"/>
      <c r="AW2785" s="197"/>
      <c r="AY2785" s="196"/>
      <c r="BC2785" s="196"/>
      <c r="BD2785" s="196"/>
      <c r="BE2785" s="196"/>
      <c r="BF2785" s="196"/>
      <c r="BG2785" s="196"/>
      <c r="BH2785" s="196"/>
      <c r="BI2785" s="196"/>
      <c r="BJ2785" s="196"/>
      <c r="BK2785" s="196"/>
    </row>
    <row r="2786" spans="1:63" x14ac:dyDescent="0.25">
      <c r="A2786" s="198"/>
      <c r="B2786" s="193"/>
      <c r="C2786" s="196"/>
      <c r="D2786" s="196"/>
      <c r="E2786" s="196"/>
      <c r="I2786" s="197"/>
      <c r="Q2786" s="198"/>
      <c r="S2786" s="198"/>
      <c r="T2786" s="196"/>
      <c r="U2786" s="199"/>
      <c r="V2786" s="193"/>
      <c r="W2786" s="198"/>
      <c r="X2786" s="198"/>
      <c r="Y2786" s="196"/>
      <c r="Z2786" s="200"/>
      <c r="AA2786" s="196"/>
      <c r="AB2786" s="198"/>
      <c r="AC2786" s="196"/>
      <c r="AD2786" s="199"/>
      <c r="AG2786" s="196"/>
      <c r="AH2786" s="196"/>
      <c r="AI2786" s="198"/>
      <c r="AL2786" s="196"/>
      <c r="AN2786" s="196"/>
      <c r="AO2786" s="198"/>
      <c r="AP2786" s="196"/>
      <c r="AQ2786" s="196"/>
      <c r="AR2786" s="196"/>
      <c r="AS2786" s="196"/>
      <c r="AT2786" s="196"/>
      <c r="AU2786" s="196"/>
      <c r="AV2786" s="198"/>
      <c r="AW2786" s="197"/>
      <c r="AY2786" s="196"/>
      <c r="BC2786" s="196"/>
      <c r="BD2786" s="196"/>
      <c r="BE2786" s="196"/>
      <c r="BF2786" s="196"/>
      <c r="BG2786" s="196"/>
      <c r="BH2786" s="196"/>
      <c r="BI2786" s="196"/>
      <c r="BJ2786" s="196"/>
      <c r="BK2786" s="196"/>
    </row>
    <row r="2787" spans="1:63" x14ac:dyDescent="0.25">
      <c r="A2787" s="198"/>
      <c r="B2787" s="193"/>
      <c r="C2787" s="196"/>
      <c r="D2787" s="196"/>
      <c r="E2787" s="196"/>
      <c r="I2787" s="197"/>
      <c r="Q2787" s="198"/>
      <c r="S2787" s="198"/>
      <c r="T2787" s="196"/>
      <c r="U2787" s="199"/>
      <c r="V2787" s="193"/>
      <c r="W2787" s="198"/>
      <c r="X2787" s="198"/>
      <c r="Y2787" s="196"/>
      <c r="Z2787" s="200"/>
      <c r="AA2787" s="196"/>
      <c r="AB2787" s="198"/>
      <c r="AC2787" s="196"/>
      <c r="AD2787" s="199"/>
      <c r="AG2787" s="196"/>
      <c r="AH2787" s="196"/>
      <c r="AI2787" s="198"/>
      <c r="AL2787" s="196"/>
      <c r="AN2787" s="196"/>
      <c r="AO2787" s="198"/>
      <c r="AP2787" s="196"/>
      <c r="AQ2787" s="196"/>
      <c r="AR2787" s="196"/>
      <c r="AS2787" s="196"/>
      <c r="AT2787" s="196"/>
      <c r="AU2787" s="196"/>
      <c r="AV2787" s="198"/>
      <c r="AW2787" s="197"/>
      <c r="AY2787" s="196"/>
      <c r="BC2787" s="196"/>
      <c r="BD2787" s="196"/>
      <c r="BE2787" s="196"/>
      <c r="BF2787" s="196"/>
      <c r="BG2787" s="196"/>
      <c r="BH2787" s="196"/>
      <c r="BI2787" s="196"/>
      <c r="BJ2787" s="196"/>
      <c r="BK2787" s="196"/>
    </row>
    <row r="2788" spans="1:63" x14ac:dyDescent="0.25">
      <c r="A2788" s="198"/>
      <c r="B2788" s="193"/>
      <c r="C2788" s="196"/>
      <c r="D2788" s="196"/>
      <c r="E2788" s="196"/>
      <c r="I2788" s="197"/>
      <c r="Q2788" s="198"/>
      <c r="S2788" s="198"/>
      <c r="T2788" s="196"/>
      <c r="U2788" s="199"/>
      <c r="V2788" s="193"/>
      <c r="W2788" s="198"/>
      <c r="X2788" s="198"/>
      <c r="Y2788" s="196"/>
      <c r="Z2788" s="200"/>
      <c r="AA2788" s="196"/>
      <c r="AB2788" s="198"/>
      <c r="AC2788" s="196"/>
      <c r="AD2788" s="199"/>
      <c r="AG2788" s="196"/>
      <c r="AH2788" s="196"/>
      <c r="AI2788" s="198"/>
      <c r="AL2788" s="196"/>
      <c r="AN2788" s="196"/>
      <c r="AO2788" s="198"/>
      <c r="AP2788" s="196"/>
      <c r="AQ2788" s="196"/>
      <c r="AR2788" s="196"/>
      <c r="AS2788" s="196"/>
      <c r="AT2788" s="196"/>
      <c r="AU2788" s="196"/>
      <c r="AV2788" s="198"/>
      <c r="AW2788" s="197"/>
      <c r="AY2788" s="196"/>
      <c r="BC2788" s="196"/>
      <c r="BD2788" s="196"/>
      <c r="BE2788" s="196"/>
      <c r="BF2788" s="196"/>
      <c r="BG2788" s="196"/>
      <c r="BH2788" s="196"/>
      <c r="BI2788" s="196"/>
      <c r="BJ2788" s="196"/>
      <c r="BK2788" s="196"/>
    </row>
    <row r="2789" spans="1:63" x14ac:dyDescent="0.25">
      <c r="A2789" s="198"/>
      <c r="B2789" s="193"/>
      <c r="C2789" s="196"/>
      <c r="D2789" s="196"/>
      <c r="E2789" s="196"/>
      <c r="I2789" s="197"/>
      <c r="Q2789" s="198"/>
      <c r="S2789" s="198"/>
      <c r="T2789" s="196"/>
      <c r="U2789" s="199"/>
      <c r="V2789" s="193"/>
      <c r="W2789" s="198"/>
      <c r="X2789" s="198"/>
      <c r="Y2789" s="196"/>
      <c r="Z2789" s="200"/>
      <c r="AA2789" s="196"/>
      <c r="AB2789" s="198"/>
      <c r="AC2789" s="196"/>
      <c r="AD2789" s="199"/>
      <c r="AG2789" s="196"/>
      <c r="AH2789" s="196"/>
      <c r="AI2789" s="198"/>
      <c r="AL2789" s="196"/>
      <c r="AN2789" s="196"/>
      <c r="AO2789" s="198"/>
      <c r="AP2789" s="196"/>
      <c r="AQ2789" s="196"/>
      <c r="AR2789" s="196"/>
      <c r="AS2789" s="196"/>
      <c r="AT2789" s="196"/>
      <c r="AU2789" s="196"/>
      <c r="AV2789" s="198"/>
      <c r="AW2789" s="197"/>
      <c r="AY2789" s="196"/>
      <c r="BC2789" s="196"/>
      <c r="BD2789" s="196"/>
      <c r="BE2789" s="196"/>
      <c r="BF2789" s="196"/>
      <c r="BG2789" s="196"/>
      <c r="BH2789" s="196"/>
      <c r="BI2789" s="196"/>
      <c r="BJ2789" s="196"/>
      <c r="BK2789" s="196"/>
    </row>
    <row r="2790" spans="1:63" x14ac:dyDescent="0.25">
      <c r="A2790" s="198"/>
      <c r="B2790" s="193"/>
      <c r="C2790" s="196"/>
      <c r="D2790" s="196"/>
      <c r="E2790" s="196"/>
      <c r="I2790" s="197"/>
      <c r="Q2790" s="198"/>
      <c r="S2790" s="198"/>
      <c r="T2790" s="196"/>
      <c r="U2790" s="199"/>
      <c r="V2790" s="193"/>
      <c r="W2790" s="198"/>
      <c r="X2790" s="198"/>
      <c r="Y2790" s="196"/>
      <c r="Z2790" s="200"/>
      <c r="AA2790" s="196"/>
      <c r="AB2790" s="198"/>
      <c r="AC2790" s="196"/>
      <c r="AD2790" s="199"/>
      <c r="AG2790" s="196"/>
      <c r="AH2790" s="196"/>
      <c r="AI2790" s="198"/>
      <c r="AL2790" s="196"/>
      <c r="AN2790" s="196"/>
      <c r="AO2790" s="198"/>
      <c r="AP2790" s="196"/>
      <c r="AQ2790" s="196"/>
      <c r="AR2790" s="196"/>
      <c r="AS2790" s="196"/>
      <c r="AT2790" s="196"/>
      <c r="AU2790" s="196"/>
      <c r="AV2790" s="198"/>
      <c r="AW2790" s="197"/>
      <c r="AY2790" s="196"/>
      <c r="BC2790" s="196"/>
      <c r="BD2790" s="196"/>
      <c r="BE2790" s="196"/>
      <c r="BF2790" s="196"/>
      <c r="BG2790" s="196"/>
      <c r="BH2790" s="196"/>
      <c r="BI2790" s="196"/>
      <c r="BJ2790" s="196"/>
      <c r="BK2790" s="196"/>
    </row>
    <row r="2791" spans="1:63" x14ac:dyDescent="0.25">
      <c r="A2791" s="198"/>
      <c r="B2791" s="193"/>
      <c r="C2791" s="196"/>
      <c r="D2791" s="196"/>
      <c r="E2791" s="196"/>
      <c r="I2791" s="197"/>
      <c r="Q2791" s="198"/>
      <c r="S2791" s="198"/>
      <c r="T2791" s="196"/>
      <c r="U2791" s="199"/>
      <c r="V2791" s="193"/>
      <c r="W2791" s="198"/>
      <c r="X2791" s="198"/>
      <c r="Y2791" s="196"/>
      <c r="Z2791" s="200"/>
      <c r="AA2791" s="196"/>
      <c r="AB2791" s="198"/>
      <c r="AC2791" s="196"/>
      <c r="AD2791" s="199"/>
      <c r="AG2791" s="196"/>
      <c r="AH2791" s="196"/>
      <c r="AI2791" s="198"/>
      <c r="AL2791" s="196"/>
      <c r="AN2791" s="196"/>
      <c r="AO2791" s="198"/>
      <c r="AP2791" s="196"/>
      <c r="AQ2791" s="196"/>
      <c r="AR2791" s="196"/>
      <c r="AS2791" s="196"/>
      <c r="AT2791" s="196"/>
      <c r="AU2791" s="196"/>
      <c r="AV2791" s="198"/>
      <c r="AW2791" s="197"/>
      <c r="AY2791" s="196"/>
      <c r="BC2791" s="196"/>
      <c r="BD2791" s="196"/>
      <c r="BE2791" s="196"/>
      <c r="BF2791" s="196"/>
      <c r="BG2791" s="196"/>
      <c r="BH2791" s="196"/>
      <c r="BI2791" s="196"/>
      <c r="BJ2791" s="196"/>
      <c r="BK2791" s="196"/>
    </row>
    <row r="2792" spans="1:63" x14ac:dyDescent="0.25">
      <c r="A2792" s="198"/>
      <c r="B2792" s="193"/>
      <c r="C2792" s="196"/>
      <c r="D2792" s="196"/>
      <c r="E2792" s="196"/>
      <c r="I2792" s="197"/>
      <c r="Q2792" s="198"/>
      <c r="S2792" s="198"/>
      <c r="T2792" s="196"/>
      <c r="U2792" s="199"/>
      <c r="V2792" s="193"/>
      <c r="W2792" s="198"/>
      <c r="X2792" s="198"/>
      <c r="Y2792" s="196"/>
      <c r="Z2792" s="200"/>
      <c r="AA2792" s="196"/>
      <c r="AB2792" s="198"/>
      <c r="AC2792" s="196"/>
      <c r="AD2792" s="199"/>
      <c r="AG2792" s="196"/>
      <c r="AH2792" s="196"/>
      <c r="AI2792" s="198"/>
      <c r="AL2792" s="196"/>
      <c r="AN2792" s="196"/>
      <c r="AO2792" s="198"/>
      <c r="AP2792" s="196"/>
      <c r="AQ2792" s="196"/>
      <c r="AR2792" s="196"/>
      <c r="AS2792" s="196"/>
      <c r="AT2792" s="196"/>
      <c r="AU2792" s="196"/>
      <c r="AV2792" s="198"/>
      <c r="AW2792" s="197"/>
      <c r="AY2792" s="196"/>
      <c r="BC2792" s="196"/>
      <c r="BD2792" s="196"/>
      <c r="BE2792" s="196"/>
      <c r="BF2792" s="196"/>
      <c r="BG2792" s="196"/>
      <c r="BH2792" s="196"/>
      <c r="BI2792" s="196"/>
      <c r="BJ2792" s="196"/>
      <c r="BK2792" s="196"/>
    </row>
    <row r="2793" spans="1:63" x14ac:dyDescent="0.25">
      <c r="A2793" s="198"/>
      <c r="B2793" s="193"/>
      <c r="C2793" s="196"/>
      <c r="D2793" s="196"/>
      <c r="E2793" s="196"/>
      <c r="I2793" s="197"/>
      <c r="Q2793" s="198"/>
      <c r="S2793" s="198"/>
      <c r="T2793" s="196"/>
      <c r="U2793" s="199"/>
      <c r="V2793" s="193"/>
      <c r="W2793" s="198"/>
      <c r="X2793" s="198"/>
      <c r="Y2793" s="196"/>
      <c r="Z2793" s="200"/>
      <c r="AA2793" s="196"/>
      <c r="AB2793" s="198"/>
      <c r="AC2793" s="196"/>
      <c r="AD2793" s="199"/>
      <c r="AG2793" s="196"/>
      <c r="AH2793" s="196"/>
      <c r="AI2793" s="198"/>
      <c r="AL2793" s="196"/>
      <c r="AN2793" s="196"/>
      <c r="AO2793" s="198"/>
      <c r="AP2793" s="196"/>
      <c r="AQ2793" s="196"/>
      <c r="AR2793" s="196"/>
      <c r="AS2793" s="196"/>
      <c r="AT2793" s="196"/>
      <c r="AU2793" s="196"/>
      <c r="AV2793" s="198"/>
      <c r="AW2793" s="197"/>
      <c r="AY2793" s="196"/>
      <c r="BC2793" s="196"/>
      <c r="BD2793" s="196"/>
      <c r="BE2793" s="196"/>
      <c r="BF2793" s="196"/>
      <c r="BG2793" s="196"/>
      <c r="BH2793" s="196"/>
      <c r="BI2793" s="196"/>
      <c r="BJ2793" s="196"/>
      <c r="BK2793" s="196"/>
    </row>
    <row r="2794" spans="1:63" x14ac:dyDescent="0.25">
      <c r="A2794" s="198"/>
      <c r="B2794" s="193"/>
      <c r="C2794" s="196"/>
      <c r="D2794" s="196"/>
      <c r="E2794" s="196"/>
      <c r="I2794" s="197"/>
      <c r="Q2794" s="198"/>
      <c r="S2794" s="198"/>
      <c r="T2794" s="196"/>
      <c r="U2794" s="199"/>
      <c r="V2794" s="193"/>
      <c r="W2794" s="198"/>
      <c r="X2794" s="198"/>
      <c r="Y2794" s="196"/>
      <c r="Z2794" s="200"/>
      <c r="AA2794" s="196"/>
      <c r="AB2794" s="198"/>
      <c r="AC2794" s="196"/>
      <c r="AD2794" s="199"/>
      <c r="AG2794" s="196"/>
      <c r="AH2794" s="196"/>
      <c r="AI2794" s="198"/>
      <c r="AL2794" s="196"/>
      <c r="AN2794" s="196"/>
      <c r="AO2794" s="198"/>
      <c r="AP2794" s="196"/>
      <c r="AQ2794" s="196"/>
      <c r="AR2794" s="196"/>
      <c r="AS2794" s="196"/>
      <c r="AT2794" s="196"/>
      <c r="AU2794" s="196"/>
      <c r="AV2794" s="198"/>
      <c r="AW2794" s="197"/>
      <c r="AY2794" s="196"/>
      <c r="BC2794" s="196"/>
      <c r="BD2794" s="196"/>
      <c r="BE2794" s="196"/>
      <c r="BF2794" s="196"/>
      <c r="BG2794" s="196"/>
      <c r="BH2794" s="196"/>
      <c r="BI2794" s="196"/>
      <c r="BJ2794" s="196"/>
      <c r="BK2794" s="196"/>
    </row>
    <row r="2795" spans="1:63" x14ac:dyDescent="0.25">
      <c r="A2795" s="198"/>
      <c r="B2795" s="193"/>
      <c r="C2795" s="196"/>
      <c r="D2795" s="196"/>
      <c r="E2795" s="196"/>
      <c r="I2795" s="197"/>
      <c r="Q2795" s="198"/>
      <c r="S2795" s="198"/>
      <c r="T2795" s="196"/>
      <c r="U2795" s="199"/>
      <c r="V2795" s="193"/>
      <c r="W2795" s="198"/>
      <c r="X2795" s="198"/>
      <c r="Y2795" s="196"/>
      <c r="Z2795" s="200"/>
      <c r="AA2795" s="196"/>
      <c r="AB2795" s="198"/>
      <c r="AC2795" s="196"/>
      <c r="AD2795" s="199"/>
      <c r="AG2795" s="196"/>
      <c r="AH2795" s="196"/>
      <c r="AI2795" s="198"/>
      <c r="AL2795" s="196"/>
      <c r="AN2795" s="196"/>
      <c r="AO2795" s="198"/>
      <c r="AP2795" s="196"/>
      <c r="AQ2795" s="196"/>
      <c r="AR2795" s="196"/>
      <c r="AS2795" s="196"/>
      <c r="AT2795" s="196"/>
      <c r="AU2795" s="196"/>
      <c r="AV2795" s="198"/>
      <c r="AW2795" s="197"/>
      <c r="AY2795" s="196"/>
      <c r="BC2795" s="196"/>
      <c r="BD2795" s="196"/>
      <c r="BE2795" s="196"/>
      <c r="BF2795" s="196"/>
      <c r="BG2795" s="196"/>
      <c r="BH2795" s="196"/>
      <c r="BI2795" s="196"/>
      <c r="BJ2795" s="196"/>
      <c r="BK2795" s="196"/>
    </row>
    <row r="2796" spans="1:63" x14ac:dyDescent="0.25">
      <c r="A2796" s="198"/>
      <c r="B2796" s="193"/>
      <c r="C2796" s="196"/>
      <c r="D2796" s="196"/>
      <c r="E2796" s="196"/>
      <c r="I2796" s="197"/>
      <c r="Q2796" s="198"/>
      <c r="S2796" s="198"/>
      <c r="T2796" s="196"/>
      <c r="U2796" s="199"/>
      <c r="V2796" s="193"/>
      <c r="W2796" s="198"/>
      <c r="X2796" s="198"/>
      <c r="Y2796" s="196"/>
      <c r="Z2796" s="200"/>
      <c r="AA2796" s="196"/>
      <c r="AB2796" s="198"/>
      <c r="AC2796" s="196"/>
      <c r="AD2796" s="199"/>
      <c r="AG2796" s="196"/>
      <c r="AH2796" s="196"/>
      <c r="AI2796" s="198"/>
      <c r="AL2796" s="196"/>
      <c r="AN2796" s="196"/>
      <c r="AO2796" s="198"/>
      <c r="AP2796" s="196"/>
      <c r="AQ2796" s="196"/>
      <c r="AR2796" s="196"/>
      <c r="AS2796" s="196"/>
      <c r="AT2796" s="196"/>
      <c r="AU2796" s="196"/>
      <c r="AV2796" s="198"/>
      <c r="AW2796" s="197"/>
      <c r="AY2796" s="196"/>
      <c r="BC2796" s="196"/>
      <c r="BD2796" s="196"/>
      <c r="BE2796" s="196"/>
      <c r="BF2796" s="196"/>
      <c r="BG2796" s="196"/>
      <c r="BH2796" s="196"/>
      <c r="BI2796" s="196"/>
      <c r="BJ2796" s="196"/>
      <c r="BK2796" s="196"/>
    </row>
    <row r="2797" spans="1:63" x14ac:dyDescent="0.25">
      <c r="A2797" s="198"/>
      <c r="B2797" s="193"/>
      <c r="C2797" s="196"/>
      <c r="D2797" s="196"/>
      <c r="E2797" s="196"/>
      <c r="I2797" s="197"/>
      <c r="Q2797" s="198"/>
      <c r="S2797" s="198"/>
      <c r="T2797" s="196"/>
      <c r="U2797" s="199"/>
      <c r="V2797" s="193"/>
      <c r="W2797" s="198"/>
      <c r="X2797" s="198"/>
      <c r="Y2797" s="196"/>
      <c r="Z2797" s="200"/>
      <c r="AA2797" s="196"/>
      <c r="AB2797" s="198"/>
      <c r="AC2797" s="196"/>
      <c r="AD2797" s="199"/>
      <c r="AG2797" s="196"/>
      <c r="AH2797" s="196"/>
      <c r="AI2797" s="198"/>
      <c r="AL2797" s="196"/>
      <c r="AN2797" s="196"/>
      <c r="AO2797" s="198"/>
      <c r="AP2797" s="196"/>
      <c r="AQ2797" s="196"/>
      <c r="AR2797" s="196"/>
      <c r="AS2797" s="196"/>
      <c r="AT2797" s="196"/>
      <c r="AU2797" s="196"/>
      <c r="AV2797" s="198"/>
      <c r="AW2797" s="197"/>
      <c r="AY2797" s="196"/>
      <c r="BC2797" s="196"/>
      <c r="BD2797" s="196"/>
      <c r="BE2797" s="196"/>
      <c r="BF2797" s="196"/>
      <c r="BG2797" s="196"/>
      <c r="BH2797" s="196"/>
      <c r="BI2797" s="196"/>
      <c r="BJ2797" s="196"/>
      <c r="BK2797" s="196"/>
    </row>
    <row r="2798" spans="1:63" x14ac:dyDescent="0.25">
      <c r="A2798" s="198"/>
      <c r="B2798" s="193"/>
      <c r="C2798" s="196"/>
      <c r="D2798" s="196"/>
      <c r="E2798" s="196"/>
      <c r="I2798" s="197"/>
      <c r="Q2798" s="198"/>
      <c r="S2798" s="198"/>
      <c r="T2798" s="196"/>
      <c r="U2798" s="199"/>
      <c r="V2798" s="193"/>
      <c r="W2798" s="198"/>
      <c r="X2798" s="198"/>
      <c r="Y2798" s="196"/>
      <c r="Z2798" s="200"/>
      <c r="AA2798" s="196"/>
      <c r="AB2798" s="198"/>
      <c r="AC2798" s="196"/>
      <c r="AD2798" s="199"/>
      <c r="AG2798" s="196"/>
      <c r="AH2798" s="196"/>
      <c r="AI2798" s="198"/>
      <c r="AL2798" s="196"/>
      <c r="AN2798" s="196"/>
      <c r="AO2798" s="198"/>
      <c r="AP2798" s="196"/>
      <c r="AQ2798" s="196"/>
      <c r="AR2798" s="196"/>
      <c r="AS2798" s="196"/>
      <c r="AT2798" s="196"/>
      <c r="AU2798" s="196"/>
      <c r="AV2798" s="198"/>
      <c r="AW2798" s="197"/>
      <c r="AY2798" s="196"/>
      <c r="BC2798" s="196"/>
      <c r="BD2798" s="196"/>
      <c r="BE2798" s="196"/>
      <c r="BF2798" s="196"/>
      <c r="BG2798" s="196"/>
      <c r="BH2798" s="196"/>
      <c r="BI2798" s="196"/>
      <c r="BJ2798" s="196"/>
      <c r="BK2798" s="196"/>
    </row>
    <row r="2799" spans="1:63" x14ac:dyDescent="0.25">
      <c r="A2799" s="198"/>
      <c r="B2799" s="193"/>
      <c r="C2799" s="196"/>
      <c r="D2799" s="196"/>
      <c r="E2799" s="196"/>
      <c r="I2799" s="197"/>
      <c r="Q2799" s="198"/>
      <c r="S2799" s="198"/>
      <c r="T2799" s="196"/>
      <c r="U2799" s="199"/>
      <c r="V2799" s="193"/>
      <c r="W2799" s="198"/>
      <c r="X2799" s="198"/>
      <c r="Y2799" s="196"/>
      <c r="Z2799" s="200"/>
      <c r="AA2799" s="196"/>
      <c r="AB2799" s="198"/>
      <c r="AC2799" s="196"/>
      <c r="AD2799" s="199"/>
      <c r="AG2799" s="196"/>
      <c r="AH2799" s="196"/>
      <c r="AI2799" s="198"/>
      <c r="AL2799" s="196"/>
      <c r="AN2799" s="196"/>
      <c r="AO2799" s="198"/>
      <c r="AP2799" s="196"/>
      <c r="AQ2799" s="196"/>
      <c r="AR2799" s="196"/>
      <c r="AS2799" s="196"/>
      <c r="AT2799" s="196"/>
      <c r="AU2799" s="196"/>
      <c r="AV2799" s="198"/>
      <c r="AW2799" s="197"/>
      <c r="AY2799" s="196"/>
      <c r="BC2799" s="196"/>
      <c r="BD2799" s="196"/>
      <c r="BE2799" s="196"/>
      <c r="BF2799" s="196"/>
      <c r="BG2799" s="196"/>
      <c r="BH2799" s="196"/>
      <c r="BI2799" s="196"/>
      <c r="BJ2799" s="196"/>
      <c r="BK2799" s="196"/>
    </row>
    <row r="2800" spans="1:63" x14ac:dyDescent="0.25">
      <c r="A2800" s="198"/>
      <c r="B2800" s="193"/>
      <c r="C2800" s="196"/>
      <c r="D2800" s="196"/>
      <c r="E2800" s="196"/>
      <c r="I2800" s="197"/>
      <c r="Q2800" s="198"/>
      <c r="S2800" s="198"/>
      <c r="T2800" s="196"/>
      <c r="U2800" s="199"/>
      <c r="V2800" s="193"/>
      <c r="W2800" s="198"/>
      <c r="X2800" s="198"/>
      <c r="Y2800" s="196"/>
      <c r="Z2800" s="200"/>
      <c r="AA2800" s="196"/>
      <c r="AB2800" s="198"/>
      <c r="AC2800" s="196"/>
      <c r="AD2800" s="199"/>
      <c r="AG2800" s="196"/>
      <c r="AH2800" s="196"/>
      <c r="AI2800" s="198"/>
      <c r="AL2800" s="196"/>
      <c r="AN2800" s="196"/>
      <c r="AO2800" s="198"/>
      <c r="AP2800" s="196"/>
      <c r="AQ2800" s="196"/>
      <c r="AR2800" s="196"/>
      <c r="AS2800" s="196"/>
      <c r="AT2800" s="196"/>
      <c r="AU2800" s="196"/>
      <c r="AV2800" s="198"/>
      <c r="AW2800" s="197"/>
      <c r="AY2800" s="196"/>
      <c r="BC2800" s="196"/>
      <c r="BD2800" s="196"/>
      <c r="BE2800" s="196"/>
      <c r="BF2800" s="196"/>
      <c r="BG2800" s="196"/>
      <c r="BH2800" s="196"/>
      <c r="BI2800" s="196"/>
      <c r="BJ2800" s="196"/>
      <c r="BK2800" s="196"/>
    </row>
    <row r="2801" spans="1:63" x14ac:dyDescent="0.25">
      <c r="A2801" s="198"/>
      <c r="B2801" s="193"/>
      <c r="C2801" s="196"/>
      <c r="D2801" s="196"/>
      <c r="E2801" s="196"/>
      <c r="I2801" s="197"/>
      <c r="Q2801" s="198"/>
      <c r="S2801" s="198"/>
      <c r="T2801" s="196"/>
      <c r="U2801" s="199"/>
      <c r="V2801" s="193"/>
      <c r="W2801" s="198"/>
      <c r="X2801" s="198"/>
      <c r="Y2801" s="196"/>
      <c r="Z2801" s="200"/>
      <c r="AA2801" s="196"/>
      <c r="AB2801" s="198"/>
      <c r="AC2801" s="196"/>
      <c r="AD2801" s="199"/>
      <c r="AG2801" s="196"/>
      <c r="AH2801" s="196"/>
      <c r="AI2801" s="198"/>
      <c r="AL2801" s="196"/>
      <c r="AN2801" s="196"/>
      <c r="AO2801" s="198"/>
      <c r="AP2801" s="196"/>
      <c r="AQ2801" s="196"/>
      <c r="AR2801" s="196"/>
      <c r="AS2801" s="196"/>
      <c r="AT2801" s="196"/>
      <c r="AU2801" s="196"/>
      <c r="AV2801" s="198"/>
      <c r="AW2801" s="197"/>
      <c r="AY2801" s="196"/>
      <c r="BC2801" s="196"/>
      <c r="BD2801" s="196"/>
      <c r="BE2801" s="196"/>
      <c r="BF2801" s="196"/>
      <c r="BG2801" s="196"/>
      <c r="BH2801" s="196"/>
      <c r="BI2801" s="196"/>
      <c r="BJ2801" s="196"/>
      <c r="BK2801" s="196"/>
    </row>
    <row r="2802" spans="1:63" x14ac:dyDescent="0.25">
      <c r="A2802" s="198"/>
      <c r="B2802" s="193"/>
      <c r="C2802" s="196"/>
      <c r="D2802" s="196"/>
      <c r="E2802" s="196"/>
      <c r="I2802" s="197"/>
      <c r="Q2802" s="198"/>
      <c r="S2802" s="198"/>
      <c r="T2802" s="196"/>
      <c r="U2802" s="199"/>
      <c r="V2802" s="193"/>
      <c r="W2802" s="198"/>
      <c r="X2802" s="198"/>
      <c r="Y2802" s="196"/>
      <c r="Z2802" s="200"/>
      <c r="AA2802" s="196"/>
      <c r="AB2802" s="198"/>
      <c r="AC2802" s="196"/>
      <c r="AD2802" s="199"/>
      <c r="AG2802" s="196"/>
      <c r="AH2802" s="196"/>
      <c r="AI2802" s="198"/>
      <c r="AL2802" s="196"/>
      <c r="AN2802" s="196"/>
      <c r="AO2802" s="198"/>
      <c r="AP2802" s="196"/>
      <c r="AQ2802" s="196"/>
      <c r="AR2802" s="196"/>
      <c r="AS2802" s="196"/>
      <c r="AT2802" s="196"/>
      <c r="AU2802" s="196"/>
      <c r="AV2802" s="198"/>
      <c r="AW2802" s="197"/>
      <c r="AY2802" s="196"/>
      <c r="BC2802" s="196"/>
      <c r="BD2802" s="196"/>
      <c r="BE2802" s="196"/>
      <c r="BF2802" s="196"/>
      <c r="BG2802" s="196"/>
      <c r="BH2802" s="196"/>
      <c r="BI2802" s="196"/>
      <c r="BJ2802" s="196"/>
      <c r="BK2802" s="196"/>
    </row>
    <row r="2803" spans="1:63" x14ac:dyDescent="0.25">
      <c r="A2803" s="198"/>
      <c r="B2803" s="193"/>
      <c r="C2803" s="196"/>
      <c r="D2803" s="196"/>
      <c r="E2803" s="196"/>
      <c r="I2803" s="197"/>
      <c r="Q2803" s="198"/>
      <c r="S2803" s="198"/>
      <c r="T2803" s="196"/>
      <c r="U2803" s="199"/>
      <c r="V2803" s="193"/>
      <c r="W2803" s="198"/>
      <c r="X2803" s="198"/>
      <c r="Y2803" s="196"/>
      <c r="Z2803" s="200"/>
      <c r="AA2803" s="196"/>
      <c r="AB2803" s="198"/>
      <c r="AC2803" s="196"/>
      <c r="AD2803" s="199"/>
      <c r="AG2803" s="196"/>
      <c r="AH2803" s="196"/>
      <c r="AI2803" s="198"/>
      <c r="AL2803" s="196"/>
      <c r="AN2803" s="196"/>
      <c r="AO2803" s="198"/>
      <c r="AP2803" s="196"/>
      <c r="AQ2803" s="196"/>
      <c r="AR2803" s="196"/>
      <c r="AS2803" s="196"/>
      <c r="AT2803" s="196"/>
      <c r="AU2803" s="196"/>
      <c r="AV2803" s="198"/>
      <c r="AW2803" s="197"/>
      <c r="AY2803" s="196"/>
      <c r="BC2803" s="196"/>
      <c r="BD2803" s="196"/>
      <c r="BE2803" s="196"/>
      <c r="BF2803" s="196"/>
      <c r="BG2803" s="196"/>
      <c r="BH2803" s="196"/>
      <c r="BI2803" s="196"/>
      <c r="BJ2803" s="196"/>
      <c r="BK2803" s="196"/>
    </row>
    <row r="2804" spans="1:63" x14ac:dyDescent="0.25">
      <c r="A2804" s="198"/>
      <c r="B2804" s="193"/>
      <c r="C2804" s="196"/>
      <c r="D2804" s="196"/>
      <c r="E2804" s="196"/>
      <c r="I2804" s="197"/>
      <c r="Q2804" s="198"/>
      <c r="S2804" s="198"/>
      <c r="T2804" s="196"/>
      <c r="U2804" s="199"/>
      <c r="V2804" s="193"/>
      <c r="W2804" s="198"/>
      <c r="X2804" s="198"/>
      <c r="Y2804" s="196"/>
      <c r="Z2804" s="200"/>
      <c r="AA2804" s="196"/>
      <c r="AB2804" s="198"/>
      <c r="AC2804" s="196"/>
      <c r="AD2804" s="199"/>
      <c r="AG2804" s="196"/>
      <c r="AH2804" s="196"/>
      <c r="AI2804" s="198"/>
      <c r="AL2804" s="196"/>
      <c r="AN2804" s="196"/>
      <c r="AO2804" s="198"/>
      <c r="AP2804" s="196"/>
      <c r="AQ2804" s="196"/>
      <c r="AR2804" s="196"/>
      <c r="AS2804" s="196"/>
      <c r="AT2804" s="196"/>
      <c r="AU2804" s="196"/>
      <c r="AV2804" s="198"/>
      <c r="AW2804" s="197"/>
      <c r="AY2804" s="196"/>
      <c r="BC2804" s="196"/>
      <c r="BD2804" s="196"/>
      <c r="BE2804" s="196"/>
      <c r="BF2804" s="196"/>
      <c r="BG2804" s="196"/>
      <c r="BH2804" s="196"/>
      <c r="BI2804" s="196"/>
      <c r="BJ2804" s="196"/>
      <c r="BK2804" s="196"/>
    </row>
    <row r="2805" spans="1:63" x14ac:dyDescent="0.25">
      <c r="A2805" s="198"/>
      <c r="B2805" s="193"/>
      <c r="C2805" s="196"/>
      <c r="D2805" s="196"/>
      <c r="E2805" s="196"/>
      <c r="I2805" s="197"/>
      <c r="Q2805" s="198"/>
      <c r="S2805" s="198"/>
      <c r="T2805" s="196"/>
      <c r="U2805" s="199"/>
      <c r="V2805" s="193"/>
      <c r="W2805" s="198"/>
      <c r="X2805" s="198"/>
      <c r="Y2805" s="196"/>
      <c r="Z2805" s="200"/>
      <c r="AA2805" s="196"/>
      <c r="AB2805" s="198"/>
      <c r="AC2805" s="196"/>
      <c r="AD2805" s="199"/>
      <c r="AG2805" s="196"/>
      <c r="AH2805" s="196"/>
      <c r="AI2805" s="198"/>
      <c r="AL2805" s="196"/>
      <c r="AN2805" s="196"/>
      <c r="AO2805" s="198"/>
      <c r="AP2805" s="196"/>
      <c r="AQ2805" s="196"/>
      <c r="AR2805" s="196"/>
      <c r="AS2805" s="196"/>
      <c r="AT2805" s="196"/>
      <c r="AU2805" s="196"/>
      <c r="AV2805" s="198"/>
      <c r="AW2805" s="197"/>
      <c r="AY2805" s="196"/>
      <c r="BC2805" s="196"/>
      <c r="BD2805" s="196"/>
      <c r="BE2805" s="196"/>
      <c r="BF2805" s="196"/>
      <c r="BG2805" s="196"/>
      <c r="BH2805" s="196"/>
      <c r="BI2805" s="196"/>
      <c r="BJ2805" s="196"/>
      <c r="BK2805" s="196"/>
    </row>
    <row r="2806" spans="1:63" x14ac:dyDescent="0.25">
      <c r="A2806" s="198"/>
      <c r="B2806" s="193"/>
      <c r="C2806" s="196"/>
      <c r="D2806" s="196"/>
      <c r="E2806" s="196"/>
      <c r="I2806" s="197"/>
      <c r="Q2806" s="198"/>
      <c r="S2806" s="198"/>
      <c r="T2806" s="196"/>
      <c r="U2806" s="199"/>
      <c r="V2806" s="193"/>
      <c r="W2806" s="198"/>
      <c r="X2806" s="198"/>
      <c r="Y2806" s="196"/>
      <c r="Z2806" s="200"/>
      <c r="AA2806" s="196"/>
      <c r="AB2806" s="198"/>
      <c r="AC2806" s="196"/>
      <c r="AD2806" s="199"/>
      <c r="AG2806" s="196"/>
      <c r="AH2806" s="196"/>
      <c r="AI2806" s="198"/>
      <c r="AL2806" s="196"/>
      <c r="AN2806" s="196"/>
      <c r="AO2806" s="198"/>
      <c r="AP2806" s="196"/>
      <c r="AQ2806" s="196"/>
      <c r="AR2806" s="196"/>
      <c r="AS2806" s="196"/>
      <c r="AT2806" s="196"/>
      <c r="AU2806" s="196"/>
      <c r="AV2806" s="198"/>
      <c r="AW2806" s="197"/>
      <c r="AY2806" s="196"/>
      <c r="BC2806" s="196"/>
      <c r="BD2806" s="196"/>
      <c r="BE2806" s="196"/>
      <c r="BF2806" s="196"/>
      <c r="BG2806" s="196"/>
      <c r="BH2806" s="196"/>
      <c r="BI2806" s="196"/>
      <c r="BJ2806" s="196"/>
      <c r="BK2806" s="196"/>
    </row>
    <row r="2807" spans="1:63" x14ac:dyDescent="0.25">
      <c r="A2807" s="198"/>
      <c r="B2807" s="193"/>
      <c r="C2807" s="196"/>
      <c r="D2807" s="196"/>
      <c r="E2807" s="196"/>
      <c r="I2807" s="197"/>
      <c r="Q2807" s="198"/>
      <c r="S2807" s="198"/>
      <c r="T2807" s="196"/>
      <c r="U2807" s="199"/>
      <c r="V2807" s="193"/>
      <c r="W2807" s="198"/>
      <c r="X2807" s="198"/>
      <c r="Y2807" s="196"/>
      <c r="Z2807" s="200"/>
      <c r="AA2807" s="196"/>
      <c r="AB2807" s="198"/>
      <c r="AC2807" s="196"/>
      <c r="AD2807" s="199"/>
      <c r="AG2807" s="196"/>
      <c r="AH2807" s="196"/>
      <c r="AI2807" s="198"/>
      <c r="AL2807" s="196"/>
      <c r="AN2807" s="196"/>
      <c r="AO2807" s="198"/>
      <c r="AP2807" s="196"/>
      <c r="AQ2807" s="196"/>
      <c r="AR2807" s="196"/>
      <c r="AS2807" s="196"/>
      <c r="AT2807" s="196"/>
      <c r="AU2807" s="196"/>
      <c r="AV2807" s="198"/>
      <c r="AW2807" s="197"/>
      <c r="AY2807" s="196"/>
      <c r="BC2807" s="196"/>
      <c r="BD2807" s="196"/>
      <c r="BE2807" s="196"/>
      <c r="BF2807" s="196"/>
      <c r="BG2807" s="196"/>
      <c r="BH2807" s="196"/>
      <c r="BI2807" s="196"/>
      <c r="BJ2807" s="196"/>
      <c r="BK2807" s="196"/>
    </row>
    <row r="2808" spans="1:63" x14ac:dyDescent="0.25">
      <c r="A2808" s="198"/>
      <c r="B2808" s="193"/>
      <c r="C2808" s="196"/>
      <c r="D2808" s="196"/>
      <c r="E2808" s="196"/>
      <c r="I2808" s="197"/>
      <c r="Q2808" s="198"/>
      <c r="S2808" s="198"/>
      <c r="T2808" s="196"/>
      <c r="U2808" s="199"/>
      <c r="V2808" s="193"/>
      <c r="W2808" s="198"/>
      <c r="X2808" s="198"/>
      <c r="Y2808" s="196"/>
      <c r="Z2808" s="200"/>
      <c r="AA2808" s="196"/>
      <c r="AB2808" s="198"/>
      <c r="AC2808" s="196"/>
      <c r="AD2808" s="199"/>
      <c r="AG2808" s="196"/>
      <c r="AH2808" s="196"/>
      <c r="AI2808" s="198"/>
      <c r="AL2808" s="196"/>
      <c r="AN2808" s="196"/>
      <c r="AO2808" s="198"/>
      <c r="AP2808" s="196"/>
      <c r="AQ2808" s="196"/>
      <c r="AR2808" s="196"/>
      <c r="AS2808" s="196"/>
      <c r="AT2808" s="196"/>
      <c r="AU2808" s="196"/>
      <c r="AV2808" s="198"/>
      <c r="AW2808" s="197"/>
      <c r="AY2808" s="196"/>
      <c r="BC2808" s="196"/>
      <c r="BD2808" s="196"/>
      <c r="BE2808" s="196"/>
      <c r="BF2808" s="196"/>
      <c r="BG2808" s="196"/>
      <c r="BH2808" s="196"/>
      <c r="BI2808" s="196"/>
      <c r="BJ2808" s="196"/>
      <c r="BK2808" s="196"/>
    </row>
    <row r="2809" spans="1:63" x14ac:dyDescent="0.25">
      <c r="A2809" s="198"/>
      <c r="B2809" s="193"/>
      <c r="C2809" s="196"/>
      <c r="D2809" s="196"/>
      <c r="E2809" s="196"/>
      <c r="I2809" s="197"/>
      <c r="Q2809" s="198"/>
      <c r="S2809" s="198"/>
      <c r="T2809" s="196"/>
      <c r="U2809" s="199"/>
      <c r="V2809" s="193"/>
      <c r="W2809" s="198"/>
      <c r="X2809" s="198"/>
      <c r="Y2809" s="196"/>
      <c r="Z2809" s="200"/>
      <c r="AA2809" s="196"/>
      <c r="AB2809" s="198"/>
      <c r="AC2809" s="196"/>
      <c r="AD2809" s="199"/>
      <c r="AG2809" s="196"/>
      <c r="AH2809" s="196"/>
      <c r="AI2809" s="198"/>
      <c r="AL2809" s="196"/>
      <c r="AN2809" s="196"/>
      <c r="AO2809" s="198"/>
      <c r="AP2809" s="196"/>
      <c r="AQ2809" s="196"/>
      <c r="AR2809" s="196"/>
      <c r="AS2809" s="196"/>
      <c r="AT2809" s="196"/>
      <c r="AU2809" s="196"/>
      <c r="AV2809" s="198"/>
      <c r="AW2809" s="197"/>
      <c r="AY2809" s="196"/>
      <c r="BC2809" s="196"/>
      <c r="BD2809" s="196"/>
      <c r="BE2809" s="196"/>
      <c r="BF2809" s="196"/>
      <c r="BG2809" s="196"/>
      <c r="BH2809" s="196"/>
      <c r="BI2809" s="196"/>
      <c r="BJ2809" s="196"/>
      <c r="BK2809" s="196"/>
    </row>
    <row r="2810" spans="1:63" x14ac:dyDescent="0.25">
      <c r="A2810" s="198"/>
      <c r="B2810" s="193"/>
      <c r="C2810" s="196"/>
      <c r="D2810" s="196"/>
      <c r="E2810" s="196"/>
      <c r="I2810" s="197"/>
      <c r="Q2810" s="198"/>
      <c r="S2810" s="198"/>
      <c r="T2810" s="196"/>
      <c r="U2810" s="199"/>
      <c r="V2810" s="193"/>
      <c r="W2810" s="198"/>
      <c r="X2810" s="198"/>
      <c r="Y2810" s="196"/>
      <c r="Z2810" s="200"/>
      <c r="AA2810" s="196"/>
      <c r="AB2810" s="198"/>
      <c r="AC2810" s="196"/>
      <c r="AD2810" s="199"/>
      <c r="AG2810" s="196"/>
      <c r="AH2810" s="196"/>
      <c r="AI2810" s="198"/>
      <c r="AL2810" s="196"/>
      <c r="AN2810" s="196"/>
      <c r="AO2810" s="198"/>
      <c r="AP2810" s="196"/>
      <c r="AQ2810" s="196"/>
      <c r="AR2810" s="196"/>
      <c r="AS2810" s="196"/>
      <c r="AT2810" s="196"/>
      <c r="AU2810" s="196"/>
      <c r="AV2810" s="198"/>
      <c r="AW2810" s="197"/>
      <c r="AY2810" s="196"/>
      <c r="BC2810" s="196"/>
      <c r="BD2810" s="196"/>
      <c r="BE2810" s="196"/>
      <c r="BF2810" s="196"/>
      <c r="BG2810" s="196"/>
      <c r="BH2810" s="196"/>
      <c r="BI2810" s="196"/>
      <c r="BJ2810" s="196"/>
      <c r="BK2810" s="196"/>
    </row>
    <row r="2811" spans="1:63" x14ac:dyDescent="0.25">
      <c r="A2811" s="198"/>
      <c r="B2811" s="193"/>
      <c r="C2811" s="196"/>
      <c r="D2811" s="196"/>
      <c r="E2811" s="196"/>
      <c r="I2811" s="197"/>
      <c r="Q2811" s="198"/>
      <c r="S2811" s="198"/>
      <c r="T2811" s="196"/>
      <c r="U2811" s="199"/>
      <c r="V2811" s="193"/>
      <c r="W2811" s="198"/>
      <c r="X2811" s="198"/>
      <c r="Y2811" s="196"/>
      <c r="Z2811" s="200"/>
      <c r="AA2811" s="196"/>
      <c r="AB2811" s="198"/>
      <c r="AC2811" s="196"/>
      <c r="AD2811" s="199"/>
      <c r="AG2811" s="196"/>
      <c r="AH2811" s="196"/>
      <c r="AI2811" s="198"/>
      <c r="AL2811" s="196"/>
      <c r="AN2811" s="196"/>
      <c r="AO2811" s="198"/>
      <c r="AP2811" s="196"/>
      <c r="AQ2811" s="196"/>
      <c r="AR2811" s="196"/>
      <c r="AS2811" s="196"/>
      <c r="AT2811" s="196"/>
      <c r="AU2811" s="196"/>
      <c r="AV2811" s="198"/>
      <c r="AW2811" s="197"/>
      <c r="AY2811" s="196"/>
      <c r="BC2811" s="196"/>
      <c r="BD2811" s="196"/>
      <c r="BE2811" s="196"/>
      <c r="BF2811" s="196"/>
      <c r="BG2811" s="196"/>
      <c r="BH2811" s="196"/>
      <c r="BI2811" s="196"/>
      <c r="BJ2811" s="196"/>
      <c r="BK2811" s="196"/>
    </row>
    <row r="2812" spans="1:63" x14ac:dyDescent="0.25">
      <c r="A2812" s="198"/>
      <c r="B2812" s="193"/>
      <c r="C2812" s="196"/>
      <c r="D2812" s="196"/>
      <c r="E2812" s="196"/>
      <c r="I2812" s="197"/>
      <c r="Q2812" s="198"/>
      <c r="S2812" s="198"/>
      <c r="T2812" s="196"/>
      <c r="U2812" s="199"/>
      <c r="V2812" s="193"/>
      <c r="W2812" s="198"/>
      <c r="X2812" s="198"/>
      <c r="Y2812" s="196"/>
      <c r="Z2812" s="200"/>
      <c r="AA2812" s="196"/>
      <c r="AB2812" s="198"/>
      <c r="AC2812" s="196"/>
      <c r="AD2812" s="199"/>
      <c r="AG2812" s="196"/>
      <c r="AH2812" s="196"/>
      <c r="AI2812" s="198"/>
      <c r="AL2812" s="196"/>
      <c r="AN2812" s="196"/>
      <c r="AO2812" s="198"/>
      <c r="AP2812" s="196"/>
      <c r="AQ2812" s="196"/>
      <c r="AR2812" s="196"/>
      <c r="AS2812" s="196"/>
      <c r="AT2812" s="196"/>
      <c r="AU2812" s="196"/>
      <c r="AV2812" s="198"/>
      <c r="AW2812" s="197"/>
      <c r="AY2812" s="196"/>
      <c r="BC2812" s="196"/>
      <c r="BD2812" s="196"/>
      <c r="BE2812" s="196"/>
      <c r="BF2812" s="196"/>
      <c r="BG2812" s="196"/>
      <c r="BH2812" s="196"/>
      <c r="BI2812" s="196"/>
      <c r="BJ2812" s="196"/>
      <c r="BK2812" s="196"/>
    </row>
    <row r="2813" spans="1:63" x14ac:dyDescent="0.25">
      <c r="A2813" s="198"/>
      <c r="B2813" s="193"/>
      <c r="C2813" s="196"/>
      <c r="D2813" s="196"/>
      <c r="E2813" s="196"/>
      <c r="I2813" s="197"/>
      <c r="Q2813" s="198"/>
      <c r="S2813" s="198"/>
      <c r="T2813" s="196"/>
      <c r="U2813" s="199"/>
      <c r="V2813" s="193"/>
      <c r="W2813" s="198"/>
      <c r="X2813" s="198"/>
      <c r="Y2813" s="196"/>
      <c r="Z2813" s="200"/>
      <c r="AA2813" s="196"/>
      <c r="AB2813" s="198"/>
      <c r="AC2813" s="196"/>
      <c r="AD2813" s="199"/>
      <c r="AG2813" s="196"/>
      <c r="AH2813" s="196"/>
      <c r="AI2813" s="198"/>
      <c r="AL2813" s="196"/>
      <c r="AN2813" s="196"/>
      <c r="AO2813" s="198"/>
      <c r="AP2813" s="196"/>
      <c r="AQ2813" s="196"/>
      <c r="AR2813" s="196"/>
      <c r="AS2813" s="196"/>
      <c r="AT2813" s="196"/>
      <c r="AU2813" s="196"/>
      <c r="AV2813" s="198"/>
      <c r="AW2813" s="197"/>
      <c r="AY2813" s="196"/>
      <c r="BC2813" s="196"/>
      <c r="BD2813" s="196"/>
      <c r="BE2813" s="196"/>
      <c r="BF2813" s="196"/>
      <c r="BG2813" s="196"/>
      <c r="BH2813" s="196"/>
      <c r="BI2813" s="196"/>
      <c r="BJ2813" s="196"/>
      <c r="BK2813" s="196"/>
    </row>
    <row r="2814" spans="1:63" x14ac:dyDescent="0.25">
      <c r="A2814" s="198"/>
      <c r="B2814" s="193"/>
      <c r="C2814" s="196"/>
      <c r="D2814" s="196"/>
      <c r="E2814" s="196"/>
      <c r="I2814" s="197"/>
      <c r="Q2814" s="198"/>
      <c r="S2814" s="198"/>
      <c r="T2814" s="196"/>
      <c r="U2814" s="199"/>
      <c r="V2814" s="193"/>
      <c r="W2814" s="198"/>
      <c r="X2814" s="198"/>
      <c r="Y2814" s="196"/>
      <c r="Z2814" s="200"/>
      <c r="AA2814" s="196"/>
      <c r="AB2814" s="198"/>
      <c r="AC2814" s="196"/>
      <c r="AD2814" s="199"/>
      <c r="AG2814" s="196"/>
      <c r="AH2814" s="196"/>
      <c r="AI2814" s="198"/>
      <c r="AL2814" s="196"/>
      <c r="AN2814" s="196"/>
      <c r="AO2814" s="198"/>
      <c r="AP2814" s="196"/>
      <c r="AQ2814" s="196"/>
      <c r="AR2814" s="196"/>
      <c r="AS2814" s="196"/>
      <c r="AT2814" s="196"/>
      <c r="AU2814" s="196"/>
      <c r="AV2814" s="198"/>
      <c r="AW2814" s="197"/>
      <c r="AY2814" s="196"/>
      <c r="BC2814" s="196"/>
      <c r="BD2814" s="196"/>
      <c r="BE2814" s="196"/>
      <c r="BF2814" s="196"/>
      <c r="BG2814" s="196"/>
      <c r="BH2814" s="196"/>
      <c r="BI2814" s="196"/>
      <c r="BJ2814" s="196"/>
      <c r="BK2814" s="196"/>
    </row>
    <row r="2815" spans="1:63" x14ac:dyDescent="0.25">
      <c r="A2815" s="198"/>
      <c r="B2815" s="193"/>
      <c r="C2815" s="196"/>
      <c r="D2815" s="196"/>
      <c r="E2815" s="196"/>
      <c r="I2815" s="197"/>
      <c r="Q2815" s="198"/>
      <c r="S2815" s="198"/>
      <c r="T2815" s="196"/>
      <c r="U2815" s="199"/>
      <c r="V2815" s="193"/>
      <c r="W2815" s="198"/>
      <c r="X2815" s="198"/>
      <c r="Y2815" s="196"/>
      <c r="Z2815" s="200"/>
      <c r="AA2815" s="196"/>
      <c r="AB2815" s="198"/>
      <c r="AC2815" s="196"/>
      <c r="AD2815" s="199"/>
      <c r="AG2815" s="196"/>
      <c r="AH2815" s="196"/>
      <c r="AI2815" s="198"/>
      <c r="AL2815" s="196"/>
      <c r="AN2815" s="196"/>
      <c r="AO2815" s="198"/>
      <c r="AP2815" s="196"/>
      <c r="AQ2815" s="196"/>
      <c r="AR2815" s="196"/>
      <c r="AS2815" s="196"/>
      <c r="AT2815" s="196"/>
      <c r="AU2815" s="196"/>
      <c r="AV2815" s="198"/>
      <c r="AW2815" s="197"/>
      <c r="AY2815" s="196"/>
      <c r="BC2815" s="196"/>
      <c r="BD2815" s="196"/>
      <c r="BE2815" s="196"/>
      <c r="BF2815" s="196"/>
      <c r="BG2815" s="196"/>
      <c r="BH2815" s="196"/>
      <c r="BI2815" s="196"/>
      <c r="BJ2815" s="196"/>
      <c r="BK2815" s="196"/>
    </row>
    <row r="2816" spans="1:63" x14ac:dyDescent="0.25">
      <c r="A2816" s="198"/>
      <c r="B2816" s="193"/>
      <c r="C2816" s="196"/>
      <c r="D2816" s="196"/>
      <c r="E2816" s="196"/>
      <c r="I2816" s="197"/>
      <c r="Q2816" s="198"/>
      <c r="S2816" s="198"/>
      <c r="T2816" s="196"/>
      <c r="U2816" s="199"/>
      <c r="V2816" s="193"/>
      <c r="W2816" s="198"/>
      <c r="X2816" s="198"/>
      <c r="Y2816" s="196"/>
      <c r="Z2816" s="200"/>
      <c r="AA2816" s="196"/>
      <c r="AB2816" s="198"/>
      <c r="AC2816" s="196"/>
      <c r="AD2816" s="199"/>
      <c r="AG2816" s="196"/>
      <c r="AH2816" s="196"/>
      <c r="AI2816" s="198"/>
      <c r="AL2816" s="196"/>
      <c r="AN2816" s="196"/>
      <c r="AO2816" s="198"/>
      <c r="AP2816" s="196"/>
      <c r="AQ2816" s="196"/>
      <c r="AR2816" s="196"/>
      <c r="AS2816" s="196"/>
      <c r="AT2816" s="196"/>
      <c r="AU2816" s="196"/>
      <c r="AV2816" s="198"/>
      <c r="AW2816" s="197"/>
      <c r="AY2816" s="196"/>
      <c r="BC2816" s="196"/>
      <c r="BD2816" s="196"/>
      <c r="BE2816" s="196"/>
      <c r="BF2816" s="196"/>
      <c r="BG2816" s="196"/>
      <c r="BH2816" s="196"/>
      <c r="BI2816" s="196"/>
      <c r="BJ2816" s="196"/>
      <c r="BK2816" s="196"/>
    </row>
    <row r="2817" spans="1:63" x14ac:dyDescent="0.25">
      <c r="A2817" s="198"/>
      <c r="B2817" s="193"/>
      <c r="C2817" s="196"/>
      <c r="D2817" s="196"/>
      <c r="E2817" s="196"/>
      <c r="I2817" s="197"/>
      <c r="Q2817" s="198"/>
      <c r="S2817" s="198"/>
      <c r="T2817" s="196"/>
      <c r="U2817" s="199"/>
      <c r="V2817" s="193"/>
      <c r="W2817" s="198"/>
      <c r="X2817" s="198"/>
      <c r="Y2817" s="196"/>
      <c r="Z2817" s="200"/>
      <c r="AA2817" s="196"/>
      <c r="AB2817" s="198"/>
      <c r="AC2817" s="196"/>
      <c r="AD2817" s="199"/>
      <c r="AG2817" s="196"/>
      <c r="AH2817" s="196"/>
      <c r="AI2817" s="198"/>
      <c r="AL2817" s="196"/>
      <c r="AN2817" s="196"/>
      <c r="AO2817" s="198"/>
      <c r="AP2817" s="196"/>
      <c r="AQ2817" s="196"/>
      <c r="AR2817" s="196"/>
      <c r="AS2817" s="196"/>
      <c r="AT2817" s="196"/>
      <c r="AU2817" s="196"/>
      <c r="AV2817" s="198"/>
      <c r="AW2817" s="197"/>
      <c r="AY2817" s="196"/>
      <c r="BC2817" s="196"/>
      <c r="BD2817" s="196"/>
      <c r="BE2817" s="196"/>
      <c r="BF2817" s="196"/>
      <c r="BG2817" s="196"/>
      <c r="BH2817" s="196"/>
      <c r="BI2817" s="196"/>
      <c r="BJ2817" s="196"/>
      <c r="BK2817" s="196"/>
    </row>
    <row r="2818" spans="1:63" x14ac:dyDescent="0.25">
      <c r="A2818" s="198"/>
      <c r="B2818" s="193"/>
      <c r="C2818" s="196"/>
      <c r="D2818" s="196"/>
      <c r="E2818" s="196"/>
      <c r="I2818" s="197"/>
      <c r="Q2818" s="198"/>
      <c r="S2818" s="198"/>
      <c r="T2818" s="196"/>
      <c r="U2818" s="199"/>
      <c r="V2818" s="193"/>
      <c r="W2818" s="198"/>
      <c r="X2818" s="198"/>
      <c r="Y2818" s="196"/>
      <c r="Z2818" s="200"/>
      <c r="AA2818" s="196"/>
      <c r="AB2818" s="198"/>
      <c r="AC2818" s="196"/>
      <c r="AD2818" s="199"/>
      <c r="AG2818" s="196"/>
      <c r="AH2818" s="196"/>
      <c r="AI2818" s="198"/>
      <c r="AL2818" s="196"/>
      <c r="AN2818" s="196"/>
      <c r="AO2818" s="198"/>
      <c r="AP2818" s="196"/>
      <c r="AQ2818" s="196"/>
      <c r="AR2818" s="196"/>
      <c r="AS2818" s="196"/>
      <c r="AT2818" s="196"/>
      <c r="AU2818" s="196"/>
      <c r="AV2818" s="198"/>
      <c r="AW2818" s="197"/>
      <c r="AY2818" s="196"/>
      <c r="BC2818" s="196"/>
      <c r="BD2818" s="196"/>
      <c r="BE2818" s="196"/>
      <c r="BF2818" s="196"/>
      <c r="BG2818" s="196"/>
      <c r="BH2818" s="196"/>
      <c r="BI2818" s="196"/>
      <c r="BJ2818" s="196"/>
      <c r="BK2818" s="196"/>
    </row>
    <row r="2819" spans="1:63" x14ac:dyDescent="0.25">
      <c r="A2819" s="198"/>
      <c r="B2819" s="193"/>
      <c r="C2819" s="196"/>
      <c r="D2819" s="196"/>
      <c r="E2819" s="196"/>
      <c r="I2819" s="197"/>
      <c r="Q2819" s="198"/>
      <c r="S2819" s="198"/>
      <c r="T2819" s="196"/>
      <c r="U2819" s="199"/>
      <c r="V2819" s="193"/>
      <c r="W2819" s="198"/>
      <c r="X2819" s="198"/>
      <c r="Y2819" s="196"/>
      <c r="Z2819" s="200"/>
      <c r="AA2819" s="196"/>
      <c r="AB2819" s="198"/>
      <c r="AC2819" s="196"/>
      <c r="AD2819" s="199"/>
      <c r="AG2819" s="196"/>
      <c r="AH2819" s="196"/>
      <c r="AI2819" s="198"/>
      <c r="AL2819" s="196"/>
      <c r="AN2819" s="196"/>
      <c r="AO2819" s="198"/>
      <c r="AP2819" s="196"/>
      <c r="AQ2819" s="196"/>
      <c r="AR2819" s="196"/>
      <c r="AS2819" s="196"/>
      <c r="AT2819" s="196"/>
      <c r="AU2819" s="196"/>
      <c r="AV2819" s="198"/>
      <c r="AW2819" s="197"/>
      <c r="AY2819" s="196"/>
      <c r="BC2819" s="196"/>
      <c r="BD2819" s="196"/>
      <c r="BE2819" s="196"/>
      <c r="BF2819" s="196"/>
      <c r="BG2819" s="196"/>
      <c r="BH2819" s="196"/>
      <c r="BI2819" s="196"/>
      <c r="BJ2819" s="196"/>
      <c r="BK2819" s="196"/>
    </row>
    <row r="2820" spans="1:63" x14ac:dyDescent="0.25">
      <c r="A2820" s="198"/>
      <c r="B2820" s="193"/>
      <c r="C2820" s="196"/>
      <c r="D2820" s="196"/>
      <c r="E2820" s="196"/>
      <c r="I2820" s="197"/>
      <c r="Q2820" s="198"/>
      <c r="S2820" s="198"/>
      <c r="T2820" s="196"/>
      <c r="U2820" s="199"/>
      <c r="V2820" s="193"/>
      <c r="W2820" s="198"/>
      <c r="X2820" s="198"/>
      <c r="Y2820" s="196"/>
      <c r="Z2820" s="200"/>
      <c r="AA2820" s="196"/>
      <c r="AB2820" s="198"/>
      <c r="AC2820" s="196"/>
      <c r="AD2820" s="199"/>
      <c r="AG2820" s="196"/>
      <c r="AH2820" s="196"/>
      <c r="AI2820" s="198"/>
      <c r="AL2820" s="196"/>
      <c r="AN2820" s="196"/>
      <c r="AO2820" s="198"/>
      <c r="AP2820" s="196"/>
      <c r="AQ2820" s="196"/>
      <c r="AR2820" s="196"/>
      <c r="AS2820" s="196"/>
      <c r="AT2820" s="196"/>
      <c r="AU2820" s="196"/>
      <c r="AV2820" s="198"/>
      <c r="AW2820" s="197"/>
      <c r="AY2820" s="196"/>
      <c r="BC2820" s="196"/>
      <c r="BD2820" s="196"/>
      <c r="BE2820" s="196"/>
      <c r="BF2820" s="196"/>
      <c r="BG2820" s="196"/>
      <c r="BH2820" s="196"/>
      <c r="BI2820" s="196"/>
      <c r="BJ2820" s="196"/>
      <c r="BK2820" s="196"/>
    </row>
    <row r="2821" spans="1:63" x14ac:dyDescent="0.25">
      <c r="A2821" s="198"/>
      <c r="B2821" s="193"/>
      <c r="C2821" s="196"/>
      <c r="D2821" s="196"/>
      <c r="E2821" s="196"/>
      <c r="I2821" s="197"/>
      <c r="Q2821" s="198"/>
      <c r="S2821" s="198"/>
      <c r="T2821" s="196"/>
      <c r="U2821" s="199"/>
      <c r="V2821" s="193"/>
      <c r="W2821" s="198"/>
      <c r="X2821" s="198"/>
      <c r="Y2821" s="196"/>
      <c r="Z2821" s="200"/>
      <c r="AA2821" s="196"/>
      <c r="AB2821" s="198"/>
      <c r="AC2821" s="196"/>
      <c r="AD2821" s="199"/>
      <c r="AG2821" s="196"/>
      <c r="AH2821" s="196"/>
      <c r="AI2821" s="198"/>
      <c r="AL2821" s="196"/>
      <c r="AN2821" s="196"/>
      <c r="AO2821" s="198"/>
      <c r="AP2821" s="196"/>
      <c r="AQ2821" s="196"/>
      <c r="AR2821" s="196"/>
      <c r="AS2821" s="196"/>
      <c r="AT2821" s="196"/>
      <c r="AU2821" s="196"/>
      <c r="AV2821" s="198"/>
      <c r="AW2821" s="197"/>
      <c r="AY2821" s="196"/>
      <c r="BC2821" s="196"/>
      <c r="BD2821" s="196"/>
      <c r="BE2821" s="196"/>
      <c r="BF2821" s="196"/>
      <c r="BG2821" s="196"/>
      <c r="BH2821" s="196"/>
      <c r="BI2821" s="196"/>
      <c r="BJ2821" s="196"/>
      <c r="BK2821" s="196"/>
    </row>
    <row r="2822" spans="1:63" x14ac:dyDescent="0.25">
      <c r="A2822" s="198"/>
      <c r="B2822" s="193"/>
      <c r="C2822" s="196"/>
      <c r="D2822" s="196"/>
      <c r="E2822" s="196"/>
      <c r="I2822" s="197"/>
      <c r="Q2822" s="198"/>
      <c r="S2822" s="198"/>
      <c r="T2822" s="196"/>
      <c r="U2822" s="199"/>
      <c r="V2822" s="193"/>
      <c r="W2822" s="198"/>
      <c r="X2822" s="198"/>
      <c r="Y2822" s="196"/>
      <c r="Z2822" s="200"/>
      <c r="AA2822" s="196"/>
      <c r="AB2822" s="198"/>
      <c r="AC2822" s="196"/>
      <c r="AD2822" s="199"/>
      <c r="AG2822" s="196"/>
      <c r="AH2822" s="196"/>
      <c r="AI2822" s="198"/>
      <c r="AL2822" s="196"/>
      <c r="AN2822" s="196"/>
      <c r="AO2822" s="198"/>
      <c r="AP2822" s="196"/>
      <c r="AQ2822" s="196"/>
      <c r="AR2822" s="196"/>
      <c r="AS2822" s="196"/>
      <c r="AT2822" s="196"/>
      <c r="AU2822" s="196"/>
      <c r="AV2822" s="198"/>
      <c r="AW2822" s="197"/>
      <c r="AY2822" s="196"/>
      <c r="BC2822" s="196"/>
      <c r="BD2822" s="196"/>
      <c r="BE2822" s="196"/>
      <c r="BF2822" s="196"/>
      <c r="BG2822" s="196"/>
      <c r="BH2822" s="196"/>
      <c r="BI2822" s="196"/>
      <c r="BJ2822" s="196"/>
      <c r="BK2822" s="196"/>
    </row>
    <row r="2823" spans="1:63" x14ac:dyDescent="0.25">
      <c r="A2823" s="198"/>
      <c r="B2823" s="193"/>
      <c r="C2823" s="196"/>
      <c r="D2823" s="196"/>
      <c r="E2823" s="196"/>
      <c r="I2823" s="197"/>
      <c r="Q2823" s="198"/>
      <c r="S2823" s="198"/>
      <c r="T2823" s="196"/>
      <c r="U2823" s="199"/>
      <c r="V2823" s="193"/>
      <c r="W2823" s="198"/>
      <c r="X2823" s="198"/>
      <c r="Y2823" s="196"/>
      <c r="Z2823" s="200"/>
      <c r="AA2823" s="196"/>
      <c r="AB2823" s="198"/>
      <c r="AC2823" s="196"/>
      <c r="AD2823" s="199"/>
      <c r="AG2823" s="196"/>
      <c r="AH2823" s="196"/>
      <c r="AI2823" s="198"/>
      <c r="AL2823" s="196"/>
      <c r="AN2823" s="196"/>
      <c r="AO2823" s="198"/>
      <c r="AP2823" s="196"/>
      <c r="AQ2823" s="196"/>
      <c r="AR2823" s="196"/>
      <c r="AS2823" s="196"/>
      <c r="AT2823" s="196"/>
      <c r="AU2823" s="196"/>
      <c r="AV2823" s="198"/>
      <c r="AW2823" s="197"/>
      <c r="AY2823" s="196"/>
      <c r="BC2823" s="196"/>
      <c r="BD2823" s="196"/>
      <c r="BE2823" s="196"/>
      <c r="BF2823" s="196"/>
      <c r="BG2823" s="196"/>
      <c r="BH2823" s="196"/>
      <c r="BI2823" s="196"/>
      <c r="BJ2823" s="196"/>
      <c r="BK2823" s="196"/>
    </row>
    <row r="2824" spans="1:63" x14ac:dyDescent="0.25">
      <c r="A2824" s="198"/>
      <c r="B2824" s="193"/>
      <c r="C2824" s="196"/>
      <c r="D2824" s="196"/>
      <c r="E2824" s="196"/>
      <c r="I2824" s="197"/>
      <c r="Q2824" s="198"/>
      <c r="S2824" s="198"/>
      <c r="T2824" s="196"/>
      <c r="U2824" s="199"/>
      <c r="V2824" s="193"/>
      <c r="W2824" s="198"/>
      <c r="X2824" s="198"/>
      <c r="Y2824" s="196"/>
      <c r="Z2824" s="200"/>
      <c r="AA2824" s="196"/>
      <c r="AB2824" s="198"/>
      <c r="AC2824" s="196"/>
      <c r="AD2824" s="199"/>
      <c r="AG2824" s="196"/>
      <c r="AH2824" s="196"/>
      <c r="AI2824" s="198"/>
      <c r="AL2824" s="196"/>
      <c r="AN2824" s="196"/>
      <c r="AO2824" s="198"/>
      <c r="AP2824" s="196"/>
      <c r="AQ2824" s="196"/>
      <c r="AR2824" s="196"/>
      <c r="AS2824" s="196"/>
      <c r="AT2824" s="196"/>
      <c r="AU2824" s="196"/>
      <c r="AV2824" s="198"/>
      <c r="AW2824" s="197"/>
      <c r="AY2824" s="196"/>
      <c r="BC2824" s="196"/>
      <c r="BD2824" s="196"/>
      <c r="BE2824" s="196"/>
      <c r="BF2824" s="196"/>
      <c r="BG2824" s="196"/>
      <c r="BH2824" s="196"/>
      <c r="BI2824" s="196"/>
      <c r="BJ2824" s="196"/>
      <c r="BK2824" s="196"/>
    </row>
    <row r="2825" spans="1:63" x14ac:dyDescent="0.25">
      <c r="A2825" s="198"/>
      <c r="B2825" s="193"/>
      <c r="C2825" s="196"/>
      <c r="D2825" s="196"/>
      <c r="E2825" s="196"/>
      <c r="I2825" s="197"/>
      <c r="Q2825" s="198"/>
      <c r="S2825" s="198"/>
      <c r="T2825" s="196"/>
      <c r="U2825" s="199"/>
      <c r="V2825" s="193"/>
      <c r="W2825" s="198"/>
      <c r="X2825" s="198"/>
      <c r="Y2825" s="196"/>
      <c r="Z2825" s="200"/>
      <c r="AA2825" s="196"/>
      <c r="AB2825" s="198"/>
      <c r="AC2825" s="196"/>
      <c r="AD2825" s="199"/>
      <c r="AG2825" s="196"/>
      <c r="AH2825" s="196"/>
      <c r="AI2825" s="198"/>
      <c r="AL2825" s="196"/>
      <c r="AN2825" s="196"/>
      <c r="AO2825" s="198"/>
      <c r="AP2825" s="196"/>
      <c r="AQ2825" s="196"/>
      <c r="AR2825" s="196"/>
      <c r="AS2825" s="196"/>
      <c r="AT2825" s="196"/>
      <c r="AU2825" s="196"/>
      <c r="AV2825" s="198"/>
      <c r="AW2825" s="197"/>
      <c r="AY2825" s="196"/>
      <c r="BC2825" s="196"/>
      <c r="BD2825" s="196"/>
      <c r="BE2825" s="196"/>
      <c r="BF2825" s="196"/>
      <c r="BG2825" s="196"/>
      <c r="BH2825" s="196"/>
      <c r="BI2825" s="196"/>
      <c r="BJ2825" s="196"/>
      <c r="BK2825" s="196"/>
    </row>
    <row r="2826" spans="1:63" x14ac:dyDescent="0.25">
      <c r="A2826" s="198"/>
      <c r="B2826" s="193"/>
      <c r="C2826" s="196"/>
      <c r="D2826" s="196"/>
      <c r="E2826" s="196"/>
      <c r="I2826" s="197"/>
      <c r="Q2826" s="198"/>
      <c r="S2826" s="198"/>
      <c r="T2826" s="196"/>
      <c r="U2826" s="199"/>
      <c r="V2826" s="193"/>
      <c r="W2826" s="198"/>
      <c r="X2826" s="198"/>
      <c r="Y2826" s="196"/>
      <c r="Z2826" s="200"/>
      <c r="AA2826" s="196"/>
      <c r="AB2826" s="198"/>
      <c r="AC2826" s="196"/>
      <c r="AD2826" s="199"/>
      <c r="AG2826" s="196"/>
      <c r="AH2826" s="196"/>
      <c r="AI2826" s="198"/>
      <c r="AL2826" s="196"/>
      <c r="AN2826" s="196"/>
      <c r="AO2826" s="198"/>
      <c r="AP2826" s="196"/>
      <c r="AQ2826" s="196"/>
      <c r="AR2826" s="196"/>
      <c r="AS2826" s="196"/>
      <c r="AT2826" s="196"/>
      <c r="AU2826" s="196"/>
      <c r="AV2826" s="198"/>
      <c r="AW2826" s="197"/>
      <c r="AY2826" s="196"/>
      <c r="BC2826" s="196"/>
      <c r="BD2826" s="196"/>
      <c r="BE2826" s="196"/>
      <c r="BF2826" s="196"/>
      <c r="BG2826" s="196"/>
      <c r="BH2826" s="196"/>
      <c r="BI2826" s="196"/>
      <c r="BJ2826" s="196"/>
      <c r="BK2826" s="196"/>
    </row>
    <row r="2827" spans="1:63" x14ac:dyDescent="0.25">
      <c r="A2827" s="198"/>
      <c r="B2827" s="193"/>
      <c r="C2827" s="196"/>
      <c r="D2827" s="196"/>
      <c r="E2827" s="196"/>
      <c r="I2827" s="197"/>
      <c r="Q2827" s="198"/>
      <c r="S2827" s="198"/>
      <c r="T2827" s="196"/>
      <c r="U2827" s="199"/>
      <c r="V2827" s="193"/>
      <c r="W2827" s="198"/>
      <c r="X2827" s="198"/>
      <c r="Y2827" s="196"/>
      <c r="Z2827" s="200"/>
      <c r="AA2827" s="196"/>
      <c r="AB2827" s="198"/>
      <c r="AC2827" s="196"/>
      <c r="AD2827" s="199"/>
      <c r="AG2827" s="196"/>
      <c r="AH2827" s="196"/>
      <c r="AI2827" s="198"/>
      <c r="AL2827" s="196"/>
      <c r="AN2827" s="196"/>
      <c r="AO2827" s="198"/>
      <c r="AP2827" s="196"/>
      <c r="AQ2827" s="196"/>
      <c r="AR2827" s="196"/>
      <c r="AS2827" s="196"/>
      <c r="AT2827" s="196"/>
      <c r="AU2827" s="196"/>
      <c r="AV2827" s="198"/>
      <c r="AW2827" s="197"/>
      <c r="AY2827" s="196"/>
      <c r="BC2827" s="196"/>
      <c r="BD2827" s="196"/>
      <c r="BE2827" s="196"/>
      <c r="BF2827" s="196"/>
      <c r="BG2827" s="196"/>
      <c r="BH2827" s="196"/>
      <c r="BI2827" s="196"/>
      <c r="BJ2827" s="196"/>
      <c r="BK2827" s="196"/>
    </row>
    <row r="2828" spans="1:63" x14ac:dyDescent="0.25">
      <c r="A2828" s="198"/>
      <c r="B2828" s="193"/>
      <c r="C2828" s="196"/>
      <c r="D2828" s="196"/>
      <c r="E2828" s="196"/>
      <c r="I2828" s="197"/>
      <c r="Q2828" s="198"/>
      <c r="S2828" s="198"/>
      <c r="T2828" s="196"/>
      <c r="U2828" s="199"/>
      <c r="V2828" s="193"/>
      <c r="W2828" s="198"/>
      <c r="X2828" s="198"/>
      <c r="Y2828" s="196"/>
      <c r="Z2828" s="200"/>
      <c r="AA2828" s="196"/>
      <c r="AB2828" s="198"/>
      <c r="AC2828" s="196"/>
      <c r="AD2828" s="199"/>
      <c r="AG2828" s="196"/>
      <c r="AH2828" s="196"/>
      <c r="AI2828" s="198"/>
      <c r="AL2828" s="196"/>
      <c r="AN2828" s="196"/>
      <c r="AO2828" s="198"/>
      <c r="AP2828" s="196"/>
      <c r="AQ2828" s="196"/>
      <c r="AR2828" s="196"/>
      <c r="AS2828" s="196"/>
      <c r="AT2828" s="196"/>
      <c r="AU2828" s="196"/>
      <c r="AV2828" s="198"/>
      <c r="AW2828" s="197"/>
      <c r="AY2828" s="196"/>
      <c r="BC2828" s="196"/>
      <c r="BD2828" s="196"/>
      <c r="BE2828" s="196"/>
      <c r="BF2828" s="196"/>
      <c r="BG2828" s="196"/>
      <c r="BH2828" s="196"/>
      <c r="BI2828" s="196"/>
      <c r="BJ2828" s="196"/>
      <c r="BK2828" s="196"/>
    </row>
    <row r="2829" spans="1:63" x14ac:dyDescent="0.25">
      <c r="A2829" s="198"/>
      <c r="B2829" s="193"/>
      <c r="C2829" s="196"/>
      <c r="D2829" s="196"/>
      <c r="E2829" s="196"/>
      <c r="I2829" s="197"/>
      <c r="Q2829" s="198"/>
      <c r="S2829" s="198"/>
      <c r="T2829" s="196"/>
      <c r="U2829" s="199"/>
      <c r="V2829" s="193"/>
      <c r="W2829" s="198"/>
      <c r="X2829" s="198"/>
      <c r="Y2829" s="196"/>
      <c r="Z2829" s="200"/>
      <c r="AA2829" s="196"/>
      <c r="AB2829" s="198"/>
      <c r="AC2829" s="196"/>
      <c r="AD2829" s="199"/>
      <c r="AG2829" s="196"/>
      <c r="AH2829" s="196"/>
      <c r="AI2829" s="198"/>
      <c r="AL2829" s="196"/>
      <c r="AN2829" s="196"/>
      <c r="AO2829" s="198"/>
      <c r="AP2829" s="196"/>
      <c r="AQ2829" s="196"/>
      <c r="AR2829" s="196"/>
      <c r="AS2829" s="196"/>
      <c r="AT2829" s="196"/>
      <c r="AU2829" s="196"/>
      <c r="AV2829" s="198"/>
      <c r="AW2829" s="197"/>
      <c r="AY2829" s="196"/>
      <c r="BC2829" s="196"/>
      <c r="BD2829" s="196"/>
      <c r="BE2829" s="196"/>
      <c r="BF2829" s="196"/>
      <c r="BG2829" s="196"/>
      <c r="BH2829" s="196"/>
      <c r="BI2829" s="196"/>
      <c r="BJ2829" s="196"/>
      <c r="BK2829" s="196"/>
    </row>
    <row r="2830" spans="1:63" x14ac:dyDescent="0.25">
      <c r="A2830" s="198"/>
      <c r="B2830" s="193"/>
      <c r="C2830" s="196"/>
      <c r="D2830" s="196"/>
      <c r="E2830" s="196"/>
      <c r="I2830" s="197"/>
      <c r="Q2830" s="198"/>
      <c r="S2830" s="198"/>
      <c r="T2830" s="196"/>
      <c r="U2830" s="199"/>
      <c r="V2830" s="193"/>
      <c r="W2830" s="198"/>
      <c r="X2830" s="198"/>
      <c r="Y2830" s="196"/>
      <c r="Z2830" s="200"/>
      <c r="AA2830" s="196"/>
      <c r="AB2830" s="198"/>
      <c r="AC2830" s="196"/>
      <c r="AD2830" s="199"/>
      <c r="AG2830" s="196"/>
      <c r="AH2830" s="196"/>
      <c r="AI2830" s="198"/>
      <c r="AL2830" s="196"/>
      <c r="AN2830" s="196"/>
      <c r="AO2830" s="198"/>
      <c r="AP2830" s="196"/>
      <c r="AQ2830" s="196"/>
      <c r="AR2830" s="196"/>
      <c r="AS2830" s="196"/>
      <c r="AT2830" s="196"/>
      <c r="AU2830" s="196"/>
      <c r="AV2830" s="198"/>
      <c r="AW2830" s="197"/>
      <c r="AY2830" s="196"/>
      <c r="BC2830" s="196"/>
      <c r="BD2830" s="196"/>
      <c r="BE2830" s="196"/>
      <c r="BF2830" s="196"/>
      <c r="BG2830" s="196"/>
      <c r="BH2830" s="196"/>
      <c r="BI2830" s="196"/>
      <c r="BJ2830" s="196"/>
      <c r="BK2830" s="196"/>
    </row>
    <row r="2831" spans="1:63" x14ac:dyDescent="0.25">
      <c r="A2831" s="198"/>
      <c r="B2831" s="193"/>
      <c r="C2831" s="196"/>
      <c r="D2831" s="196"/>
      <c r="E2831" s="196"/>
      <c r="I2831" s="197"/>
      <c r="Q2831" s="198"/>
      <c r="S2831" s="198"/>
      <c r="T2831" s="196"/>
      <c r="U2831" s="199"/>
      <c r="V2831" s="193"/>
      <c r="W2831" s="198"/>
      <c r="X2831" s="198"/>
      <c r="Y2831" s="196"/>
      <c r="Z2831" s="200"/>
      <c r="AA2831" s="196"/>
      <c r="AB2831" s="198"/>
      <c r="AC2831" s="196"/>
      <c r="AD2831" s="199"/>
      <c r="AG2831" s="196"/>
      <c r="AH2831" s="196"/>
      <c r="AI2831" s="198"/>
      <c r="AL2831" s="196"/>
      <c r="AN2831" s="196"/>
      <c r="AO2831" s="198"/>
      <c r="AP2831" s="196"/>
      <c r="AQ2831" s="196"/>
      <c r="AR2831" s="196"/>
      <c r="AS2831" s="196"/>
      <c r="AT2831" s="196"/>
      <c r="AU2831" s="196"/>
      <c r="AV2831" s="198"/>
      <c r="AW2831" s="197"/>
      <c r="AY2831" s="196"/>
      <c r="BC2831" s="196"/>
      <c r="BD2831" s="196"/>
      <c r="BE2831" s="196"/>
      <c r="BF2831" s="196"/>
      <c r="BG2831" s="196"/>
      <c r="BH2831" s="196"/>
      <c r="BI2831" s="196"/>
      <c r="BJ2831" s="196"/>
      <c r="BK2831" s="196"/>
    </row>
    <row r="2832" spans="1:63" x14ac:dyDescent="0.25">
      <c r="A2832" s="198"/>
      <c r="B2832" s="193"/>
      <c r="C2832" s="196"/>
      <c r="D2832" s="196"/>
      <c r="E2832" s="196"/>
      <c r="I2832" s="197"/>
      <c r="Q2832" s="198"/>
      <c r="S2832" s="198"/>
      <c r="T2832" s="196"/>
      <c r="U2832" s="199"/>
      <c r="V2832" s="193"/>
      <c r="W2832" s="198"/>
      <c r="X2832" s="198"/>
      <c r="Y2832" s="196"/>
      <c r="Z2832" s="200"/>
      <c r="AA2832" s="196"/>
      <c r="AB2832" s="198"/>
      <c r="AC2832" s="196"/>
      <c r="AD2832" s="199"/>
      <c r="AG2832" s="196"/>
      <c r="AH2832" s="196"/>
      <c r="AI2832" s="198"/>
      <c r="AL2832" s="196"/>
      <c r="AN2832" s="196"/>
      <c r="AO2832" s="198"/>
      <c r="AP2832" s="196"/>
      <c r="AQ2832" s="196"/>
      <c r="AR2832" s="196"/>
      <c r="AS2832" s="196"/>
      <c r="AT2832" s="196"/>
      <c r="AU2832" s="196"/>
      <c r="AV2832" s="198"/>
      <c r="AW2832" s="197"/>
      <c r="AY2832" s="196"/>
      <c r="BC2832" s="196"/>
      <c r="BD2832" s="196"/>
      <c r="BE2832" s="196"/>
      <c r="BF2832" s="196"/>
      <c r="BG2832" s="196"/>
      <c r="BH2832" s="196"/>
      <c r="BI2832" s="196"/>
      <c r="BJ2832" s="196"/>
      <c r="BK2832" s="196"/>
    </row>
    <row r="2833" spans="1:63" x14ac:dyDescent="0.25">
      <c r="A2833" s="198"/>
      <c r="B2833" s="193"/>
      <c r="C2833" s="196"/>
      <c r="D2833" s="196"/>
      <c r="E2833" s="196"/>
      <c r="I2833" s="197"/>
      <c r="Q2833" s="198"/>
      <c r="S2833" s="198"/>
      <c r="T2833" s="196"/>
      <c r="U2833" s="199"/>
      <c r="V2833" s="193"/>
      <c r="W2833" s="198"/>
      <c r="X2833" s="198"/>
      <c r="Y2833" s="196"/>
      <c r="Z2833" s="200"/>
      <c r="AA2833" s="196"/>
      <c r="AB2833" s="198"/>
      <c r="AC2833" s="196"/>
      <c r="AD2833" s="199"/>
      <c r="AG2833" s="196"/>
      <c r="AH2833" s="196"/>
      <c r="AI2833" s="198"/>
      <c r="AL2833" s="196"/>
      <c r="AN2833" s="196"/>
      <c r="AO2833" s="198"/>
      <c r="AP2833" s="196"/>
      <c r="AQ2833" s="196"/>
      <c r="AR2833" s="196"/>
      <c r="AS2833" s="196"/>
      <c r="AT2833" s="196"/>
      <c r="AU2833" s="196"/>
      <c r="AV2833" s="198"/>
      <c r="AW2833" s="197"/>
      <c r="AY2833" s="196"/>
      <c r="BC2833" s="196"/>
      <c r="BD2833" s="196"/>
      <c r="BE2833" s="196"/>
      <c r="BF2833" s="196"/>
      <c r="BG2833" s="196"/>
      <c r="BH2833" s="196"/>
      <c r="BI2833" s="196"/>
      <c r="BJ2833" s="196"/>
      <c r="BK2833" s="196"/>
    </row>
    <row r="2834" spans="1:63" x14ac:dyDescent="0.25">
      <c r="A2834" s="198"/>
      <c r="B2834" s="193"/>
      <c r="C2834" s="196"/>
      <c r="D2834" s="196"/>
      <c r="E2834" s="196"/>
      <c r="I2834" s="197"/>
      <c r="Q2834" s="198"/>
      <c r="S2834" s="198"/>
      <c r="T2834" s="196"/>
      <c r="U2834" s="199"/>
      <c r="V2834" s="193"/>
      <c r="W2834" s="198"/>
      <c r="X2834" s="198"/>
      <c r="Y2834" s="196"/>
      <c r="Z2834" s="200"/>
      <c r="AA2834" s="196"/>
      <c r="AB2834" s="198"/>
      <c r="AC2834" s="196"/>
      <c r="AD2834" s="199"/>
      <c r="AG2834" s="196"/>
      <c r="AH2834" s="196"/>
      <c r="AI2834" s="198"/>
      <c r="AL2834" s="196"/>
      <c r="AN2834" s="196"/>
      <c r="AO2834" s="198"/>
      <c r="AP2834" s="196"/>
      <c r="AQ2834" s="196"/>
      <c r="AR2834" s="196"/>
      <c r="AS2834" s="196"/>
      <c r="AT2834" s="196"/>
      <c r="AU2834" s="196"/>
      <c r="AV2834" s="198"/>
      <c r="AW2834" s="197"/>
      <c r="AY2834" s="196"/>
      <c r="BC2834" s="196"/>
      <c r="BD2834" s="196"/>
      <c r="BE2834" s="196"/>
      <c r="BF2834" s="196"/>
      <c r="BG2834" s="196"/>
      <c r="BH2834" s="196"/>
      <c r="BI2834" s="196"/>
      <c r="BJ2834" s="196"/>
      <c r="BK2834" s="196"/>
    </row>
    <row r="2835" spans="1:63" x14ac:dyDescent="0.25">
      <c r="A2835" s="198"/>
      <c r="B2835" s="193"/>
      <c r="C2835" s="196"/>
      <c r="D2835" s="196"/>
      <c r="E2835" s="196"/>
      <c r="I2835" s="197"/>
      <c r="Q2835" s="198"/>
      <c r="S2835" s="198"/>
      <c r="T2835" s="196"/>
      <c r="U2835" s="199"/>
      <c r="V2835" s="193"/>
      <c r="W2835" s="198"/>
      <c r="X2835" s="198"/>
      <c r="Y2835" s="196"/>
      <c r="Z2835" s="200"/>
      <c r="AA2835" s="196"/>
      <c r="AB2835" s="198"/>
      <c r="AC2835" s="196"/>
      <c r="AD2835" s="199"/>
      <c r="AG2835" s="196"/>
      <c r="AH2835" s="196"/>
      <c r="AI2835" s="198"/>
      <c r="AL2835" s="196"/>
      <c r="AN2835" s="196"/>
      <c r="AO2835" s="198"/>
      <c r="AP2835" s="196"/>
      <c r="AQ2835" s="196"/>
      <c r="AR2835" s="196"/>
      <c r="AS2835" s="196"/>
      <c r="AT2835" s="196"/>
      <c r="AU2835" s="196"/>
      <c r="AV2835" s="198"/>
      <c r="AW2835" s="197"/>
      <c r="AY2835" s="196"/>
      <c r="BC2835" s="196"/>
      <c r="BD2835" s="196"/>
      <c r="BE2835" s="196"/>
      <c r="BF2835" s="196"/>
      <c r="BG2835" s="196"/>
      <c r="BH2835" s="196"/>
      <c r="BI2835" s="196"/>
      <c r="BJ2835" s="196"/>
      <c r="BK2835" s="196"/>
    </row>
    <row r="2836" spans="1:63" x14ac:dyDescent="0.25">
      <c r="A2836" s="198"/>
      <c r="B2836" s="193"/>
      <c r="C2836" s="196"/>
      <c r="D2836" s="196"/>
      <c r="E2836" s="196"/>
      <c r="I2836" s="197"/>
      <c r="Q2836" s="198"/>
      <c r="S2836" s="198"/>
      <c r="T2836" s="196"/>
      <c r="U2836" s="199"/>
      <c r="V2836" s="193"/>
      <c r="W2836" s="198"/>
      <c r="X2836" s="198"/>
      <c r="Y2836" s="196"/>
      <c r="Z2836" s="200"/>
      <c r="AA2836" s="196"/>
      <c r="AB2836" s="198"/>
      <c r="AC2836" s="196"/>
      <c r="AD2836" s="199"/>
      <c r="AG2836" s="196"/>
      <c r="AH2836" s="196"/>
      <c r="AI2836" s="198"/>
      <c r="AL2836" s="196"/>
      <c r="AN2836" s="196"/>
      <c r="AO2836" s="198"/>
      <c r="AP2836" s="196"/>
      <c r="AQ2836" s="196"/>
      <c r="AR2836" s="196"/>
      <c r="AS2836" s="196"/>
      <c r="AT2836" s="196"/>
      <c r="AU2836" s="196"/>
      <c r="AV2836" s="198"/>
      <c r="AW2836" s="197"/>
      <c r="AY2836" s="196"/>
      <c r="BC2836" s="196"/>
      <c r="BD2836" s="196"/>
      <c r="BE2836" s="196"/>
      <c r="BF2836" s="196"/>
      <c r="BG2836" s="196"/>
      <c r="BH2836" s="196"/>
      <c r="BI2836" s="196"/>
      <c r="BJ2836" s="196"/>
      <c r="BK2836" s="196"/>
    </row>
    <row r="2837" spans="1:63" x14ac:dyDescent="0.25">
      <c r="A2837" s="198"/>
      <c r="B2837" s="193"/>
      <c r="C2837" s="196"/>
      <c r="D2837" s="196"/>
      <c r="E2837" s="196"/>
      <c r="I2837" s="197"/>
      <c r="Q2837" s="198"/>
      <c r="S2837" s="198"/>
      <c r="T2837" s="196"/>
      <c r="U2837" s="199"/>
      <c r="V2837" s="193"/>
      <c r="W2837" s="198"/>
      <c r="X2837" s="198"/>
      <c r="Y2837" s="196"/>
      <c r="Z2837" s="200"/>
      <c r="AA2837" s="196"/>
      <c r="AB2837" s="198"/>
      <c r="AC2837" s="196"/>
      <c r="AD2837" s="199"/>
      <c r="AG2837" s="196"/>
      <c r="AH2837" s="196"/>
      <c r="AI2837" s="198"/>
      <c r="AL2837" s="196"/>
      <c r="AN2837" s="196"/>
      <c r="AO2837" s="198"/>
      <c r="AP2837" s="196"/>
      <c r="AQ2837" s="196"/>
      <c r="AR2837" s="196"/>
      <c r="AS2837" s="196"/>
      <c r="AT2837" s="196"/>
      <c r="AU2837" s="196"/>
      <c r="AV2837" s="198"/>
      <c r="AW2837" s="197"/>
      <c r="AY2837" s="196"/>
      <c r="BC2837" s="196"/>
      <c r="BD2837" s="196"/>
      <c r="BE2837" s="196"/>
      <c r="BF2837" s="196"/>
      <c r="BG2837" s="196"/>
      <c r="BH2837" s="196"/>
      <c r="BI2837" s="196"/>
      <c r="BJ2837" s="196"/>
      <c r="BK2837" s="196"/>
    </row>
    <row r="2838" spans="1:63" x14ac:dyDescent="0.25">
      <c r="A2838" s="198"/>
      <c r="B2838" s="193"/>
      <c r="C2838" s="196"/>
      <c r="D2838" s="196"/>
      <c r="E2838" s="196"/>
      <c r="I2838" s="197"/>
      <c r="Q2838" s="198"/>
      <c r="S2838" s="198"/>
      <c r="T2838" s="196"/>
      <c r="U2838" s="199"/>
      <c r="V2838" s="193"/>
      <c r="W2838" s="198"/>
      <c r="X2838" s="198"/>
      <c r="Y2838" s="196"/>
      <c r="Z2838" s="200"/>
      <c r="AA2838" s="196"/>
      <c r="AB2838" s="198"/>
      <c r="AC2838" s="196"/>
      <c r="AD2838" s="199"/>
      <c r="AG2838" s="196"/>
      <c r="AH2838" s="196"/>
      <c r="AI2838" s="198"/>
      <c r="AL2838" s="196"/>
      <c r="AN2838" s="196"/>
      <c r="AO2838" s="198"/>
      <c r="AP2838" s="196"/>
      <c r="AQ2838" s="196"/>
      <c r="AR2838" s="196"/>
      <c r="AS2838" s="196"/>
      <c r="AT2838" s="196"/>
      <c r="AU2838" s="196"/>
      <c r="AV2838" s="198"/>
      <c r="AW2838" s="197"/>
      <c r="AY2838" s="196"/>
      <c r="BC2838" s="196"/>
      <c r="BD2838" s="196"/>
      <c r="BE2838" s="196"/>
      <c r="BF2838" s="196"/>
      <c r="BG2838" s="196"/>
      <c r="BH2838" s="196"/>
      <c r="BI2838" s="196"/>
      <c r="BJ2838" s="196"/>
      <c r="BK2838" s="196"/>
    </row>
    <row r="2839" spans="1:63" x14ac:dyDescent="0.25">
      <c r="A2839" s="198"/>
      <c r="B2839" s="193"/>
      <c r="C2839" s="196"/>
      <c r="D2839" s="196"/>
      <c r="E2839" s="196"/>
      <c r="I2839" s="197"/>
      <c r="Q2839" s="198"/>
      <c r="S2839" s="198"/>
      <c r="T2839" s="196"/>
      <c r="U2839" s="199"/>
      <c r="V2839" s="193"/>
      <c r="W2839" s="198"/>
      <c r="X2839" s="198"/>
      <c r="Y2839" s="196"/>
      <c r="Z2839" s="200"/>
      <c r="AA2839" s="196"/>
      <c r="AB2839" s="198"/>
      <c r="AC2839" s="196"/>
      <c r="AD2839" s="199"/>
      <c r="AG2839" s="196"/>
      <c r="AH2839" s="196"/>
      <c r="AI2839" s="198"/>
      <c r="AL2839" s="196"/>
      <c r="AN2839" s="196"/>
      <c r="AO2839" s="198"/>
      <c r="AP2839" s="196"/>
      <c r="AQ2839" s="196"/>
      <c r="AR2839" s="196"/>
      <c r="AS2839" s="196"/>
      <c r="AT2839" s="196"/>
      <c r="AU2839" s="196"/>
      <c r="AV2839" s="198"/>
      <c r="AW2839" s="197"/>
      <c r="AY2839" s="196"/>
      <c r="BC2839" s="196"/>
      <c r="BD2839" s="196"/>
      <c r="BE2839" s="196"/>
      <c r="BF2839" s="196"/>
      <c r="BG2839" s="196"/>
      <c r="BH2839" s="196"/>
      <c r="BI2839" s="196"/>
      <c r="BJ2839" s="196"/>
      <c r="BK2839" s="196"/>
    </row>
    <row r="2840" spans="1:63" x14ac:dyDescent="0.25">
      <c r="A2840" s="198"/>
      <c r="B2840" s="193"/>
      <c r="C2840" s="196"/>
      <c r="D2840" s="196"/>
      <c r="E2840" s="196"/>
      <c r="I2840" s="197"/>
      <c r="Q2840" s="198"/>
      <c r="S2840" s="198"/>
      <c r="T2840" s="196"/>
      <c r="U2840" s="199"/>
      <c r="V2840" s="193"/>
      <c r="W2840" s="198"/>
      <c r="X2840" s="198"/>
      <c r="Y2840" s="196"/>
      <c r="Z2840" s="200"/>
      <c r="AA2840" s="196"/>
      <c r="AB2840" s="198"/>
      <c r="AC2840" s="196"/>
      <c r="AD2840" s="199"/>
      <c r="AG2840" s="196"/>
      <c r="AH2840" s="196"/>
      <c r="AI2840" s="198"/>
      <c r="AL2840" s="196"/>
      <c r="AN2840" s="196"/>
      <c r="AO2840" s="198"/>
      <c r="AP2840" s="196"/>
      <c r="AQ2840" s="196"/>
      <c r="AR2840" s="196"/>
      <c r="AS2840" s="196"/>
      <c r="AT2840" s="196"/>
      <c r="AU2840" s="196"/>
      <c r="AV2840" s="198"/>
      <c r="AW2840" s="197"/>
      <c r="AY2840" s="196"/>
      <c r="BC2840" s="196"/>
      <c r="BD2840" s="196"/>
      <c r="BE2840" s="196"/>
      <c r="BF2840" s="196"/>
      <c r="BG2840" s="196"/>
      <c r="BH2840" s="196"/>
      <c r="BI2840" s="196"/>
      <c r="BJ2840" s="196"/>
      <c r="BK2840" s="196"/>
    </row>
    <row r="2841" spans="1:63" x14ac:dyDescent="0.25">
      <c r="A2841" s="198"/>
      <c r="B2841" s="193"/>
      <c r="C2841" s="196"/>
      <c r="D2841" s="196"/>
      <c r="E2841" s="196"/>
      <c r="I2841" s="197"/>
      <c r="Q2841" s="198"/>
      <c r="S2841" s="198"/>
      <c r="T2841" s="196"/>
      <c r="U2841" s="199"/>
      <c r="V2841" s="193"/>
      <c r="W2841" s="198"/>
      <c r="X2841" s="198"/>
      <c r="Y2841" s="196"/>
      <c r="Z2841" s="200"/>
      <c r="AA2841" s="196"/>
      <c r="AB2841" s="198"/>
      <c r="AC2841" s="196"/>
      <c r="AD2841" s="199"/>
      <c r="AG2841" s="196"/>
      <c r="AH2841" s="196"/>
      <c r="AI2841" s="198"/>
      <c r="AL2841" s="196"/>
      <c r="AN2841" s="196"/>
      <c r="AO2841" s="198"/>
      <c r="AP2841" s="196"/>
      <c r="AQ2841" s="196"/>
      <c r="AR2841" s="196"/>
      <c r="AS2841" s="196"/>
      <c r="AT2841" s="196"/>
      <c r="AU2841" s="196"/>
      <c r="AV2841" s="198"/>
      <c r="AW2841" s="197"/>
      <c r="AY2841" s="196"/>
      <c r="BC2841" s="196"/>
      <c r="BD2841" s="196"/>
      <c r="BE2841" s="196"/>
      <c r="BF2841" s="196"/>
      <c r="BG2841" s="196"/>
      <c r="BH2841" s="196"/>
      <c r="BI2841" s="196"/>
      <c r="BJ2841" s="196"/>
      <c r="BK2841" s="196"/>
    </row>
    <row r="2842" spans="1:63" x14ac:dyDescent="0.25">
      <c r="A2842" s="198"/>
      <c r="B2842" s="193"/>
      <c r="C2842" s="196"/>
      <c r="D2842" s="196"/>
      <c r="E2842" s="196"/>
      <c r="I2842" s="197"/>
      <c r="Q2842" s="198"/>
      <c r="S2842" s="198"/>
      <c r="T2842" s="196"/>
      <c r="U2842" s="199"/>
      <c r="V2842" s="193"/>
      <c r="W2842" s="198"/>
      <c r="X2842" s="198"/>
      <c r="Y2842" s="196"/>
      <c r="Z2842" s="200"/>
      <c r="AA2842" s="196"/>
      <c r="AB2842" s="198"/>
      <c r="AC2842" s="196"/>
      <c r="AD2842" s="199"/>
      <c r="AG2842" s="196"/>
      <c r="AH2842" s="196"/>
      <c r="AI2842" s="198"/>
      <c r="AL2842" s="196"/>
      <c r="AN2842" s="196"/>
      <c r="AO2842" s="198"/>
      <c r="AP2842" s="196"/>
      <c r="AQ2842" s="196"/>
      <c r="AR2842" s="196"/>
      <c r="AS2842" s="196"/>
      <c r="AT2842" s="196"/>
      <c r="AU2842" s="196"/>
      <c r="AV2842" s="198"/>
      <c r="AW2842" s="197"/>
      <c r="AY2842" s="196"/>
      <c r="BC2842" s="196"/>
      <c r="BD2842" s="196"/>
      <c r="BE2842" s="196"/>
      <c r="BF2842" s="196"/>
      <c r="BG2842" s="196"/>
      <c r="BH2842" s="196"/>
      <c r="BI2842" s="196"/>
      <c r="BJ2842" s="196"/>
      <c r="BK2842" s="196"/>
    </row>
    <row r="2843" spans="1:63" x14ac:dyDescent="0.25">
      <c r="A2843" s="198"/>
      <c r="B2843" s="193"/>
      <c r="C2843" s="196"/>
      <c r="D2843" s="196"/>
      <c r="E2843" s="196"/>
      <c r="I2843" s="197"/>
      <c r="Q2843" s="198"/>
      <c r="S2843" s="198"/>
      <c r="T2843" s="196"/>
      <c r="U2843" s="199"/>
      <c r="V2843" s="193"/>
      <c r="W2843" s="198"/>
      <c r="X2843" s="198"/>
      <c r="Y2843" s="196"/>
      <c r="Z2843" s="200"/>
      <c r="AA2843" s="196"/>
      <c r="AB2843" s="198"/>
      <c r="AC2843" s="196"/>
      <c r="AD2843" s="199"/>
      <c r="AG2843" s="196"/>
      <c r="AH2843" s="196"/>
      <c r="AI2843" s="198"/>
      <c r="AL2843" s="196"/>
      <c r="AN2843" s="196"/>
      <c r="AO2843" s="198"/>
      <c r="AP2843" s="196"/>
      <c r="AQ2843" s="196"/>
      <c r="AR2843" s="196"/>
      <c r="AS2843" s="196"/>
      <c r="AT2843" s="196"/>
      <c r="AU2843" s="196"/>
      <c r="AV2843" s="198"/>
      <c r="AW2843" s="197"/>
      <c r="AY2843" s="196"/>
      <c r="BC2843" s="196"/>
      <c r="BD2843" s="196"/>
      <c r="BE2843" s="196"/>
      <c r="BF2843" s="196"/>
      <c r="BG2843" s="196"/>
      <c r="BH2843" s="196"/>
      <c r="BI2843" s="196"/>
      <c r="BJ2843" s="196"/>
      <c r="BK2843" s="196"/>
    </row>
    <row r="2844" spans="1:63" x14ac:dyDescent="0.25">
      <c r="A2844" s="198"/>
      <c r="B2844" s="193"/>
      <c r="C2844" s="196"/>
      <c r="D2844" s="196"/>
      <c r="E2844" s="196"/>
      <c r="I2844" s="197"/>
      <c r="Q2844" s="198"/>
      <c r="S2844" s="198"/>
      <c r="T2844" s="196"/>
      <c r="U2844" s="199"/>
      <c r="V2844" s="193"/>
      <c r="W2844" s="198"/>
      <c r="X2844" s="198"/>
      <c r="Y2844" s="196"/>
      <c r="Z2844" s="200"/>
      <c r="AA2844" s="196"/>
      <c r="AB2844" s="198"/>
      <c r="AC2844" s="196"/>
      <c r="AD2844" s="199"/>
      <c r="AG2844" s="196"/>
      <c r="AH2844" s="196"/>
      <c r="AI2844" s="198"/>
      <c r="AL2844" s="196"/>
      <c r="AN2844" s="196"/>
      <c r="AO2844" s="198"/>
      <c r="AP2844" s="196"/>
      <c r="AQ2844" s="196"/>
      <c r="AR2844" s="196"/>
      <c r="AS2844" s="196"/>
      <c r="AT2844" s="196"/>
      <c r="AU2844" s="196"/>
      <c r="AV2844" s="198"/>
      <c r="AW2844" s="197"/>
      <c r="AY2844" s="196"/>
      <c r="BC2844" s="196"/>
      <c r="BD2844" s="196"/>
      <c r="BE2844" s="196"/>
      <c r="BF2844" s="196"/>
      <c r="BG2844" s="196"/>
      <c r="BH2844" s="196"/>
      <c r="BI2844" s="196"/>
      <c r="BJ2844" s="196"/>
      <c r="BK2844" s="196"/>
    </row>
    <row r="2845" spans="1:63" x14ac:dyDescent="0.25">
      <c r="A2845" s="198"/>
      <c r="B2845" s="193"/>
      <c r="C2845" s="196"/>
      <c r="D2845" s="196"/>
      <c r="E2845" s="196"/>
      <c r="I2845" s="197"/>
      <c r="Q2845" s="198"/>
      <c r="S2845" s="198"/>
      <c r="T2845" s="196"/>
      <c r="U2845" s="199"/>
      <c r="V2845" s="193"/>
      <c r="W2845" s="198"/>
      <c r="X2845" s="198"/>
      <c r="Y2845" s="196"/>
      <c r="Z2845" s="200"/>
      <c r="AA2845" s="196"/>
      <c r="AB2845" s="198"/>
      <c r="AC2845" s="196"/>
      <c r="AD2845" s="199"/>
      <c r="AG2845" s="196"/>
      <c r="AH2845" s="196"/>
      <c r="AI2845" s="198"/>
      <c r="AL2845" s="196"/>
      <c r="AN2845" s="196"/>
      <c r="AO2845" s="198"/>
      <c r="AP2845" s="196"/>
      <c r="AQ2845" s="196"/>
      <c r="AR2845" s="196"/>
      <c r="AS2845" s="196"/>
      <c r="AT2845" s="196"/>
      <c r="AU2845" s="196"/>
      <c r="AV2845" s="198"/>
      <c r="AW2845" s="197"/>
      <c r="AY2845" s="196"/>
      <c r="BC2845" s="196"/>
      <c r="BD2845" s="196"/>
      <c r="BE2845" s="196"/>
      <c r="BF2845" s="196"/>
      <c r="BG2845" s="196"/>
      <c r="BH2845" s="196"/>
      <c r="BI2845" s="196"/>
      <c r="BJ2845" s="196"/>
      <c r="BK2845" s="196"/>
    </row>
    <row r="2846" spans="1:63" x14ac:dyDescent="0.25">
      <c r="A2846" s="198"/>
      <c r="B2846" s="193"/>
      <c r="C2846" s="196"/>
      <c r="D2846" s="196"/>
      <c r="E2846" s="196"/>
      <c r="I2846" s="197"/>
      <c r="Q2846" s="198"/>
      <c r="S2846" s="198"/>
      <c r="T2846" s="196"/>
      <c r="U2846" s="199"/>
      <c r="V2846" s="193"/>
      <c r="W2846" s="198"/>
      <c r="X2846" s="198"/>
      <c r="Y2846" s="196"/>
      <c r="Z2846" s="200"/>
      <c r="AA2846" s="196"/>
      <c r="AB2846" s="198"/>
      <c r="AC2846" s="196"/>
      <c r="AD2846" s="199"/>
      <c r="AG2846" s="196"/>
      <c r="AH2846" s="196"/>
      <c r="AI2846" s="198"/>
      <c r="AL2846" s="196"/>
      <c r="AN2846" s="196"/>
      <c r="AO2846" s="198"/>
      <c r="AP2846" s="196"/>
      <c r="AQ2846" s="196"/>
      <c r="AR2846" s="196"/>
      <c r="AS2846" s="196"/>
      <c r="AT2846" s="196"/>
      <c r="AU2846" s="196"/>
      <c r="AV2846" s="198"/>
      <c r="AW2846" s="197"/>
      <c r="AY2846" s="196"/>
      <c r="BC2846" s="196"/>
      <c r="BD2846" s="196"/>
      <c r="BE2846" s="196"/>
      <c r="BF2846" s="196"/>
      <c r="BG2846" s="196"/>
      <c r="BH2846" s="196"/>
      <c r="BI2846" s="196"/>
      <c r="BJ2846" s="196"/>
      <c r="BK2846" s="196"/>
    </row>
    <row r="2847" spans="1:63" x14ac:dyDescent="0.25">
      <c r="A2847" s="198"/>
      <c r="B2847" s="193"/>
      <c r="C2847" s="196"/>
      <c r="D2847" s="196"/>
      <c r="E2847" s="196"/>
      <c r="I2847" s="197"/>
      <c r="Q2847" s="198"/>
      <c r="S2847" s="198"/>
      <c r="T2847" s="196"/>
      <c r="U2847" s="199"/>
      <c r="V2847" s="193"/>
      <c r="W2847" s="198"/>
      <c r="X2847" s="198"/>
      <c r="Y2847" s="196"/>
      <c r="Z2847" s="200"/>
      <c r="AA2847" s="196"/>
      <c r="AB2847" s="198"/>
      <c r="AC2847" s="196"/>
      <c r="AD2847" s="199"/>
      <c r="AG2847" s="196"/>
      <c r="AH2847" s="196"/>
      <c r="AI2847" s="198"/>
      <c r="AL2847" s="196"/>
      <c r="AN2847" s="196"/>
      <c r="AO2847" s="198"/>
      <c r="AP2847" s="196"/>
      <c r="AQ2847" s="196"/>
      <c r="AR2847" s="196"/>
      <c r="AS2847" s="196"/>
      <c r="AT2847" s="196"/>
      <c r="AU2847" s="196"/>
      <c r="AV2847" s="198"/>
      <c r="AW2847" s="197"/>
      <c r="AY2847" s="196"/>
      <c r="BC2847" s="196"/>
      <c r="BD2847" s="196"/>
      <c r="BE2847" s="196"/>
      <c r="BF2847" s="196"/>
      <c r="BG2847" s="196"/>
      <c r="BH2847" s="196"/>
      <c r="BI2847" s="196"/>
      <c r="BJ2847" s="196"/>
      <c r="BK2847" s="196"/>
    </row>
    <row r="2848" spans="1:63" x14ac:dyDescent="0.25">
      <c r="A2848" s="198"/>
      <c r="B2848" s="193"/>
      <c r="C2848" s="196"/>
      <c r="D2848" s="196"/>
      <c r="E2848" s="196"/>
      <c r="I2848" s="197"/>
      <c r="Q2848" s="198"/>
      <c r="S2848" s="198"/>
      <c r="T2848" s="196"/>
      <c r="U2848" s="199"/>
      <c r="V2848" s="193"/>
      <c r="W2848" s="198"/>
      <c r="X2848" s="198"/>
      <c r="Y2848" s="196"/>
      <c r="Z2848" s="200"/>
      <c r="AA2848" s="196"/>
      <c r="AB2848" s="198"/>
      <c r="AC2848" s="196"/>
      <c r="AD2848" s="199"/>
      <c r="AG2848" s="196"/>
      <c r="AH2848" s="196"/>
      <c r="AI2848" s="198"/>
      <c r="AL2848" s="196"/>
      <c r="AN2848" s="196"/>
      <c r="AO2848" s="198"/>
      <c r="AP2848" s="196"/>
      <c r="AQ2848" s="196"/>
      <c r="AR2848" s="196"/>
      <c r="AS2848" s="196"/>
      <c r="AT2848" s="196"/>
      <c r="AU2848" s="196"/>
      <c r="AV2848" s="198"/>
      <c r="AW2848" s="197"/>
      <c r="AY2848" s="196"/>
      <c r="BC2848" s="196"/>
      <c r="BD2848" s="196"/>
      <c r="BE2848" s="196"/>
      <c r="BF2848" s="196"/>
      <c r="BG2848" s="196"/>
      <c r="BH2848" s="196"/>
      <c r="BI2848" s="196"/>
      <c r="BJ2848" s="196"/>
      <c r="BK2848" s="196"/>
    </row>
    <row r="2849" spans="1:63" x14ac:dyDescent="0.25">
      <c r="A2849" s="198"/>
      <c r="B2849" s="193"/>
      <c r="C2849" s="196"/>
      <c r="D2849" s="196"/>
      <c r="E2849" s="196"/>
      <c r="I2849" s="197"/>
      <c r="Q2849" s="198"/>
      <c r="S2849" s="198"/>
      <c r="T2849" s="196"/>
      <c r="U2849" s="199"/>
      <c r="V2849" s="193"/>
      <c r="W2849" s="198"/>
      <c r="X2849" s="198"/>
      <c r="Y2849" s="196"/>
      <c r="Z2849" s="200"/>
      <c r="AA2849" s="196"/>
      <c r="AB2849" s="198"/>
      <c r="AC2849" s="196"/>
      <c r="AD2849" s="199"/>
      <c r="AG2849" s="196"/>
      <c r="AH2849" s="196"/>
      <c r="AI2849" s="198"/>
      <c r="AL2849" s="196"/>
      <c r="AN2849" s="196"/>
      <c r="AO2849" s="198"/>
      <c r="AP2849" s="196"/>
      <c r="AQ2849" s="196"/>
      <c r="AR2849" s="196"/>
      <c r="AS2849" s="196"/>
      <c r="AT2849" s="196"/>
      <c r="AU2849" s="196"/>
      <c r="AV2849" s="198"/>
      <c r="AW2849" s="197"/>
      <c r="AY2849" s="196"/>
      <c r="BC2849" s="196"/>
      <c r="BD2849" s="196"/>
      <c r="BE2849" s="196"/>
      <c r="BF2849" s="196"/>
      <c r="BG2849" s="196"/>
      <c r="BH2849" s="196"/>
      <c r="BI2849" s="196"/>
      <c r="BJ2849" s="196"/>
      <c r="BK2849" s="196"/>
    </row>
    <row r="2850" spans="1:63" x14ac:dyDescent="0.25">
      <c r="A2850" s="198"/>
      <c r="B2850" s="193"/>
      <c r="C2850" s="196"/>
      <c r="D2850" s="196"/>
      <c r="E2850" s="196"/>
      <c r="I2850" s="197"/>
      <c r="Q2850" s="198"/>
      <c r="S2850" s="198"/>
      <c r="T2850" s="196"/>
      <c r="U2850" s="199"/>
      <c r="V2850" s="193"/>
      <c r="W2850" s="198"/>
      <c r="X2850" s="198"/>
      <c r="Y2850" s="196"/>
      <c r="Z2850" s="200"/>
      <c r="AA2850" s="196"/>
      <c r="AB2850" s="198"/>
      <c r="AC2850" s="196"/>
      <c r="AD2850" s="199"/>
      <c r="AG2850" s="196"/>
      <c r="AH2850" s="196"/>
      <c r="AI2850" s="198"/>
      <c r="AL2850" s="196"/>
      <c r="AN2850" s="196"/>
      <c r="AO2850" s="198"/>
      <c r="AP2850" s="196"/>
      <c r="AQ2850" s="196"/>
      <c r="AR2850" s="196"/>
      <c r="AS2850" s="196"/>
      <c r="AT2850" s="196"/>
      <c r="AU2850" s="196"/>
      <c r="AV2850" s="198"/>
      <c r="AW2850" s="197"/>
      <c r="AY2850" s="196"/>
      <c r="BC2850" s="196"/>
      <c r="BD2850" s="196"/>
      <c r="BE2850" s="196"/>
      <c r="BF2850" s="196"/>
      <c r="BG2850" s="196"/>
      <c r="BH2850" s="196"/>
      <c r="BI2850" s="196"/>
      <c r="BJ2850" s="196"/>
      <c r="BK2850" s="196"/>
    </row>
    <row r="2851" spans="1:63" x14ac:dyDescent="0.25">
      <c r="A2851" s="198"/>
      <c r="B2851" s="193"/>
      <c r="C2851" s="196"/>
      <c r="D2851" s="196"/>
      <c r="E2851" s="196"/>
      <c r="I2851" s="197"/>
      <c r="Q2851" s="198"/>
      <c r="S2851" s="198"/>
      <c r="T2851" s="196"/>
      <c r="U2851" s="199"/>
      <c r="V2851" s="193"/>
      <c r="W2851" s="198"/>
      <c r="X2851" s="198"/>
      <c r="Y2851" s="196"/>
      <c r="Z2851" s="200"/>
      <c r="AA2851" s="196"/>
      <c r="AB2851" s="198"/>
      <c r="AC2851" s="196"/>
      <c r="AD2851" s="199"/>
      <c r="AG2851" s="196"/>
      <c r="AH2851" s="196"/>
      <c r="AI2851" s="198"/>
      <c r="AL2851" s="196"/>
      <c r="AN2851" s="196"/>
      <c r="AO2851" s="198"/>
      <c r="AP2851" s="196"/>
      <c r="AQ2851" s="196"/>
      <c r="AR2851" s="196"/>
      <c r="AS2851" s="196"/>
      <c r="AT2851" s="196"/>
      <c r="AU2851" s="196"/>
      <c r="AV2851" s="198"/>
      <c r="AW2851" s="197"/>
      <c r="AY2851" s="196"/>
      <c r="BC2851" s="196"/>
      <c r="BD2851" s="196"/>
      <c r="BE2851" s="196"/>
      <c r="BF2851" s="196"/>
      <c r="BG2851" s="196"/>
      <c r="BH2851" s="196"/>
      <c r="BI2851" s="196"/>
      <c r="BJ2851" s="196"/>
      <c r="BK2851" s="196"/>
    </row>
    <row r="2852" spans="1:63" x14ac:dyDescent="0.25">
      <c r="A2852" s="198"/>
      <c r="B2852" s="193"/>
      <c r="C2852" s="196"/>
      <c r="D2852" s="196"/>
      <c r="E2852" s="196"/>
      <c r="I2852" s="197"/>
      <c r="Q2852" s="198"/>
      <c r="S2852" s="198"/>
      <c r="T2852" s="196"/>
      <c r="U2852" s="199"/>
      <c r="V2852" s="193"/>
      <c r="W2852" s="198"/>
      <c r="X2852" s="198"/>
      <c r="Y2852" s="196"/>
      <c r="Z2852" s="200"/>
      <c r="AA2852" s="196"/>
      <c r="AB2852" s="198"/>
      <c r="AC2852" s="196"/>
      <c r="AD2852" s="199"/>
      <c r="AG2852" s="196"/>
      <c r="AH2852" s="196"/>
      <c r="AI2852" s="198"/>
      <c r="AL2852" s="196"/>
      <c r="AN2852" s="196"/>
      <c r="AO2852" s="198"/>
      <c r="AP2852" s="196"/>
      <c r="AQ2852" s="196"/>
      <c r="AR2852" s="196"/>
      <c r="AS2852" s="196"/>
      <c r="AT2852" s="196"/>
      <c r="AU2852" s="196"/>
      <c r="AV2852" s="198"/>
      <c r="AW2852" s="197"/>
      <c r="AY2852" s="196"/>
      <c r="BC2852" s="196"/>
      <c r="BD2852" s="196"/>
      <c r="BE2852" s="196"/>
      <c r="BF2852" s="196"/>
      <c r="BG2852" s="196"/>
      <c r="BH2852" s="196"/>
      <c r="BI2852" s="196"/>
      <c r="BJ2852" s="196"/>
      <c r="BK2852" s="196"/>
    </row>
    <row r="2853" spans="1:63" x14ac:dyDescent="0.25">
      <c r="A2853" s="198"/>
      <c r="B2853" s="193"/>
      <c r="C2853" s="196"/>
      <c r="D2853" s="196"/>
      <c r="E2853" s="196"/>
      <c r="I2853" s="197"/>
      <c r="Q2853" s="198"/>
      <c r="S2853" s="198"/>
      <c r="T2853" s="196"/>
      <c r="U2853" s="199"/>
      <c r="V2853" s="193"/>
      <c r="W2853" s="198"/>
      <c r="X2853" s="198"/>
      <c r="Y2853" s="196"/>
      <c r="Z2853" s="200"/>
      <c r="AA2853" s="196"/>
      <c r="AB2853" s="198"/>
      <c r="AC2853" s="196"/>
      <c r="AD2853" s="199"/>
      <c r="AG2853" s="196"/>
      <c r="AH2853" s="196"/>
      <c r="AI2853" s="198"/>
      <c r="AL2853" s="196"/>
      <c r="AN2853" s="196"/>
      <c r="AO2853" s="198"/>
      <c r="AP2853" s="196"/>
      <c r="AQ2853" s="196"/>
      <c r="AR2853" s="196"/>
      <c r="AS2853" s="196"/>
      <c r="AT2853" s="196"/>
      <c r="AU2853" s="196"/>
      <c r="AV2853" s="198"/>
      <c r="AW2853" s="197"/>
      <c r="AY2853" s="196"/>
      <c r="BC2853" s="196"/>
      <c r="BD2853" s="196"/>
      <c r="BE2853" s="196"/>
      <c r="BF2853" s="196"/>
      <c r="BG2853" s="196"/>
      <c r="BH2853" s="196"/>
      <c r="BI2853" s="196"/>
      <c r="BJ2853" s="196"/>
      <c r="BK2853" s="196"/>
    </row>
    <row r="2854" spans="1:63" x14ac:dyDescent="0.25">
      <c r="A2854" s="198"/>
      <c r="B2854" s="193"/>
      <c r="C2854" s="196"/>
      <c r="D2854" s="196"/>
      <c r="E2854" s="196"/>
      <c r="I2854" s="197"/>
      <c r="Q2854" s="198"/>
      <c r="S2854" s="198"/>
      <c r="T2854" s="196"/>
      <c r="U2854" s="199"/>
      <c r="V2854" s="193"/>
      <c r="W2854" s="198"/>
      <c r="X2854" s="198"/>
      <c r="Y2854" s="196"/>
      <c r="Z2854" s="200"/>
      <c r="AA2854" s="196"/>
      <c r="AB2854" s="198"/>
      <c r="AC2854" s="196"/>
      <c r="AD2854" s="199"/>
      <c r="AG2854" s="196"/>
      <c r="AH2854" s="196"/>
      <c r="AI2854" s="198"/>
      <c r="AL2854" s="196"/>
      <c r="AN2854" s="196"/>
      <c r="AO2854" s="198"/>
      <c r="AP2854" s="196"/>
      <c r="AQ2854" s="196"/>
      <c r="AR2854" s="196"/>
      <c r="AS2854" s="196"/>
      <c r="AT2854" s="196"/>
      <c r="AU2854" s="196"/>
      <c r="AV2854" s="198"/>
      <c r="AW2854" s="197"/>
      <c r="AY2854" s="196"/>
      <c r="BC2854" s="196"/>
      <c r="BD2854" s="196"/>
      <c r="BE2854" s="196"/>
      <c r="BF2854" s="196"/>
      <c r="BG2854" s="196"/>
      <c r="BH2854" s="196"/>
      <c r="BI2854" s="196"/>
      <c r="BJ2854" s="196"/>
      <c r="BK2854" s="196"/>
    </row>
    <row r="2855" spans="1:63" x14ac:dyDescent="0.25">
      <c r="A2855" s="198"/>
      <c r="B2855" s="193"/>
      <c r="C2855" s="196"/>
      <c r="D2855" s="196"/>
      <c r="E2855" s="196"/>
      <c r="I2855" s="197"/>
      <c r="Q2855" s="198"/>
      <c r="S2855" s="198"/>
      <c r="T2855" s="196"/>
      <c r="U2855" s="199"/>
      <c r="V2855" s="193"/>
      <c r="W2855" s="198"/>
      <c r="X2855" s="198"/>
      <c r="Y2855" s="196"/>
      <c r="Z2855" s="200"/>
      <c r="AA2855" s="196"/>
      <c r="AB2855" s="198"/>
      <c r="AC2855" s="196"/>
      <c r="AD2855" s="199"/>
      <c r="AG2855" s="196"/>
      <c r="AH2855" s="196"/>
      <c r="AI2855" s="198"/>
      <c r="AL2855" s="196"/>
      <c r="AN2855" s="196"/>
      <c r="AO2855" s="198"/>
      <c r="AP2855" s="196"/>
      <c r="AQ2855" s="196"/>
      <c r="AR2855" s="196"/>
      <c r="AS2855" s="196"/>
      <c r="AT2855" s="196"/>
      <c r="AU2855" s="196"/>
      <c r="AV2855" s="198"/>
      <c r="AW2855" s="197"/>
      <c r="AY2855" s="196"/>
      <c r="BC2855" s="196"/>
      <c r="BD2855" s="196"/>
      <c r="BE2855" s="196"/>
      <c r="BF2855" s="196"/>
      <c r="BG2855" s="196"/>
      <c r="BH2855" s="196"/>
      <c r="BI2855" s="196"/>
      <c r="BJ2855" s="196"/>
      <c r="BK2855" s="196"/>
    </row>
    <row r="2856" spans="1:63" x14ac:dyDescent="0.25">
      <c r="A2856" s="198"/>
      <c r="B2856" s="193"/>
      <c r="C2856" s="196"/>
      <c r="D2856" s="196"/>
      <c r="E2856" s="196"/>
      <c r="I2856" s="197"/>
      <c r="Q2856" s="198"/>
      <c r="S2856" s="198"/>
      <c r="T2856" s="196"/>
      <c r="U2856" s="199"/>
      <c r="V2856" s="193"/>
      <c r="W2856" s="198"/>
      <c r="X2856" s="198"/>
      <c r="Y2856" s="196"/>
      <c r="Z2856" s="200"/>
      <c r="AA2856" s="196"/>
      <c r="AB2856" s="198"/>
      <c r="AC2856" s="196"/>
      <c r="AD2856" s="199"/>
      <c r="AG2856" s="196"/>
      <c r="AH2856" s="196"/>
      <c r="AI2856" s="198"/>
      <c r="AL2856" s="196"/>
      <c r="AN2856" s="196"/>
      <c r="AO2856" s="198"/>
      <c r="AP2856" s="196"/>
      <c r="AQ2856" s="196"/>
      <c r="AR2856" s="196"/>
      <c r="AS2856" s="196"/>
      <c r="AT2856" s="196"/>
      <c r="AU2856" s="196"/>
      <c r="AV2856" s="198"/>
      <c r="AW2856" s="197"/>
      <c r="AY2856" s="196"/>
      <c r="BC2856" s="196"/>
      <c r="BD2856" s="196"/>
      <c r="BE2856" s="196"/>
      <c r="BF2856" s="196"/>
      <c r="BG2856" s="196"/>
      <c r="BH2856" s="196"/>
      <c r="BI2856" s="196"/>
      <c r="BJ2856" s="196"/>
      <c r="BK2856" s="196"/>
    </row>
    <row r="2857" spans="1:63" x14ac:dyDescent="0.25">
      <c r="A2857" s="198"/>
      <c r="B2857" s="193"/>
      <c r="C2857" s="196"/>
      <c r="D2857" s="196"/>
      <c r="E2857" s="196"/>
      <c r="I2857" s="197"/>
      <c r="Q2857" s="198"/>
      <c r="S2857" s="198"/>
      <c r="T2857" s="196"/>
      <c r="U2857" s="199"/>
      <c r="V2857" s="193"/>
      <c r="W2857" s="198"/>
      <c r="X2857" s="198"/>
      <c r="Y2857" s="196"/>
      <c r="Z2857" s="200"/>
      <c r="AA2857" s="196"/>
      <c r="AB2857" s="198"/>
      <c r="AC2857" s="196"/>
      <c r="AD2857" s="199"/>
      <c r="AG2857" s="196"/>
      <c r="AH2857" s="196"/>
      <c r="AI2857" s="198"/>
      <c r="AL2857" s="196"/>
      <c r="AN2857" s="196"/>
      <c r="AO2857" s="198"/>
      <c r="AP2857" s="196"/>
      <c r="AQ2857" s="196"/>
      <c r="AR2857" s="196"/>
      <c r="AS2857" s="196"/>
      <c r="AT2857" s="196"/>
      <c r="AU2857" s="196"/>
      <c r="AV2857" s="198"/>
      <c r="AW2857" s="197"/>
      <c r="AY2857" s="196"/>
      <c r="BC2857" s="196"/>
      <c r="BD2857" s="196"/>
      <c r="BE2857" s="196"/>
      <c r="BF2857" s="196"/>
      <c r="BG2857" s="196"/>
      <c r="BH2857" s="196"/>
      <c r="BI2857" s="196"/>
      <c r="BJ2857" s="196"/>
      <c r="BK2857" s="196"/>
    </row>
    <row r="2858" spans="1:63" x14ac:dyDescent="0.25">
      <c r="A2858" s="198"/>
      <c r="B2858" s="193"/>
      <c r="C2858" s="196"/>
      <c r="D2858" s="196"/>
      <c r="E2858" s="196"/>
      <c r="I2858" s="197"/>
      <c r="Q2858" s="198"/>
      <c r="S2858" s="198"/>
      <c r="T2858" s="196"/>
      <c r="U2858" s="199"/>
      <c r="V2858" s="193"/>
      <c r="W2858" s="198"/>
      <c r="X2858" s="198"/>
      <c r="Y2858" s="196"/>
      <c r="Z2858" s="200"/>
      <c r="AA2858" s="196"/>
      <c r="AB2858" s="198"/>
      <c r="AC2858" s="196"/>
      <c r="AD2858" s="199"/>
      <c r="AG2858" s="196"/>
      <c r="AH2858" s="196"/>
      <c r="AI2858" s="198"/>
      <c r="AL2858" s="196"/>
      <c r="AN2858" s="196"/>
      <c r="AO2858" s="198"/>
      <c r="AP2858" s="196"/>
      <c r="AQ2858" s="196"/>
      <c r="AR2858" s="196"/>
      <c r="AS2858" s="196"/>
      <c r="AT2858" s="196"/>
      <c r="AU2858" s="196"/>
      <c r="AV2858" s="198"/>
      <c r="AW2858" s="197"/>
      <c r="AY2858" s="196"/>
      <c r="BC2858" s="196"/>
      <c r="BD2858" s="196"/>
      <c r="BE2858" s="196"/>
      <c r="BF2858" s="196"/>
      <c r="BG2858" s="196"/>
      <c r="BH2858" s="196"/>
      <c r="BI2858" s="196"/>
      <c r="BJ2858" s="196"/>
      <c r="BK2858" s="196"/>
    </row>
    <row r="2859" spans="1:63" x14ac:dyDescent="0.25">
      <c r="A2859" s="198"/>
      <c r="B2859" s="193"/>
      <c r="C2859" s="196"/>
      <c r="D2859" s="196"/>
      <c r="E2859" s="196"/>
      <c r="I2859" s="197"/>
      <c r="Q2859" s="198"/>
      <c r="S2859" s="198"/>
      <c r="T2859" s="196"/>
      <c r="U2859" s="199"/>
      <c r="V2859" s="193"/>
      <c r="W2859" s="198"/>
      <c r="X2859" s="198"/>
      <c r="Y2859" s="196"/>
      <c r="Z2859" s="200"/>
      <c r="AA2859" s="196"/>
      <c r="AB2859" s="198"/>
      <c r="AC2859" s="196"/>
      <c r="AD2859" s="199"/>
      <c r="AG2859" s="196"/>
      <c r="AH2859" s="196"/>
      <c r="AI2859" s="198"/>
      <c r="AL2859" s="196"/>
      <c r="AN2859" s="196"/>
      <c r="AO2859" s="198"/>
      <c r="AP2859" s="196"/>
      <c r="AQ2859" s="196"/>
      <c r="AR2859" s="196"/>
      <c r="AS2859" s="196"/>
      <c r="AT2859" s="196"/>
      <c r="AU2859" s="196"/>
      <c r="AV2859" s="198"/>
      <c r="AW2859" s="197"/>
      <c r="AY2859" s="196"/>
      <c r="BC2859" s="196"/>
      <c r="BD2859" s="196"/>
      <c r="BE2859" s="196"/>
      <c r="BF2859" s="196"/>
      <c r="BG2859" s="196"/>
      <c r="BH2859" s="196"/>
      <c r="BI2859" s="196"/>
      <c r="BJ2859" s="196"/>
      <c r="BK2859" s="196"/>
    </row>
    <row r="2860" spans="1:63" x14ac:dyDescent="0.25">
      <c r="A2860" s="198"/>
      <c r="B2860" s="193"/>
      <c r="C2860" s="196"/>
      <c r="D2860" s="196"/>
      <c r="E2860" s="196"/>
      <c r="I2860" s="197"/>
      <c r="Q2860" s="198"/>
      <c r="S2860" s="198"/>
      <c r="T2860" s="196"/>
      <c r="U2860" s="199"/>
      <c r="V2860" s="193"/>
      <c r="W2860" s="198"/>
      <c r="X2860" s="198"/>
      <c r="Y2860" s="196"/>
      <c r="Z2860" s="200"/>
      <c r="AA2860" s="196"/>
      <c r="AB2860" s="198"/>
      <c r="AC2860" s="196"/>
      <c r="AD2860" s="199"/>
      <c r="AG2860" s="196"/>
      <c r="AH2860" s="196"/>
      <c r="AI2860" s="198"/>
      <c r="AL2860" s="196"/>
      <c r="AN2860" s="196"/>
      <c r="AO2860" s="198"/>
      <c r="AP2860" s="196"/>
      <c r="AQ2860" s="196"/>
      <c r="AR2860" s="196"/>
      <c r="AS2860" s="196"/>
      <c r="AT2860" s="196"/>
      <c r="AU2860" s="196"/>
      <c r="AV2860" s="198"/>
      <c r="AW2860" s="197"/>
      <c r="AY2860" s="196"/>
      <c r="BC2860" s="196"/>
      <c r="BD2860" s="196"/>
      <c r="BE2860" s="196"/>
      <c r="BF2860" s="196"/>
      <c r="BG2860" s="196"/>
      <c r="BH2860" s="196"/>
      <c r="BI2860" s="196"/>
      <c r="BJ2860" s="196"/>
      <c r="BK2860" s="196"/>
    </row>
    <row r="2861" spans="1:63" x14ac:dyDescent="0.25">
      <c r="A2861" s="198"/>
      <c r="B2861" s="193"/>
      <c r="C2861" s="196"/>
      <c r="D2861" s="196"/>
      <c r="E2861" s="196"/>
      <c r="I2861" s="197"/>
      <c r="Q2861" s="198"/>
      <c r="S2861" s="198"/>
      <c r="T2861" s="196"/>
      <c r="U2861" s="199"/>
      <c r="V2861" s="193"/>
      <c r="W2861" s="198"/>
      <c r="X2861" s="198"/>
      <c r="Y2861" s="196"/>
      <c r="Z2861" s="200"/>
      <c r="AA2861" s="196"/>
      <c r="AB2861" s="198"/>
      <c r="AC2861" s="196"/>
      <c r="AD2861" s="199"/>
      <c r="AG2861" s="196"/>
      <c r="AH2861" s="196"/>
      <c r="AI2861" s="198"/>
      <c r="AL2861" s="196"/>
      <c r="AN2861" s="196"/>
      <c r="AO2861" s="198"/>
      <c r="AP2861" s="196"/>
      <c r="AQ2861" s="196"/>
      <c r="AR2861" s="196"/>
      <c r="AS2861" s="196"/>
      <c r="AT2861" s="196"/>
      <c r="AU2861" s="196"/>
      <c r="AV2861" s="198"/>
      <c r="AW2861" s="197"/>
      <c r="AY2861" s="196"/>
      <c r="BC2861" s="196"/>
      <c r="BD2861" s="196"/>
      <c r="BE2861" s="196"/>
      <c r="BF2861" s="196"/>
      <c r="BG2861" s="196"/>
      <c r="BH2861" s="196"/>
      <c r="BI2861" s="196"/>
      <c r="BJ2861" s="196"/>
      <c r="BK2861" s="196"/>
    </row>
    <row r="2862" spans="1:63" x14ac:dyDescent="0.25">
      <c r="A2862" s="198"/>
      <c r="B2862" s="193"/>
      <c r="C2862" s="196"/>
      <c r="D2862" s="196"/>
      <c r="E2862" s="196"/>
      <c r="I2862" s="197"/>
      <c r="Q2862" s="198"/>
      <c r="S2862" s="198"/>
      <c r="T2862" s="196"/>
      <c r="U2862" s="199"/>
      <c r="V2862" s="193"/>
      <c r="W2862" s="198"/>
      <c r="X2862" s="198"/>
      <c r="Y2862" s="196"/>
      <c r="Z2862" s="200"/>
      <c r="AA2862" s="196"/>
      <c r="AB2862" s="198"/>
      <c r="AC2862" s="196"/>
      <c r="AD2862" s="199"/>
      <c r="AG2862" s="196"/>
      <c r="AH2862" s="196"/>
      <c r="AI2862" s="198"/>
      <c r="AL2862" s="196"/>
      <c r="AN2862" s="196"/>
      <c r="AO2862" s="198"/>
      <c r="AP2862" s="196"/>
      <c r="AQ2862" s="196"/>
      <c r="AR2862" s="196"/>
      <c r="AS2862" s="196"/>
      <c r="AT2862" s="196"/>
      <c r="AU2862" s="196"/>
      <c r="AV2862" s="198"/>
      <c r="AW2862" s="197"/>
      <c r="AY2862" s="196"/>
      <c r="BC2862" s="196"/>
      <c r="BD2862" s="196"/>
      <c r="BE2862" s="196"/>
      <c r="BF2862" s="196"/>
      <c r="BG2862" s="196"/>
      <c r="BH2862" s="196"/>
      <c r="BI2862" s="196"/>
      <c r="BJ2862" s="196"/>
      <c r="BK2862" s="196"/>
    </row>
    <row r="2863" spans="1:63" x14ac:dyDescent="0.25">
      <c r="A2863" s="198"/>
      <c r="B2863" s="193"/>
      <c r="C2863" s="196"/>
      <c r="D2863" s="196"/>
      <c r="E2863" s="196"/>
      <c r="I2863" s="197"/>
      <c r="Q2863" s="198"/>
      <c r="S2863" s="198"/>
      <c r="T2863" s="196"/>
      <c r="U2863" s="199"/>
      <c r="V2863" s="193"/>
      <c r="W2863" s="198"/>
      <c r="X2863" s="198"/>
      <c r="Y2863" s="196"/>
      <c r="Z2863" s="200"/>
      <c r="AA2863" s="196"/>
      <c r="AB2863" s="198"/>
      <c r="AC2863" s="196"/>
      <c r="AD2863" s="199"/>
      <c r="AG2863" s="196"/>
      <c r="AH2863" s="196"/>
      <c r="AI2863" s="198"/>
      <c r="AL2863" s="196"/>
      <c r="AN2863" s="196"/>
      <c r="AO2863" s="198"/>
      <c r="AP2863" s="196"/>
      <c r="AQ2863" s="196"/>
      <c r="AR2863" s="196"/>
      <c r="AS2863" s="196"/>
      <c r="AT2863" s="196"/>
      <c r="AU2863" s="196"/>
      <c r="AV2863" s="198"/>
      <c r="AW2863" s="197"/>
      <c r="AY2863" s="196"/>
      <c r="BC2863" s="196"/>
      <c r="BD2863" s="196"/>
      <c r="BE2863" s="196"/>
      <c r="BF2863" s="196"/>
      <c r="BG2863" s="196"/>
      <c r="BH2863" s="196"/>
      <c r="BI2863" s="196"/>
      <c r="BJ2863" s="196"/>
      <c r="BK2863" s="196"/>
    </row>
    <row r="2864" spans="1:63" x14ac:dyDescent="0.25">
      <c r="A2864" s="198"/>
      <c r="B2864" s="193"/>
      <c r="C2864" s="196"/>
      <c r="D2864" s="196"/>
      <c r="E2864" s="196"/>
      <c r="I2864" s="197"/>
      <c r="Q2864" s="198"/>
      <c r="S2864" s="198"/>
      <c r="T2864" s="196"/>
      <c r="U2864" s="199"/>
      <c r="V2864" s="193"/>
      <c r="W2864" s="198"/>
      <c r="X2864" s="198"/>
      <c r="Y2864" s="196"/>
      <c r="Z2864" s="200"/>
      <c r="AA2864" s="196"/>
      <c r="AB2864" s="198"/>
      <c r="AC2864" s="196"/>
      <c r="AD2864" s="199"/>
      <c r="AG2864" s="196"/>
      <c r="AH2864" s="196"/>
      <c r="AI2864" s="198"/>
      <c r="AL2864" s="196"/>
      <c r="AN2864" s="196"/>
      <c r="AO2864" s="198"/>
      <c r="AP2864" s="196"/>
      <c r="AQ2864" s="196"/>
      <c r="AR2864" s="196"/>
      <c r="AS2864" s="196"/>
      <c r="AT2864" s="196"/>
      <c r="AU2864" s="196"/>
      <c r="AV2864" s="198"/>
      <c r="AW2864" s="197"/>
      <c r="AY2864" s="196"/>
      <c r="BC2864" s="196"/>
      <c r="BD2864" s="196"/>
      <c r="BE2864" s="196"/>
      <c r="BF2864" s="196"/>
      <c r="BG2864" s="196"/>
      <c r="BH2864" s="196"/>
      <c r="BI2864" s="196"/>
      <c r="BJ2864" s="196"/>
      <c r="BK2864" s="196"/>
    </row>
    <row r="2865" spans="1:63" x14ac:dyDescent="0.25">
      <c r="A2865" s="198"/>
      <c r="B2865" s="193"/>
      <c r="C2865" s="196"/>
      <c r="D2865" s="196"/>
      <c r="E2865" s="196"/>
      <c r="I2865" s="197"/>
      <c r="Q2865" s="198"/>
      <c r="S2865" s="198"/>
      <c r="T2865" s="196"/>
      <c r="U2865" s="199"/>
      <c r="V2865" s="193"/>
      <c r="W2865" s="198"/>
      <c r="X2865" s="198"/>
      <c r="Y2865" s="196"/>
      <c r="Z2865" s="200"/>
      <c r="AA2865" s="196"/>
      <c r="AB2865" s="198"/>
      <c r="AC2865" s="196"/>
      <c r="AD2865" s="199"/>
      <c r="AG2865" s="196"/>
      <c r="AH2865" s="196"/>
      <c r="AI2865" s="198"/>
      <c r="AL2865" s="196"/>
      <c r="AN2865" s="196"/>
      <c r="AO2865" s="198"/>
      <c r="AP2865" s="196"/>
      <c r="AQ2865" s="196"/>
      <c r="AR2865" s="196"/>
      <c r="AS2865" s="196"/>
      <c r="AT2865" s="196"/>
      <c r="AU2865" s="196"/>
      <c r="AV2865" s="198"/>
      <c r="AW2865" s="197"/>
      <c r="AY2865" s="196"/>
      <c r="BC2865" s="196"/>
      <c r="BD2865" s="196"/>
      <c r="BE2865" s="196"/>
      <c r="BF2865" s="196"/>
      <c r="BG2865" s="196"/>
      <c r="BH2865" s="196"/>
      <c r="BI2865" s="196"/>
      <c r="BJ2865" s="196"/>
      <c r="BK2865" s="196"/>
    </row>
    <row r="2866" spans="1:63" x14ac:dyDescent="0.25">
      <c r="A2866" s="198"/>
      <c r="B2866" s="193"/>
      <c r="C2866" s="196"/>
      <c r="D2866" s="196"/>
      <c r="E2866" s="196"/>
      <c r="I2866" s="197"/>
      <c r="Q2866" s="198"/>
      <c r="S2866" s="198"/>
      <c r="T2866" s="196"/>
      <c r="U2866" s="199"/>
      <c r="V2866" s="193"/>
      <c r="W2866" s="198"/>
      <c r="X2866" s="198"/>
      <c r="Y2866" s="196"/>
      <c r="Z2866" s="200"/>
      <c r="AA2866" s="196"/>
      <c r="AB2866" s="198"/>
      <c r="AC2866" s="196"/>
      <c r="AD2866" s="199"/>
      <c r="AG2866" s="196"/>
      <c r="AH2866" s="196"/>
      <c r="AI2866" s="198"/>
      <c r="AL2866" s="196"/>
      <c r="AN2866" s="196"/>
      <c r="AO2866" s="198"/>
      <c r="AP2866" s="196"/>
      <c r="AQ2866" s="196"/>
      <c r="AR2866" s="196"/>
      <c r="AS2866" s="196"/>
      <c r="AT2866" s="196"/>
      <c r="AU2866" s="196"/>
      <c r="AV2866" s="198"/>
      <c r="AW2866" s="197"/>
      <c r="AY2866" s="196"/>
      <c r="BC2866" s="196"/>
      <c r="BD2866" s="196"/>
      <c r="BE2866" s="196"/>
      <c r="BF2866" s="196"/>
      <c r="BG2866" s="196"/>
      <c r="BH2866" s="196"/>
      <c r="BI2866" s="196"/>
      <c r="BJ2866" s="196"/>
      <c r="BK2866" s="196"/>
    </row>
    <row r="2867" spans="1:63" x14ac:dyDescent="0.25">
      <c r="A2867" s="198"/>
      <c r="B2867" s="193"/>
      <c r="C2867" s="196"/>
      <c r="D2867" s="196"/>
      <c r="E2867" s="196"/>
      <c r="I2867" s="197"/>
      <c r="Q2867" s="198"/>
      <c r="S2867" s="198"/>
      <c r="T2867" s="196"/>
      <c r="U2867" s="199"/>
      <c r="V2867" s="193"/>
      <c r="W2867" s="198"/>
      <c r="X2867" s="198"/>
      <c r="Y2867" s="196"/>
      <c r="Z2867" s="200"/>
      <c r="AA2867" s="196"/>
      <c r="AB2867" s="198"/>
      <c r="AC2867" s="196"/>
      <c r="AD2867" s="199"/>
      <c r="AG2867" s="196"/>
      <c r="AH2867" s="196"/>
      <c r="AI2867" s="198"/>
      <c r="AL2867" s="196"/>
      <c r="AN2867" s="196"/>
      <c r="AO2867" s="198"/>
      <c r="AP2867" s="196"/>
      <c r="AQ2867" s="196"/>
      <c r="AR2867" s="196"/>
      <c r="AS2867" s="196"/>
      <c r="AT2867" s="196"/>
      <c r="AU2867" s="196"/>
      <c r="AV2867" s="198"/>
      <c r="AW2867" s="197"/>
      <c r="AY2867" s="196"/>
      <c r="BC2867" s="196"/>
      <c r="BD2867" s="196"/>
      <c r="BE2867" s="196"/>
      <c r="BF2867" s="196"/>
      <c r="BG2867" s="196"/>
      <c r="BH2867" s="196"/>
      <c r="BI2867" s="196"/>
      <c r="BJ2867" s="196"/>
      <c r="BK2867" s="196"/>
    </row>
    <row r="2868" spans="1:63" x14ac:dyDescent="0.25">
      <c r="A2868" s="198"/>
      <c r="B2868" s="193"/>
      <c r="C2868" s="196"/>
      <c r="D2868" s="196"/>
      <c r="E2868" s="196"/>
      <c r="I2868" s="197"/>
      <c r="Q2868" s="198"/>
      <c r="S2868" s="198"/>
      <c r="T2868" s="196"/>
      <c r="U2868" s="199"/>
      <c r="V2868" s="193"/>
      <c r="W2868" s="198"/>
      <c r="X2868" s="198"/>
      <c r="Y2868" s="196"/>
      <c r="Z2868" s="200"/>
      <c r="AA2868" s="196"/>
      <c r="AB2868" s="198"/>
      <c r="AC2868" s="196"/>
      <c r="AD2868" s="199"/>
      <c r="AG2868" s="196"/>
      <c r="AH2868" s="196"/>
      <c r="AI2868" s="198"/>
      <c r="AL2868" s="196"/>
      <c r="AN2868" s="196"/>
      <c r="AO2868" s="198"/>
      <c r="AP2868" s="196"/>
      <c r="AQ2868" s="196"/>
      <c r="AR2868" s="196"/>
      <c r="AS2868" s="196"/>
      <c r="AT2868" s="196"/>
      <c r="AU2868" s="196"/>
      <c r="AV2868" s="198"/>
      <c r="AW2868" s="197"/>
      <c r="AY2868" s="196"/>
      <c r="BC2868" s="196"/>
      <c r="BD2868" s="196"/>
      <c r="BE2868" s="196"/>
      <c r="BF2868" s="196"/>
      <c r="BG2868" s="196"/>
      <c r="BH2868" s="196"/>
      <c r="BI2868" s="196"/>
      <c r="BJ2868" s="196"/>
      <c r="BK2868" s="196"/>
    </row>
    <row r="2869" spans="1:63" x14ac:dyDescent="0.25">
      <c r="A2869" s="198"/>
      <c r="B2869" s="193"/>
      <c r="C2869" s="196"/>
      <c r="D2869" s="196"/>
      <c r="E2869" s="196"/>
      <c r="I2869" s="197"/>
      <c r="Q2869" s="198"/>
      <c r="S2869" s="198"/>
      <c r="T2869" s="196"/>
      <c r="U2869" s="199"/>
      <c r="V2869" s="193"/>
      <c r="W2869" s="198"/>
      <c r="X2869" s="198"/>
      <c r="Y2869" s="196"/>
      <c r="Z2869" s="200"/>
      <c r="AA2869" s="196"/>
      <c r="AB2869" s="198"/>
      <c r="AC2869" s="196"/>
      <c r="AD2869" s="199"/>
      <c r="AG2869" s="196"/>
      <c r="AH2869" s="196"/>
      <c r="AI2869" s="198"/>
      <c r="AL2869" s="196"/>
      <c r="AN2869" s="196"/>
      <c r="AO2869" s="198"/>
      <c r="AP2869" s="196"/>
      <c r="AQ2869" s="196"/>
      <c r="AR2869" s="196"/>
      <c r="AS2869" s="196"/>
      <c r="AT2869" s="196"/>
      <c r="AU2869" s="196"/>
      <c r="AV2869" s="198"/>
      <c r="AW2869" s="197"/>
      <c r="AY2869" s="196"/>
      <c r="BC2869" s="196"/>
      <c r="BD2869" s="196"/>
      <c r="BE2869" s="196"/>
      <c r="BF2869" s="196"/>
      <c r="BG2869" s="196"/>
      <c r="BH2869" s="196"/>
      <c r="BI2869" s="196"/>
      <c r="BJ2869" s="196"/>
      <c r="BK2869" s="196"/>
    </row>
    <row r="2870" spans="1:63" x14ac:dyDescent="0.25">
      <c r="A2870" s="198"/>
      <c r="B2870" s="193"/>
      <c r="C2870" s="196"/>
      <c r="D2870" s="196"/>
      <c r="E2870" s="196"/>
      <c r="I2870" s="197"/>
      <c r="Q2870" s="198"/>
      <c r="S2870" s="198"/>
      <c r="T2870" s="196"/>
      <c r="U2870" s="199"/>
      <c r="V2870" s="193"/>
      <c r="W2870" s="198"/>
      <c r="X2870" s="198"/>
      <c r="Y2870" s="196"/>
      <c r="Z2870" s="200"/>
      <c r="AA2870" s="196"/>
      <c r="AB2870" s="198"/>
      <c r="AC2870" s="196"/>
      <c r="AD2870" s="199"/>
      <c r="AG2870" s="196"/>
      <c r="AH2870" s="196"/>
      <c r="AI2870" s="198"/>
      <c r="AL2870" s="196"/>
      <c r="AN2870" s="196"/>
      <c r="AO2870" s="198"/>
      <c r="AP2870" s="196"/>
      <c r="AQ2870" s="196"/>
      <c r="AR2870" s="196"/>
      <c r="AS2870" s="196"/>
      <c r="AT2870" s="196"/>
      <c r="AU2870" s="196"/>
      <c r="AV2870" s="198"/>
      <c r="AW2870" s="197"/>
      <c r="AY2870" s="196"/>
      <c r="BC2870" s="196"/>
      <c r="BD2870" s="196"/>
      <c r="BE2870" s="196"/>
      <c r="BF2870" s="196"/>
      <c r="BG2870" s="196"/>
      <c r="BH2870" s="196"/>
      <c r="BI2870" s="196"/>
      <c r="BJ2870" s="196"/>
      <c r="BK2870" s="196"/>
    </row>
    <row r="2871" spans="1:63" x14ac:dyDescent="0.25">
      <c r="A2871" s="198"/>
      <c r="B2871" s="193"/>
      <c r="C2871" s="196"/>
      <c r="D2871" s="196"/>
      <c r="E2871" s="196"/>
      <c r="I2871" s="197"/>
      <c r="Q2871" s="198"/>
      <c r="S2871" s="198"/>
      <c r="T2871" s="196"/>
      <c r="U2871" s="199"/>
      <c r="V2871" s="193"/>
      <c r="W2871" s="198"/>
      <c r="X2871" s="198"/>
      <c r="Y2871" s="196"/>
      <c r="Z2871" s="200"/>
      <c r="AA2871" s="196"/>
      <c r="AB2871" s="198"/>
      <c r="AC2871" s="196"/>
      <c r="AD2871" s="199"/>
      <c r="AG2871" s="196"/>
      <c r="AH2871" s="196"/>
      <c r="AI2871" s="198"/>
      <c r="AL2871" s="196"/>
      <c r="AN2871" s="196"/>
      <c r="AO2871" s="198"/>
      <c r="AP2871" s="196"/>
      <c r="AQ2871" s="196"/>
      <c r="AR2871" s="196"/>
      <c r="AS2871" s="196"/>
      <c r="AT2871" s="196"/>
      <c r="AU2871" s="196"/>
      <c r="AV2871" s="198"/>
      <c r="AW2871" s="197"/>
      <c r="AY2871" s="196"/>
      <c r="BC2871" s="196"/>
      <c r="BD2871" s="196"/>
      <c r="BE2871" s="196"/>
      <c r="BF2871" s="196"/>
      <c r="BG2871" s="196"/>
      <c r="BH2871" s="196"/>
      <c r="BI2871" s="196"/>
      <c r="BJ2871" s="196"/>
      <c r="BK2871" s="196"/>
    </row>
    <row r="2872" spans="1:63" x14ac:dyDescent="0.25">
      <c r="A2872" s="198"/>
      <c r="B2872" s="193"/>
      <c r="C2872" s="196"/>
      <c r="D2872" s="196"/>
      <c r="E2872" s="196"/>
      <c r="I2872" s="197"/>
      <c r="Q2872" s="198"/>
      <c r="S2872" s="198"/>
      <c r="T2872" s="196"/>
      <c r="U2872" s="199"/>
      <c r="V2872" s="193"/>
      <c r="W2872" s="198"/>
      <c r="X2872" s="198"/>
      <c r="Y2872" s="196"/>
      <c r="Z2872" s="200"/>
      <c r="AA2872" s="196"/>
      <c r="AB2872" s="198"/>
      <c r="AC2872" s="196"/>
      <c r="AD2872" s="199"/>
      <c r="AG2872" s="196"/>
      <c r="AH2872" s="196"/>
      <c r="AI2872" s="198"/>
      <c r="AL2872" s="196"/>
      <c r="AN2872" s="196"/>
      <c r="AO2872" s="198"/>
      <c r="AP2872" s="196"/>
      <c r="AQ2872" s="196"/>
      <c r="AR2872" s="196"/>
      <c r="AS2872" s="196"/>
      <c r="AT2872" s="196"/>
      <c r="AU2872" s="196"/>
      <c r="AV2872" s="198"/>
      <c r="AW2872" s="197"/>
      <c r="AY2872" s="196"/>
      <c r="BC2872" s="196"/>
      <c r="BD2872" s="196"/>
      <c r="BE2872" s="196"/>
      <c r="BF2872" s="196"/>
      <c r="BG2872" s="196"/>
      <c r="BH2872" s="196"/>
      <c r="BI2872" s="196"/>
      <c r="BJ2872" s="196"/>
      <c r="BK2872" s="196"/>
    </row>
    <row r="2873" spans="1:63" x14ac:dyDescent="0.25">
      <c r="A2873" s="198"/>
      <c r="B2873" s="193"/>
      <c r="C2873" s="196"/>
      <c r="D2873" s="196"/>
      <c r="E2873" s="196"/>
      <c r="I2873" s="197"/>
      <c r="Q2873" s="198"/>
      <c r="S2873" s="198"/>
      <c r="T2873" s="196"/>
      <c r="U2873" s="199"/>
      <c r="V2873" s="193"/>
      <c r="W2873" s="198"/>
      <c r="X2873" s="198"/>
      <c r="Y2873" s="196"/>
      <c r="Z2873" s="200"/>
      <c r="AA2873" s="196"/>
      <c r="AB2873" s="198"/>
      <c r="AC2873" s="196"/>
      <c r="AD2873" s="199"/>
      <c r="AG2873" s="196"/>
      <c r="AH2873" s="196"/>
      <c r="AI2873" s="198"/>
      <c r="AL2873" s="196"/>
      <c r="AN2873" s="196"/>
      <c r="AO2873" s="198"/>
      <c r="AP2873" s="196"/>
      <c r="AQ2873" s="196"/>
      <c r="AR2873" s="196"/>
      <c r="AS2873" s="196"/>
      <c r="AT2873" s="196"/>
      <c r="AU2873" s="196"/>
      <c r="AV2873" s="198"/>
      <c r="AW2873" s="197"/>
      <c r="AY2873" s="196"/>
      <c r="BC2873" s="196"/>
      <c r="BD2873" s="196"/>
      <c r="BE2873" s="196"/>
      <c r="BF2873" s="196"/>
      <c r="BG2873" s="196"/>
      <c r="BH2873" s="196"/>
      <c r="BI2873" s="196"/>
      <c r="BJ2873" s="196"/>
      <c r="BK2873" s="196"/>
    </row>
    <row r="2874" spans="1:63" x14ac:dyDescent="0.25">
      <c r="A2874" s="198"/>
      <c r="B2874" s="193"/>
      <c r="C2874" s="196"/>
      <c r="D2874" s="196"/>
      <c r="E2874" s="196"/>
      <c r="I2874" s="197"/>
      <c r="Q2874" s="198"/>
      <c r="S2874" s="198"/>
      <c r="T2874" s="196"/>
      <c r="U2874" s="199"/>
      <c r="V2874" s="193"/>
      <c r="W2874" s="198"/>
      <c r="X2874" s="198"/>
      <c r="Y2874" s="196"/>
      <c r="Z2874" s="200"/>
      <c r="AA2874" s="196"/>
      <c r="AB2874" s="198"/>
      <c r="AC2874" s="196"/>
      <c r="AD2874" s="199"/>
      <c r="AG2874" s="196"/>
      <c r="AH2874" s="196"/>
      <c r="AI2874" s="198"/>
      <c r="AL2874" s="196"/>
      <c r="AN2874" s="196"/>
      <c r="AO2874" s="198"/>
      <c r="AP2874" s="196"/>
      <c r="AQ2874" s="196"/>
      <c r="AR2874" s="196"/>
      <c r="AS2874" s="196"/>
      <c r="AT2874" s="196"/>
      <c r="AU2874" s="196"/>
      <c r="AV2874" s="198"/>
      <c r="AW2874" s="197"/>
      <c r="AY2874" s="196"/>
      <c r="BC2874" s="196"/>
      <c r="BD2874" s="196"/>
      <c r="BE2874" s="196"/>
      <c r="BF2874" s="196"/>
      <c r="BG2874" s="196"/>
      <c r="BH2874" s="196"/>
      <c r="BI2874" s="196"/>
      <c r="BJ2874" s="196"/>
      <c r="BK2874" s="196"/>
    </row>
    <row r="2875" spans="1:63" x14ac:dyDescent="0.25">
      <c r="A2875" s="198"/>
      <c r="B2875" s="193"/>
      <c r="C2875" s="196"/>
      <c r="D2875" s="196"/>
      <c r="E2875" s="196"/>
      <c r="I2875" s="197"/>
      <c r="Q2875" s="198"/>
      <c r="S2875" s="198"/>
      <c r="T2875" s="196"/>
      <c r="U2875" s="199"/>
      <c r="V2875" s="193"/>
      <c r="W2875" s="198"/>
      <c r="X2875" s="198"/>
      <c r="Y2875" s="196"/>
      <c r="Z2875" s="200"/>
      <c r="AA2875" s="196"/>
      <c r="AB2875" s="198"/>
      <c r="AC2875" s="196"/>
      <c r="AD2875" s="199"/>
      <c r="AG2875" s="196"/>
      <c r="AH2875" s="196"/>
      <c r="AI2875" s="198"/>
      <c r="AL2875" s="196"/>
      <c r="AN2875" s="196"/>
      <c r="AO2875" s="198"/>
      <c r="AP2875" s="196"/>
      <c r="AQ2875" s="196"/>
      <c r="AR2875" s="196"/>
      <c r="AS2875" s="196"/>
      <c r="AT2875" s="196"/>
      <c r="AU2875" s="196"/>
      <c r="AV2875" s="198"/>
      <c r="AW2875" s="197"/>
      <c r="AY2875" s="196"/>
      <c r="BC2875" s="196"/>
      <c r="BD2875" s="196"/>
      <c r="BE2875" s="196"/>
      <c r="BF2875" s="196"/>
      <c r="BG2875" s="196"/>
      <c r="BH2875" s="196"/>
      <c r="BI2875" s="196"/>
      <c r="BJ2875" s="196"/>
      <c r="BK2875" s="196"/>
    </row>
    <row r="2876" spans="1:63" x14ac:dyDescent="0.25">
      <c r="A2876" s="198"/>
      <c r="B2876" s="193"/>
      <c r="C2876" s="196"/>
      <c r="D2876" s="196"/>
      <c r="E2876" s="196"/>
      <c r="I2876" s="197"/>
      <c r="Q2876" s="198"/>
      <c r="S2876" s="198"/>
      <c r="T2876" s="196"/>
      <c r="U2876" s="199"/>
      <c r="V2876" s="193"/>
      <c r="W2876" s="198"/>
      <c r="X2876" s="198"/>
      <c r="Y2876" s="196"/>
      <c r="Z2876" s="200"/>
      <c r="AA2876" s="196"/>
      <c r="AB2876" s="198"/>
      <c r="AC2876" s="196"/>
      <c r="AD2876" s="199"/>
      <c r="AG2876" s="196"/>
      <c r="AH2876" s="196"/>
      <c r="AI2876" s="198"/>
      <c r="AL2876" s="196"/>
      <c r="AN2876" s="196"/>
      <c r="AO2876" s="198"/>
      <c r="AP2876" s="196"/>
      <c r="AQ2876" s="196"/>
      <c r="AR2876" s="196"/>
      <c r="AS2876" s="196"/>
      <c r="AT2876" s="196"/>
      <c r="AU2876" s="196"/>
      <c r="AV2876" s="198"/>
      <c r="AW2876" s="197"/>
      <c r="AY2876" s="196"/>
      <c r="BC2876" s="196"/>
      <c r="BD2876" s="196"/>
      <c r="BE2876" s="196"/>
      <c r="BF2876" s="196"/>
      <c r="BG2876" s="196"/>
      <c r="BH2876" s="196"/>
      <c r="BI2876" s="196"/>
      <c r="BJ2876" s="196"/>
      <c r="BK2876" s="196"/>
    </row>
    <row r="2877" spans="1:63" x14ac:dyDescent="0.25">
      <c r="A2877" s="198"/>
      <c r="B2877" s="193"/>
      <c r="C2877" s="196"/>
      <c r="D2877" s="196"/>
      <c r="E2877" s="196"/>
      <c r="I2877" s="197"/>
      <c r="Q2877" s="198"/>
      <c r="S2877" s="198"/>
      <c r="T2877" s="196"/>
      <c r="U2877" s="199"/>
      <c r="V2877" s="193"/>
      <c r="W2877" s="198"/>
      <c r="X2877" s="198"/>
      <c r="Y2877" s="196"/>
      <c r="Z2877" s="200"/>
      <c r="AA2877" s="196"/>
      <c r="AB2877" s="198"/>
      <c r="AC2877" s="196"/>
      <c r="AD2877" s="199"/>
      <c r="AG2877" s="196"/>
      <c r="AH2877" s="196"/>
      <c r="AI2877" s="198"/>
      <c r="AL2877" s="196"/>
      <c r="AN2877" s="196"/>
      <c r="AO2877" s="198"/>
      <c r="AP2877" s="196"/>
      <c r="AQ2877" s="196"/>
      <c r="AR2877" s="196"/>
      <c r="AS2877" s="196"/>
      <c r="AT2877" s="196"/>
      <c r="AU2877" s="196"/>
      <c r="AV2877" s="198"/>
      <c r="AW2877" s="197"/>
      <c r="AY2877" s="196"/>
      <c r="BC2877" s="196"/>
      <c r="BD2877" s="196"/>
      <c r="BE2877" s="196"/>
      <c r="BF2877" s="196"/>
      <c r="BG2877" s="196"/>
      <c r="BH2877" s="196"/>
      <c r="BI2877" s="196"/>
      <c r="BJ2877" s="196"/>
      <c r="BK2877" s="196"/>
    </row>
    <row r="2878" spans="1:63" x14ac:dyDescent="0.25">
      <c r="A2878" s="198"/>
      <c r="B2878" s="193"/>
      <c r="C2878" s="196"/>
      <c r="D2878" s="196"/>
      <c r="E2878" s="196"/>
      <c r="I2878" s="197"/>
      <c r="Q2878" s="198"/>
      <c r="S2878" s="198"/>
      <c r="T2878" s="196"/>
      <c r="U2878" s="199"/>
      <c r="V2878" s="193"/>
      <c r="W2878" s="198"/>
      <c r="X2878" s="198"/>
      <c r="Y2878" s="196"/>
      <c r="Z2878" s="200"/>
      <c r="AA2878" s="196"/>
      <c r="AB2878" s="198"/>
      <c r="AC2878" s="196"/>
      <c r="AD2878" s="199"/>
      <c r="AG2878" s="196"/>
      <c r="AH2878" s="196"/>
      <c r="AI2878" s="198"/>
      <c r="AL2878" s="196"/>
      <c r="AN2878" s="196"/>
      <c r="AO2878" s="198"/>
      <c r="AP2878" s="196"/>
      <c r="AQ2878" s="196"/>
      <c r="AR2878" s="196"/>
      <c r="AS2878" s="196"/>
      <c r="AT2878" s="196"/>
      <c r="AU2878" s="196"/>
      <c r="AV2878" s="198"/>
      <c r="AW2878" s="197"/>
      <c r="AY2878" s="196"/>
      <c r="BC2878" s="196"/>
      <c r="BD2878" s="196"/>
      <c r="BE2878" s="196"/>
      <c r="BF2878" s="196"/>
      <c r="BG2878" s="196"/>
      <c r="BH2878" s="196"/>
      <c r="BI2878" s="196"/>
      <c r="BJ2878" s="196"/>
      <c r="BK2878" s="196"/>
    </row>
    <row r="2879" spans="1:63" x14ac:dyDescent="0.25">
      <c r="A2879" s="198"/>
      <c r="B2879" s="193"/>
      <c r="C2879" s="196"/>
      <c r="D2879" s="196"/>
      <c r="E2879" s="196"/>
      <c r="I2879" s="197"/>
      <c r="Q2879" s="198"/>
      <c r="S2879" s="198"/>
      <c r="T2879" s="196"/>
      <c r="U2879" s="199"/>
      <c r="V2879" s="193"/>
      <c r="W2879" s="198"/>
      <c r="X2879" s="198"/>
      <c r="Y2879" s="196"/>
      <c r="Z2879" s="200"/>
      <c r="AA2879" s="196"/>
      <c r="AB2879" s="198"/>
      <c r="AC2879" s="196"/>
      <c r="AD2879" s="199"/>
      <c r="AG2879" s="196"/>
      <c r="AH2879" s="196"/>
      <c r="AI2879" s="198"/>
      <c r="AL2879" s="196"/>
      <c r="AN2879" s="196"/>
      <c r="AO2879" s="198"/>
      <c r="AP2879" s="196"/>
      <c r="AQ2879" s="196"/>
      <c r="AR2879" s="196"/>
      <c r="AS2879" s="196"/>
      <c r="AT2879" s="196"/>
      <c r="AU2879" s="196"/>
      <c r="AV2879" s="198"/>
      <c r="AW2879" s="197"/>
      <c r="AY2879" s="196"/>
      <c r="BC2879" s="196"/>
      <c r="BD2879" s="196"/>
      <c r="BE2879" s="196"/>
      <c r="BF2879" s="196"/>
      <c r="BG2879" s="196"/>
      <c r="BH2879" s="196"/>
      <c r="BI2879" s="196"/>
      <c r="BJ2879" s="196"/>
      <c r="BK2879" s="196"/>
    </row>
    <row r="2880" spans="1:63" x14ac:dyDescent="0.25">
      <c r="A2880" s="198"/>
      <c r="B2880" s="193"/>
      <c r="C2880" s="196"/>
      <c r="D2880" s="196"/>
      <c r="E2880" s="196"/>
      <c r="I2880" s="197"/>
      <c r="Q2880" s="198"/>
      <c r="S2880" s="198"/>
      <c r="T2880" s="196"/>
      <c r="U2880" s="199"/>
      <c r="V2880" s="193"/>
      <c r="W2880" s="198"/>
      <c r="X2880" s="198"/>
      <c r="Y2880" s="196"/>
      <c r="Z2880" s="200"/>
      <c r="AA2880" s="196"/>
      <c r="AB2880" s="198"/>
      <c r="AC2880" s="196"/>
      <c r="AD2880" s="199"/>
      <c r="AG2880" s="196"/>
      <c r="AH2880" s="196"/>
      <c r="AI2880" s="198"/>
      <c r="AL2880" s="196"/>
      <c r="AN2880" s="196"/>
      <c r="AO2880" s="198"/>
      <c r="AP2880" s="196"/>
      <c r="AQ2880" s="196"/>
      <c r="AR2880" s="196"/>
      <c r="AS2880" s="196"/>
      <c r="AT2880" s="196"/>
      <c r="AU2880" s="196"/>
      <c r="AV2880" s="198"/>
      <c r="AW2880" s="197"/>
      <c r="AY2880" s="196"/>
      <c r="BC2880" s="196"/>
      <c r="BD2880" s="196"/>
      <c r="BE2880" s="196"/>
      <c r="BF2880" s="196"/>
      <c r="BG2880" s="196"/>
      <c r="BH2880" s="196"/>
      <c r="BI2880" s="196"/>
      <c r="BJ2880" s="196"/>
      <c r="BK2880" s="196"/>
    </row>
    <row r="2881" spans="1:63" x14ac:dyDescent="0.25">
      <c r="A2881" s="198"/>
      <c r="B2881" s="193"/>
      <c r="C2881" s="196"/>
      <c r="D2881" s="196"/>
      <c r="E2881" s="196"/>
      <c r="I2881" s="197"/>
      <c r="Q2881" s="198"/>
      <c r="S2881" s="198"/>
      <c r="T2881" s="196"/>
      <c r="U2881" s="199"/>
      <c r="V2881" s="193"/>
      <c r="W2881" s="198"/>
      <c r="X2881" s="198"/>
      <c r="Y2881" s="196"/>
      <c r="Z2881" s="200"/>
      <c r="AA2881" s="196"/>
      <c r="AB2881" s="198"/>
      <c r="AC2881" s="196"/>
      <c r="AD2881" s="199"/>
      <c r="AG2881" s="196"/>
      <c r="AH2881" s="196"/>
      <c r="AI2881" s="198"/>
      <c r="AL2881" s="196"/>
      <c r="AN2881" s="196"/>
      <c r="AO2881" s="198"/>
      <c r="AP2881" s="196"/>
      <c r="AQ2881" s="196"/>
      <c r="AR2881" s="196"/>
      <c r="AS2881" s="196"/>
      <c r="AT2881" s="196"/>
      <c r="AU2881" s="196"/>
      <c r="AV2881" s="198"/>
      <c r="AW2881" s="197"/>
      <c r="AY2881" s="196"/>
      <c r="BC2881" s="196"/>
      <c r="BD2881" s="196"/>
      <c r="BE2881" s="196"/>
      <c r="BF2881" s="196"/>
      <c r="BG2881" s="196"/>
      <c r="BH2881" s="196"/>
      <c r="BI2881" s="196"/>
      <c r="BJ2881" s="196"/>
      <c r="BK2881" s="196"/>
    </row>
    <row r="2882" spans="1:63" x14ac:dyDescent="0.25">
      <c r="A2882" s="198"/>
      <c r="B2882" s="193"/>
      <c r="C2882" s="196"/>
      <c r="D2882" s="196"/>
      <c r="E2882" s="196"/>
      <c r="I2882" s="197"/>
      <c r="Q2882" s="198"/>
      <c r="S2882" s="198"/>
      <c r="T2882" s="196"/>
      <c r="U2882" s="199"/>
      <c r="V2882" s="193"/>
      <c r="W2882" s="198"/>
      <c r="X2882" s="198"/>
      <c r="Y2882" s="196"/>
      <c r="Z2882" s="200"/>
      <c r="AA2882" s="196"/>
      <c r="AB2882" s="198"/>
      <c r="AC2882" s="196"/>
      <c r="AD2882" s="199"/>
      <c r="AG2882" s="196"/>
      <c r="AH2882" s="196"/>
      <c r="AI2882" s="198"/>
      <c r="AL2882" s="196"/>
      <c r="AN2882" s="196"/>
      <c r="AO2882" s="198"/>
      <c r="AP2882" s="196"/>
      <c r="AQ2882" s="196"/>
      <c r="AR2882" s="196"/>
      <c r="AS2882" s="196"/>
      <c r="AT2882" s="196"/>
      <c r="AU2882" s="196"/>
      <c r="AV2882" s="198"/>
      <c r="AW2882" s="197"/>
      <c r="AY2882" s="196"/>
      <c r="BC2882" s="196"/>
      <c r="BD2882" s="196"/>
      <c r="BE2882" s="196"/>
      <c r="BF2882" s="196"/>
      <c r="BG2882" s="196"/>
      <c r="BH2882" s="196"/>
      <c r="BI2882" s="196"/>
      <c r="BJ2882" s="196"/>
      <c r="BK2882" s="196"/>
    </row>
    <row r="2883" spans="1:63" x14ac:dyDescent="0.25">
      <c r="A2883" s="198"/>
      <c r="B2883" s="193"/>
      <c r="C2883" s="196"/>
      <c r="D2883" s="196"/>
      <c r="E2883" s="196"/>
      <c r="I2883" s="197"/>
      <c r="Q2883" s="198"/>
      <c r="S2883" s="198"/>
      <c r="T2883" s="196"/>
      <c r="U2883" s="199"/>
      <c r="V2883" s="193"/>
      <c r="W2883" s="198"/>
      <c r="X2883" s="198"/>
      <c r="Y2883" s="196"/>
      <c r="Z2883" s="200"/>
      <c r="AA2883" s="196"/>
      <c r="AB2883" s="198"/>
      <c r="AC2883" s="196"/>
      <c r="AD2883" s="199"/>
      <c r="AG2883" s="196"/>
      <c r="AH2883" s="196"/>
      <c r="AI2883" s="198"/>
      <c r="AL2883" s="196"/>
      <c r="AN2883" s="196"/>
      <c r="AO2883" s="198"/>
      <c r="AP2883" s="196"/>
      <c r="AQ2883" s="196"/>
      <c r="AR2883" s="196"/>
      <c r="AS2883" s="196"/>
      <c r="AT2883" s="196"/>
      <c r="AU2883" s="196"/>
      <c r="AV2883" s="198"/>
      <c r="AW2883" s="197"/>
      <c r="AY2883" s="196"/>
      <c r="BC2883" s="196"/>
      <c r="BD2883" s="196"/>
      <c r="BE2883" s="196"/>
      <c r="BF2883" s="196"/>
      <c r="BG2883" s="196"/>
      <c r="BH2883" s="196"/>
      <c r="BI2883" s="196"/>
      <c r="BJ2883" s="196"/>
      <c r="BK2883" s="196"/>
    </row>
    <row r="2884" spans="1:63" x14ac:dyDescent="0.25">
      <c r="A2884" s="198"/>
      <c r="B2884" s="193"/>
      <c r="C2884" s="196"/>
      <c r="D2884" s="196"/>
      <c r="E2884" s="196"/>
      <c r="I2884" s="197"/>
      <c r="Q2884" s="198"/>
      <c r="S2884" s="198"/>
      <c r="T2884" s="196"/>
      <c r="U2884" s="199"/>
      <c r="V2884" s="193"/>
      <c r="W2884" s="198"/>
      <c r="X2884" s="198"/>
      <c r="Y2884" s="196"/>
      <c r="Z2884" s="200"/>
      <c r="AA2884" s="196"/>
      <c r="AB2884" s="198"/>
      <c r="AC2884" s="196"/>
      <c r="AD2884" s="199"/>
      <c r="AG2884" s="196"/>
      <c r="AH2884" s="196"/>
      <c r="AI2884" s="198"/>
      <c r="AL2884" s="196"/>
      <c r="AN2884" s="196"/>
      <c r="AO2884" s="198"/>
      <c r="AP2884" s="196"/>
      <c r="AQ2884" s="196"/>
      <c r="AR2884" s="196"/>
      <c r="AS2884" s="196"/>
      <c r="AT2884" s="196"/>
      <c r="AU2884" s="196"/>
      <c r="AV2884" s="198"/>
      <c r="AW2884" s="197"/>
      <c r="AY2884" s="196"/>
      <c r="BC2884" s="196"/>
      <c r="BD2884" s="196"/>
      <c r="BE2884" s="196"/>
      <c r="BF2884" s="196"/>
      <c r="BG2884" s="196"/>
      <c r="BH2884" s="196"/>
      <c r="BI2884" s="196"/>
      <c r="BJ2884" s="196"/>
      <c r="BK2884" s="196"/>
    </row>
    <row r="2885" spans="1:63" x14ac:dyDescent="0.25">
      <c r="A2885" s="198"/>
      <c r="B2885" s="193"/>
      <c r="C2885" s="196"/>
      <c r="D2885" s="196"/>
      <c r="E2885" s="196"/>
      <c r="I2885" s="197"/>
      <c r="Q2885" s="198"/>
      <c r="S2885" s="198"/>
      <c r="T2885" s="196"/>
      <c r="U2885" s="199"/>
      <c r="V2885" s="193"/>
      <c r="W2885" s="198"/>
      <c r="X2885" s="198"/>
      <c r="Y2885" s="196"/>
      <c r="Z2885" s="200"/>
      <c r="AA2885" s="196"/>
      <c r="AB2885" s="198"/>
      <c r="AC2885" s="196"/>
      <c r="AD2885" s="199"/>
      <c r="AG2885" s="196"/>
      <c r="AH2885" s="196"/>
      <c r="AI2885" s="198"/>
      <c r="AL2885" s="196"/>
      <c r="AN2885" s="196"/>
      <c r="AO2885" s="198"/>
      <c r="AP2885" s="196"/>
      <c r="AQ2885" s="196"/>
      <c r="AR2885" s="196"/>
      <c r="AS2885" s="196"/>
      <c r="AT2885" s="196"/>
      <c r="AU2885" s="196"/>
      <c r="AV2885" s="198"/>
      <c r="AW2885" s="197"/>
      <c r="AY2885" s="196"/>
      <c r="BC2885" s="196"/>
      <c r="BD2885" s="196"/>
      <c r="BE2885" s="196"/>
      <c r="BF2885" s="196"/>
      <c r="BG2885" s="196"/>
      <c r="BH2885" s="196"/>
      <c r="BI2885" s="196"/>
      <c r="BJ2885" s="196"/>
      <c r="BK2885" s="196"/>
    </row>
    <row r="2886" spans="1:63" x14ac:dyDescent="0.25">
      <c r="A2886" s="198"/>
      <c r="B2886" s="193"/>
      <c r="C2886" s="196"/>
      <c r="D2886" s="196"/>
      <c r="E2886" s="196"/>
      <c r="I2886" s="197"/>
      <c r="Q2886" s="198"/>
      <c r="S2886" s="198"/>
      <c r="T2886" s="196"/>
      <c r="U2886" s="199"/>
      <c r="V2886" s="193"/>
      <c r="W2886" s="198"/>
      <c r="X2886" s="198"/>
      <c r="Y2886" s="196"/>
      <c r="Z2886" s="200"/>
      <c r="AA2886" s="196"/>
      <c r="AB2886" s="198"/>
      <c r="AC2886" s="196"/>
      <c r="AD2886" s="199"/>
      <c r="AG2886" s="196"/>
      <c r="AH2886" s="196"/>
      <c r="AI2886" s="198"/>
      <c r="AL2886" s="196"/>
      <c r="AN2886" s="196"/>
      <c r="AO2886" s="198"/>
      <c r="AP2886" s="196"/>
      <c r="AQ2886" s="196"/>
      <c r="AR2886" s="196"/>
      <c r="AS2886" s="196"/>
      <c r="AT2886" s="196"/>
      <c r="AU2886" s="196"/>
      <c r="AV2886" s="198"/>
      <c r="AW2886" s="197"/>
      <c r="AY2886" s="196"/>
      <c r="BC2886" s="196"/>
      <c r="BD2886" s="196"/>
      <c r="BE2886" s="196"/>
      <c r="BF2886" s="196"/>
      <c r="BG2886" s="196"/>
      <c r="BH2886" s="196"/>
      <c r="BI2886" s="196"/>
      <c r="BJ2886" s="196"/>
      <c r="BK2886" s="196"/>
    </row>
    <row r="2887" spans="1:63" x14ac:dyDescent="0.25">
      <c r="A2887" s="198"/>
      <c r="B2887" s="193"/>
      <c r="C2887" s="196"/>
      <c r="D2887" s="196"/>
      <c r="E2887" s="196"/>
      <c r="I2887" s="197"/>
      <c r="Q2887" s="198"/>
      <c r="S2887" s="198"/>
      <c r="T2887" s="196"/>
      <c r="U2887" s="199"/>
      <c r="V2887" s="193"/>
      <c r="W2887" s="198"/>
      <c r="X2887" s="198"/>
      <c r="Y2887" s="196"/>
      <c r="Z2887" s="200"/>
      <c r="AA2887" s="196"/>
      <c r="AB2887" s="198"/>
      <c r="AC2887" s="196"/>
      <c r="AD2887" s="199"/>
      <c r="AG2887" s="196"/>
      <c r="AH2887" s="196"/>
      <c r="AI2887" s="198"/>
      <c r="AL2887" s="196"/>
      <c r="AN2887" s="196"/>
      <c r="AO2887" s="198"/>
      <c r="AP2887" s="196"/>
      <c r="AQ2887" s="196"/>
      <c r="AR2887" s="196"/>
      <c r="AS2887" s="196"/>
      <c r="AT2887" s="196"/>
      <c r="AU2887" s="196"/>
      <c r="AV2887" s="198"/>
      <c r="AW2887" s="197"/>
      <c r="AY2887" s="196"/>
      <c r="BC2887" s="196"/>
      <c r="BD2887" s="196"/>
      <c r="BE2887" s="196"/>
      <c r="BF2887" s="196"/>
      <c r="BG2887" s="196"/>
      <c r="BH2887" s="196"/>
      <c r="BI2887" s="196"/>
      <c r="BJ2887" s="196"/>
      <c r="BK2887" s="196"/>
    </row>
    <row r="2888" spans="1:63" x14ac:dyDescent="0.25">
      <c r="A2888" s="198"/>
      <c r="B2888" s="193"/>
      <c r="C2888" s="196"/>
      <c r="D2888" s="196"/>
      <c r="E2888" s="196"/>
      <c r="I2888" s="197"/>
      <c r="Q2888" s="198"/>
      <c r="S2888" s="198"/>
      <c r="T2888" s="196"/>
      <c r="U2888" s="199"/>
      <c r="V2888" s="193"/>
      <c r="W2888" s="198"/>
      <c r="X2888" s="198"/>
      <c r="Y2888" s="196"/>
      <c r="Z2888" s="200"/>
      <c r="AA2888" s="196"/>
      <c r="AB2888" s="198"/>
      <c r="AC2888" s="196"/>
      <c r="AD2888" s="199"/>
      <c r="AG2888" s="196"/>
      <c r="AH2888" s="196"/>
      <c r="AI2888" s="198"/>
      <c r="AL2888" s="196"/>
      <c r="AN2888" s="196"/>
      <c r="AO2888" s="198"/>
      <c r="AP2888" s="196"/>
      <c r="AQ2888" s="196"/>
      <c r="AR2888" s="196"/>
      <c r="AS2888" s="196"/>
      <c r="AT2888" s="196"/>
      <c r="AU2888" s="196"/>
      <c r="AV2888" s="198"/>
      <c r="AW2888" s="197"/>
      <c r="AY2888" s="196"/>
      <c r="BC2888" s="196"/>
      <c r="BD2888" s="196"/>
      <c r="BE2888" s="196"/>
      <c r="BF2888" s="196"/>
      <c r="BG2888" s="196"/>
      <c r="BH2888" s="196"/>
      <c r="BI2888" s="196"/>
      <c r="BJ2888" s="196"/>
      <c r="BK2888" s="196"/>
    </row>
    <row r="2889" spans="1:63" x14ac:dyDescent="0.25">
      <c r="A2889" s="198"/>
      <c r="B2889" s="193"/>
      <c r="C2889" s="196"/>
      <c r="D2889" s="196"/>
      <c r="E2889" s="196"/>
      <c r="I2889" s="197"/>
      <c r="Q2889" s="198"/>
      <c r="S2889" s="198"/>
      <c r="T2889" s="196"/>
      <c r="U2889" s="199"/>
      <c r="V2889" s="193"/>
      <c r="W2889" s="198"/>
      <c r="X2889" s="198"/>
      <c r="Y2889" s="196"/>
      <c r="Z2889" s="200"/>
      <c r="AA2889" s="196"/>
      <c r="AB2889" s="198"/>
      <c r="AC2889" s="196"/>
      <c r="AD2889" s="199"/>
      <c r="AG2889" s="196"/>
      <c r="AH2889" s="196"/>
      <c r="AI2889" s="198"/>
      <c r="AL2889" s="196"/>
      <c r="AN2889" s="196"/>
      <c r="AO2889" s="198"/>
      <c r="AP2889" s="196"/>
      <c r="AQ2889" s="196"/>
      <c r="AR2889" s="196"/>
      <c r="AS2889" s="196"/>
      <c r="AT2889" s="196"/>
      <c r="AU2889" s="196"/>
      <c r="AV2889" s="198"/>
      <c r="AW2889" s="197"/>
      <c r="AY2889" s="196"/>
      <c r="BC2889" s="196"/>
      <c r="BD2889" s="196"/>
      <c r="BE2889" s="196"/>
      <c r="BF2889" s="196"/>
      <c r="BG2889" s="196"/>
      <c r="BH2889" s="196"/>
      <c r="BI2889" s="196"/>
      <c r="BJ2889" s="196"/>
      <c r="BK2889" s="196"/>
    </row>
    <row r="2890" spans="1:63" x14ac:dyDescent="0.25">
      <c r="A2890" s="198"/>
      <c r="B2890" s="193"/>
      <c r="C2890" s="196"/>
      <c r="D2890" s="196"/>
      <c r="E2890" s="196"/>
      <c r="I2890" s="197"/>
      <c r="Q2890" s="198"/>
      <c r="S2890" s="198"/>
      <c r="T2890" s="196"/>
      <c r="U2890" s="199"/>
      <c r="V2890" s="193"/>
      <c r="W2890" s="198"/>
      <c r="X2890" s="198"/>
      <c r="Y2890" s="196"/>
      <c r="Z2890" s="200"/>
      <c r="AA2890" s="196"/>
      <c r="AB2890" s="198"/>
      <c r="AC2890" s="196"/>
      <c r="AD2890" s="199"/>
      <c r="AG2890" s="196"/>
      <c r="AH2890" s="196"/>
      <c r="AI2890" s="198"/>
      <c r="AL2890" s="196"/>
      <c r="AN2890" s="196"/>
      <c r="AO2890" s="198"/>
      <c r="AP2890" s="196"/>
      <c r="AQ2890" s="196"/>
      <c r="AR2890" s="196"/>
      <c r="AS2890" s="196"/>
      <c r="AT2890" s="196"/>
      <c r="AU2890" s="196"/>
      <c r="AV2890" s="198"/>
      <c r="AW2890" s="197"/>
      <c r="AY2890" s="196"/>
      <c r="BC2890" s="196"/>
      <c r="BD2890" s="196"/>
      <c r="BE2890" s="196"/>
      <c r="BF2890" s="196"/>
      <c r="BG2890" s="196"/>
      <c r="BH2890" s="196"/>
      <c r="BI2890" s="196"/>
      <c r="BJ2890" s="196"/>
      <c r="BK2890" s="196"/>
    </row>
    <row r="2891" spans="1:63" x14ac:dyDescent="0.25">
      <c r="A2891" s="198"/>
      <c r="B2891" s="193"/>
      <c r="C2891" s="196"/>
      <c r="D2891" s="196"/>
      <c r="E2891" s="196"/>
      <c r="I2891" s="197"/>
      <c r="Q2891" s="198"/>
      <c r="S2891" s="198"/>
      <c r="T2891" s="196"/>
      <c r="U2891" s="199"/>
      <c r="V2891" s="193"/>
      <c r="W2891" s="198"/>
      <c r="X2891" s="198"/>
      <c r="Y2891" s="196"/>
      <c r="Z2891" s="200"/>
      <c r="AA2891" s="196"/>
      <c r="AB2891" s="198"/>
      <c r="AC2891" s="196"/>
      <c r="AD2891" s="199"/>
      <c r="AG2891" s="196"/>
      <c r="AH2891" s="196"/>
      <c r="AI2891" s="198"/>
      <c r="AL2891" s="196"/>
      <c r="AN2891" s="196"/>
      <c r="AO2891" s="198"/>
      <c r="AP2891" s="196"/>
      <c r="AQ2891" s="196"/>
      <c r="AR2891" s="196"/>
      <c r="AS2891" s="196"/>
      <c r="AT2891" s="196"/>
      <c r="AU2891" s="196"/>
      <c r="AV2891" s="198"/>
      <c r="AW2891" s="197"/>
      <c r="AY2891" s="196"/>
      <c r="BC2891" s="196"/>
      <c r="BD2891" s="196"/>
      <c r="BE2891" s="196"/>
      <c r="BF2891" s="196"/>
      <c r="BG2891" s="196"/>
      <c r="BH2891" s="196"/>
      <c r="BI2891" s="196"/>
      <c r="BJ2891" s="196"/>
      <c r="BK2891" s="196"/>
    </row>
    <row r="2892" spans="1:63" x14ac:dyDescent="0.25">
      <c r="A2892" s="198"/>
      <c r="B2892" s="193"/>
      <c r="C2892" s="196"/>
      <c r="D2892" s="196"/>
      <c r="E2892" s="196"/>
      <c r="I2892" s="197"/>
      <c r="Q2892" s="198"/>
      <c r="S2892" s="198"/>
      <c r="T2892" s="196"/>
      <c r="U2892" s="199"/>
      <c r="V2892" s="193"/>
      <c r="W2892" s="198"/>
      <c r="X2892" s="198"/>
      <c r="Y2892" s="196"/>
      <c r="Z2892" s="200"/>
      <c r="AA2892" s="196"/>
      <c r="AB2892" s="198"/>
      <c r="AC2892" s="196"/>
      <c r="AD2892" s="199"/>
      <c r="AG2892" s="196"/>
      <c r="AH2892" s="196"/>
      <c r="AI2892" s="198"/>
      <c r="AL2892" s="196"/>
      <c r="AN2892" s="196"/>
      <c r="AO2892" s="198"/>
      <c r="AP2892" s="196"/>
      <c r="AQ2892" s="196"/>
      <c r="AR2892" s="196"/>
      <c r="AS2892" s="196"/>
      <c r="AT2892" s="196"/>
      <c r="AU2892" s="196"/>
      <c r="AV2892" s="198"/>
      <c r="AW2892" s="197"/>
      <c r="AY2892" s="196"/>
      <c r="BC2892" s="196"/>
      <c r="BD2892" s="196"/>
      <c r="BE2892" s="196"/>
      <c r="BF2892" s="196"/>
      <c r="BG2892" s="196"/>
      <c r="BH2892" s="196"/>
      <c r="BI2892" s="196"/>
      <c r="BJ2892" s="196"/>
      <c r="BK2892" s="196"/>
    </row>
    <row r="2893" spans="1:63" x14ac:dyDescent="0.25">
      <c r="A2893" s="198"/>
      <c r="B2893" s="193"/>
      <c r="C2893" s="196"/>
      <c r="D2893" s="196"/>
      <c r="E2893" s="196"/>
      <c r="I2893" s="197"/>
      <c r="Q2893" s="198"/>
      <c r="S2893" s="198"/>
      <c r="T2893" s="196"/>
      <c r="U2893" s="199"/>
      <c r="V2893" s="193"/>
      <c r="W2893" s="198"/>
      <c r="X2893" s="198"/>
      <c r="Y2893" s="196"/>
      <c r="Z2893" s="200"/>
      <c r="AA2893" s="196"/>
      <c r="AB2893" s="198"/>
      <c r="AC2893" s="196"/>
      <c r="AD2893" s="199"/>
      <c r="AG2893" s="196"/>
      <c r="AH2893" s="196"/>
      <c r="AI2893" s="198"/>
      <c r="AL2893" s="196"/>
      <c r="AN2893" s="196"/>
      <c r="AO2893" s="198"/>
      <c r="AP2893" s="196"/>
      <c r="AQ2893" s="196"/>
      <c r="AR2893" s="196"/>
      <c r="AS2893" s="196"/>
      <c r="AT2893" s="196"/>
      <c r="AU2893" s="196"/>
      <c r="AV2893" s="198"/>
      <c r="AW2893" s="197"/>
      <c r="AY2893" s="196"/>
      <c r="BC2893" s="196"/>
      <c r="BD2893" s="196"/>
      <c r="BE2893" s="196"/>
      <c r="BF2893" s="196"/>
      <c r="BG2893" s="196"/>
      <c r="BH2893" s="196"/>
      <c r="BI2893" s="196"/>
      <c r="BJ2893" s="196"/>
      <c r="BK2893" s="196"/>
    </row>
    <row r="2894" spans="1:63" x14ac:dyDescent="0.25">
      <c r="A2894" s="198"/>
      <c r="B2894" s="193"/>
      <c r="C2894" s="196"/>
      <c r="D2894" s="196"/>
      <c r="E2894" s="196"/>
      <c r="I2894" s="197"/>
      <c r="Q2894" s="198"/>
      <c r="S2894" s="198"/>
      <c r="T2894" s="196"/>
      <c r="U2894" s="199"/>
      <c r="V2894" s="193"/>
      <c r="W2894" s="198"/>
      <c r="X2894" s="198"/>
      <c r="Y2894" s="196"/>
      <c r="Z2894" s="200"/>
      <c r="AA2894" s="196"/>
      <c r="AB2894" s="198"/>
      <c r="AC2894" s="196"/>
      <c r="AD2894" s="199"/>
      <c r="AG2894" s="196"/>
      <c r="AH2894" s="196"/>
      <c r="AI2894" s="198"/>
      <c r="AL2894" s="196"/>
      <c r="AN2894" s="196"/>
      <c r="AO2894" s="198"/>
      <c r="AP2894" s="196"/>
      <c r="AQ2894" s="196"/>
      <c r="AR2894" s="196"/>
      <c r="AS2894" s="196"/>
      <c r="AT2894" s="196"/>
      <c r="AU2894" s="196"/>
      <c r="AV2894" s="198"/>
      <c r="AW2894" s="197"/>
      <c r="AY2894" s="196"/>
      <c r="BC2894" s="196"/>
      <c r="BD2894" s="196"/>
      <c r="BE2894" s="196"/>
      <c r="BF2894" s="196"/>
      <c r="BG2894" s="196"/>
      <c r="BH2894" s="196"/>
      <c r="BI2894" s="196"/>
      <c r="BJ2894" s="196"/>
      <c r="BK2894" s="196"/>
    </row>
    <row r="2895" spans="1:63" x14ac:dyDescent="0.25">
      <c r="A2895" s="198"/>
      <c r="B2895" s="193"/>
      <c r="C2895" s="196"/>
      <c r="D2895" s="196"/>
      <c r="E2895" s="196"/>
      <c r="I2895" s="197"/>
      <c r="Q2895" s="198"/>
      <c r="S2895" s="198"/>
      <c r="T2895" s="196"/>
      <c r="U2895" s="199"/>
      <c r="V2895" s="193"/>
      <c r="W2895" s="198"/>
      <c r="X2895" s="198"/>
      <c r="Y2895" s="196"/>
      <c r="Z2895" s="200"/>
      <c r="AA2895" s="196"/>
      <c r="AB2895" s="198"/>
      <c r="AC2895" s="196"/>
      <c r="AD2895" s="199"/>
      <c r="AG2895" s="196"/>
      <c r="AH2895" s="196"/>
      <c r="AI2895" s="198"/>
      <c r="AL2895" s="196"/>
      <c r="AN2895" s="196"/>
      <c r="AO2895" s="198"/>
      <c r="AP2895" s="196"/>
      <c r="AQ2895" s="196"/>
      <c r="AR2895" s="196"/>
      <c r="AS2895" s="196"/>
      <c r="AT2895" s="196"/>
      <c r="AU2895" s="196"/>
      <c r="AV2895" s="198"/>
      <c r="AW2895" s="197"/>
      <c r="AY2895" s="196"/>
      <c r="BC2895" s="196"/>
      <c r="BD2895" s="196"/>
      <c r="BE2895" s="196"/>
      <c r="BF2895" s="196"/>
      <c r="BG2895" s="196"/>
      <c r="BH2895" s="196"/>
      <c r="BI2895" s="196"/>
      <c r="BJ2895" s="196"/>
      <c r="BK2895" s="196"/>
    </row>
    <row r="2896" spans="1:63" x14ac:dyDescent="0.25">
      <c r="A2896" s="198"/>
      <c r="B2896" s="193"/>
      <c r="C2896" s="196"/>
      <c r="D2896" s="196"/>
      <c r="E2896" s="196"/>
      <c r="I2896" s="197"/>
      <c r="Q2896" s="198"/>
      <c r="S2896" s="198"/>
      <c r="T2896" s="196"/>
      <c r="U2896" s="199"/>
      <c r="V2896" s="193"/>
      <c r="W2896" s="198"/>
      <c r="X2896" s="198"/>
      <c r="Y2896" s="196"/>
      <c r="Z2896" s="200"/>
      <c r="AA2896" s="196"/>
      <c r="AB2896" s="198"/>
      <c r="AC2896" s="196"/>
      <c r="AD2896" s="199"/>
      <c r="AG2896" s="196"/>
      <c r="AH2896" s="196"/>
      <c r="AI2896" s="198"/>
      <c r="AL2896" s="196"/>
      <c r="AN2896" s="196"/>
      <c r="AO2896" s="198"/>
      <c r="AP2896" s="196"/>
      <c r="AQ2896" s="196"/>
      <c r="AR2896" s="196"/>
      <c r="AS2896" s="196"/>
      <c r="AT2896" s="196"/>
      <c r="AU2896" s="196"/>
      <c r="AV2896" s="198"/>
      <c r="AW2896" s="197"/>
      <c r="AY2896" s="196"/>
      <c r="BC2896" s="196"/>
      <c r="BD2896" s="196"/>
      <c r="BE2896" s="196"/>
      <c r="BF2896" s="196"/>
      <c r="BG2896" s="196"/>
      <c r="BH2896" s="196"/>
      <c r="BI2896" s="196"/>
      <c r="BJ2896" s="196"/>
      <c r="BK2896" s="196"/>
    </row>
    <row r="2897" spans="1:63" x14ac:dyDescent="0.25">
      <c r="A2897" s="198"/>
      <c r="B2897" s="193"/>
      <c r="C2897" s="196"/>
      <c r="D2897" s="196"/>
      <c r="E2897" s="196"/>
      <c r="I2897" s="197"/>
      <c r="Q2897" s="198"/>
      <c r="S2897" s="198"/>
      <c r="T2897" s="196"/>
      <c r="U2897" s="199"/>
      <c r="V2897" s="193"/>
      <c r="W2897" s="198"/>
      <c r="X2897" s="198"/>
      <c r="Y2897" s="196"/>
      <c r="Z2897" s="200"/>
      <c r="AA2897" s="196"/>
      <c r="AB2897" s="198"/>
      <c r="AC2897" s="196"/>
      <c r="AD2897" s="199"/>
      <c r="AG2897" s="196"/>
      <c r="AH2897" s="196"/>
      <c r="AI2897" s="198"/>
      <c r="AL2897" s="196"/>
      <c r="AN2897" s="196"/>
      <c r="AO2897" s="198"/>
      <c r="AP2897" s="196"/>
      <c r="AQ2897" s="196"/>
      <c r="AR2897" s="196"/>
      <c r="AS2897" s="196"/>
      <c r="AT2897" s="196"/>
      <c r="AU2897" s="196"/>
      <c r="AV2897" s="198"/>
      <c r="AW2897" s="197"/>
      <c r="AY2897" s="196"/>
      <c r="BC2897" s="196"/>
      <c r="BD2897" s="196"/>
      <c r="BE2897" s="196"/>
      <c r="BF2897" s="196"/>
      <c r="BG2897" s="196"/>
      <c r="BH2897" s="196"/>
      <c r="BI2897" s="196"/>
      <c r="BJ2897" s="196"/>
      <c r="BK2897" s="196"/>
    </row>
    <row r="2898" spans="1:63" x14ac:dyDescent="0.25">
      <c r="A2898" s="198"/>
      <c r="B2898" s="193"/>
      <c r="C2898" s="196"/>
      <c r="D2898" s="196"/>
      <c r="E2898" s="196"/>
      <c r="I2898" s="197"/>
      <c r="Q2898" s="198"/>
      <c r="S2898" s="198"/>
      <c r="T2898" s="196"/>
      <c r="U2898" s="199"/>
      <c r="V2898" s="193"/>
      <c r="W2898" s="198"/>
      <c r="X2898" s="198"/>
      <c r="Y2898" s="196"/>
      <c r="Z2898" s="200"/>
      <c r="AA2898" s="196"/>
      <c r="AB2898" s="198"/>
      <c r="AC2898" s="196"/>
      <c r="AD2898" s="199"/>
      <c r="AG2898" s="196"/>
      <c r="AH2898" s="196"/>
      <c r="AI2898" s="198"/>
      <c r="AL2898" s="196"/>
      <c r="AN2898" s="196"/>
      <c r="AO2898" s="198"/>
      <c r="AP2898" s="196"/>
      <c r="AQ2898" s="196"/>
      <c r="AR2898" s="196"/>
      <c r="AS2898" s="196"/>
      <c r="AT2898" s="196"/>
      <c r="AU2898" s="196"/>
      <c r="AV2898" s="198"/>
      <c r="AW2898" s="197"/>
      <c r="AY2898" s="196"/>
      <c r="BC2898" s="196"/>
      <c r="BD2898" s="196"/>
      <c r="BE2898" s="196"/>
      <c r="BF2898" s="196"/>
      <c r="BG2898" s="196"/>
      <c r="BH2898" s="196"/>
      <c r="BI2898" s="196"/>
      <c r="BJ2898" s="196"/>
      <c r="BK2898" s="196"/>
    </row>
    <row r="2899" spans="1:63" x14ac:dyDescent="0.25">
      <c r="A2899" s="198"/>
      <c r="B2899" s="193"/>
      <c r="C2899" s="196"/>
      <c r="D2899" s="196"/>
      <c r="E2899" s="196"/>
      <c r="I2899" s="197"/>
      <c r="Q2899" s="198"/>
      <c r="S2899" s="198"/>
      <c r="T2899" s="196"/>
      <c r="U2899" s="199"/>
      <c r="V2899" s="193"/>
      <c r="W2899" s="198"/>
      <c r="X2899" s="198"/>
      <c r="Y2899" s="196"/>
      <c r="Z2899" s="200"/>
      <c r="AA2899" s="196"/>
      <c r="AB2899" s="198"/>
      <c r="AC2899" s="196"/>
      <c r="AD2899" s="199"/>
      <c r="AG2899" s="196"/>
      <c r="AH2899" s="196"/>
      <c r="AI2899" s="198"/>
      <c r="AL2899" s="196"/>
      <c r="AN2899" s="196"/>
      <c r="AO2899" s="198"/>
      <c r="AP2899" s="196"/>
      <c r="AQ2899" s="196"/>
      <c r="AR2899" s="196"/>
      <c r="AS2899" s="196"/>
      <c r="AT2899" s="196"/>
      <c r="AU2899" s="196"/>
      <c r="AV2899" s="198"/>
      <c r="AW2899" s="197"/>
      <c r="AY2899" s="196"/>
      <c r="BC2899" s="196"/>
      <c r="BD2899" s="196"/>
      <c r="BE2899" s="196"/>
      <c r="BF2899" s="196"/>
      <c r="BG2899" s="196"/>
      <c r="BH2899" s="196"/>
      <c r="BI2899" s="196"/>
      <c r="BJ2899" s="196"/>
      <c r="BK2899" s="196"/>
    </row>
    <row r="2900" spans="1:63" x14ac:dyDescent="0.25">
      <c r="A2900" s="198"/>
      <c r="B2900" s="193"/>
      <c r="C2900" s="196"/>
      <c r="D2900" s="196"/>
      <c r="E2900" s="196"/>
      <c r="I2900" s="197"/>
      <c r="Q2900" s="198"/>
      <c r="S2900" s="198"/>
      <c r="T2900" s="196"/>
      <c r="U2900" s="199"/>
      <c r="V2900" s="193"/>
      <c r="W2900" s="198"/>
      <c r="X2900" s="198"/>
      <c r="Y2900" s="196"/>
      <c r="Z2900" s="200"/>
      <c r="AA2900" s="196"/>
      <c r="AB2900" s="198"/>
      <c r="AC2900" s="196"/>
      <c r="AD2900" s="199"/>
      <c r="AG2900" s="196"/>
      <c r="AH2900" s="196"/>
      <c r="AI2900" s="198"/>
      <c r="AL2900" s="196"/>
      <c r="AN2900" s="196"/>
      <c r="AO2900" s="198"/>
      <c r="AP2900" s="196"/>
      <c r="AQ2900" s="196"/>
      <c r="AR2900" s="196"/>
      <c r="AS2900" s="196"/>
      <c r="AT2900" s="196"/>
      <c r="AU2900" s="196"/>
      <c r="AV2900" s="198"/>
      <c r="AW2900" s="197"/>
      <c r="AY2900" s="196"/>
      <c r="BC2900" s="196"/>
      <c r="BD2900" s="196"/>
      <c r="BE2900" s="196"/>
      <c r="BF2900" s="196"/>
      <c r="BG2900" s="196"/>
      <c r="BH2900" s="196"/>
      <c r="BI2900" s="196"/>
      <c r="BJ2900" s="196"/>
      <c r="BK2900" s="196"/>
    </row>
    <row r="2901" spans="1:63" x14ac:dyDescent="0.25">
      <c r="A2901" s="198"/>
      <c r="B2901" s="193"/>
      <c r="C2901" s="196"/>
      <c r="D2901" s="196"/>
      <c r="E2901" s="196"/>
      <c r="I2901" s="197"/>
      <c r="Q2901" s="198"/>
      <c r="S2901" s="198"/>
      <c r="T2901" s="196"/>
      <c r="U2901" s="199"/>
      <c r="V2901" s="193"/>
      <c r="W2901" s="198"/>
      <c r="X2901" s="198"/>
      <c r="Y2901" s="196"/>
      <c r="Z2901" s="200"/>
      <c r="AA2901" s="196"/>
      <c r="AB2901" s="198"/>
      <c r="AC2901" s="196"/>
      <c r="AD2901" s="199"/>
      <c r="AG2901" s="196"/>
      <c r="AH2901" s="196"/>
      <c r="AI2901" s="198"/>
      <c r="AL2901" s="196"/>
      <c r="AN2901" s="196"/>
      <c r="AO2901" s="198"/>
      <c r="AP2901" s="196"/>
      <c r="AQ2901" s="196"/>
      <c r="AR2901" s="196"/>
      <c r="AS2901" s="196"/>
      <c r="AT2901" s="196"/>
      <c r="AU2901" s="196"/>
      <c r="AV2901" s="198"/>
      <c r="AW2901" s="197"/>
      <c r="AY2901" s="196"/>
      <c r="BC2901" s="196"/>
      <c r="BD2901" s="196"/>
      <c r="BE2901" s="196"/>
      <c r="BF2901" s="196"/>
      <c r="BG2901" s="196"/>
      <c r="BH2901" s="196"/>
      <c r="BI2901" s="196"/>
      <c r="BJ2901" s="196"/>
      <c r="BK2901" s="196"/>
    </row>
    <row r="2902" spans="1:63" x14ac:dyDescent="0.25">
      <c r="A2902" s="198"/>
      <c r="B2902" s="193"/>
      <c r="C2902" s="196"/>
      <c r="D2902" s="196"/>
      <c r="E2902" s="196"/>
      <c r="I2902" s="197"/>
      <c r="Q2902" s="198"/>
      <c r="S2902" s="198"/>
      <c r="T2902" s="196"/>
      <c r="U2902" s="199"/>
      <c r="V2902" s="193"/>
      <c r="W2902" s="198"/>
      <c r="X2902" s="198"/>
      <c r="Y2902" s="196"/>
      <c r="Z2902" s="200"/>
      <c r="AA2902" s="196"/>
      <c r="AB2902" s="198"/>
      <c r="AC2902" s="196"/>
      <c r="AD2902" s="199"/>
      <c r="AG2902" s="196"/>
      <c r="AH2902" s="196"/>
      <c r="AI2902" s="198"/>
      <c r="AL2902" s="196"/>
      <c r="AN2902" s="196"/>
      <c r="AO2902" s="198"/>
      <c r="AP2902" s="196"/>
      <c r="AQ2902" s="196"/>
      <c r="AR2902" s="196"/>
      <c r="AS2902" s="196"/>
      <c r="AT2902" s="196"/>
      <c r="AU2902" s="196"/>
      <c r="AV2902" s="198"/>
      <c r="AW2902" s="197"/>
      <c r="AY2902" s="196"/>
      <c r="BC2902" s="196"/>
      <c r="BD2902" s="196"/>
      <c r="BE2902" s="196"/>
      <c r="BF2902" s="196"/>
      <c r="BG2902" s="196"/>
      <c r="BH2902" s="196"/>
      <c r="BI2902" s="196"/>
      <c r="BJ2902" s="196"/>
      <c r="BK2902" s="196"/>
    </row>
    <row r="2903" spans="1:63" x14ac:dyDescent="0.25">
      <c r="A2903" s="198"/>
      <c r="B2903" s="193"/>
      <c r="C2903" s="196"/>
      <c r="D2903" s="196"/>
      <c r="E2903" s="196"/>
      <c r="I2903" s="197"/>
      <c r="Q2903" s="198"/>
      <c r="S2903" s="198"/>
      <c r="T2903" s="196"/>
      <c r="U2903" s="199"/>
      <c r="V2903" s="193"/>
      <c r="W2903" s="198"/>
      <c r="X2903" s="198"/>
      <c r="Y2903" s="196"/>
      <c r="Z2903" s="200"/>
      <c r="AA2903" s="196"/>
      <c r="AB2903" s="198"/>
      <c r="AC2903" s="196"/>
      <c r="AD2903" s="199"/>
      <c r="AG2903" s="196"/>
      <c r="AH2903" s="196"/>
      <c r="AI2903" s="198"/>
      <c r="AL2903" s="196"/>
      <c r="AN2903" s="196"/>
      <c r="AO2903" s="198"/>
      <c r="AP2903" s="196"/>
      <c r="AQ2903" s="196"/>
      <c r="AR2903" s="196"/>
      <c r="AS2903" s="196"/>
      <c r="AT2903" s="196"/>
      <c r="AU2903" s="196"/>
      <c r="AV2903" s="198"/>
      <c r="AW2903" s="197"/>
      <c r="AY2903" s="196"/>
      <c r="BC2903" s="196"/>
      <c r="BD2903" s="196"/>
      <c r="BE2903" s="196"/>
      <c r="BF2903" s="196"/>
      <c r="BG2903" s="196"/>
      <c r="BH2903" s="196"/>
      <c r="BI2903" s="196"/>
      <c r="BJ2903" s="196"/>
      <c r="BK2903" s="196"/>
    </row>
    <row r="2904" spans="1:63" x14ac:dyDescent="0.25">
      <c r="A2904" s="198"/>
      <c r="B2904" s="193"/>
      <c r="C2904" s="196"/>
      <c r="D2904" s="196"/>
      <c r="E2904" s="196"/>
      <c r="I2904" s="197"/>
      <c r="Q2904" s="198"/>
      <c r="S2904" s="198"/>
      <c r="T2904" s="196"/>
      <c r="U2904" s="199"/>
      <c r="V2904" s="193"/>
      <c r="W2904" s="198"/>
      <c r="X2904" s="198"/>
      <c r="Y2904" s="196"/>
      <c r="Z2904" s="200"/>
      <c r="AA2904" s="196"/>
      <c r="AB2904" s="198"/>
      <c r="AC2904" s="196"/>
      <c r="AD2904" s="199"/>
      <c r="AG2904" s="196"/>
      <c r="AH2904" s="196"/>
      <c r="AI2904" s="198"/>
      <c r="AL2904" s="196"/>
      <c r="AN2904" s="196"/>
      <c r="AO2904" s="198"/>
      <c r="AP2904" s="196"/>
      <c r="AQ2904" s="196"/>
      <c r="AR2904" s="196"/>
      <c r="AS2904" s="196"/>
      <c r="AT2904" s="196"/>
      <c r="AU2904" s="196"/>
      <c r="AV2904" s="198"/>
      <c r="AW2904" s="197"/>
      <c r="AY2904" s="196"/>
      <c r="BC2904" s="196"/>
      <c r="BD2904" s="196"/>
      <c r="BE2904" s="196"/>
      <c r="BF2904" s="196"/>
      <c r="BG2904" s="196"/>
      <c r="BH2904" s="196"/>
      <c r="BI2904" s="196"/>
      <c r="BJ2904" s="196"/>
      <c r="BK2904" s="196"/>
    </row>
    <row r="2905" spans="1:63" x14ac:dyDescent="0.25">
      <c r="A2905" s="198"/>
      <c r="B2905" s="193"/>
      <c r="C2905" s="196"/>
      <c r="D2905" s="196"/>
      <c r="E2905" s="196"/>
      <c r="I2905" s="197"/>
      <c r="Q2905" s="198"/>
      <c r="S2905" s="198"/>
      <c r="T2905" s="196"/>
      <c r="U2905" s="199"/>
      <c r="V2905" s="193"/>
      <c r="W2905" s="198"/>
      <c r="X2905" s="198"/>
      <c r="Y2905" s="196"/>
      <c r="Z2905" s="200"/>
      <c r="AA2905" s="196"/>
      <c r="AB2905" s="198"/>
      <c r="AC2905" s="196"/>
      <c r="AD2905" s="199"/>
      <c r="AG2905" s="196"/>
      <c r="AH2905" s="196"/>
      <c r="AI2905" s="198"/>
      <c r="AL2905" s="196"/>
      <c r="AN2905" s="196"/>
      <c r="AO2905" s="198"/>
      <c r="AP2905" s="196"/>
      <c r="AQ2905" s="196"/>
      <c r="AR2905" s="196"/>
      <c r="AS2905" s="196"/>
      <c r="AT2905" s="196"/>
      <c r="AU2905" s="196"/>
      <c r="AV2905" s="198"/>
      <c r="AW2905" s="197"/>
      <c r="AY2905" s="196"/>
      <c r="BC2905" s="196"/>
      <c r="BD2905" s="196"/>
      <c r="BE2905" s="196"/>
      <c r="BF2905" s="196"/>
      <c r="BG2905" s="196"/>
      <c r="BH2905" s="196"/>
      <c r="BI2905" s="196"/>
      <c r="BJ2905" s="196"/>
      <c r="BK2905" s="196"/>
    </row>
    <row r="2906" spans="1:63" x14ac:dyDescent="0.25">
      <c r="A2906" s="198"/>
      <c r="B2906" s="193"/>
      <c r="C2906" s="196"/>
      <c r="D2906" s="196"/>
      <c r="E2906" s="196"/>
      <c r="I2906" s="197"/>
      <c r="Q2906" s="198"/>
      <c r="S2906" s="198"/>
      <c r="T2906" s="196"/>
      <c r="U2906" s="199"/>
      <c r="V2906" s="193"/>
      <c r="W2906" s="198"/>
      <c r="X2906" s="198"/>
      <c r="Y2906" s="196"/>
      <c r="Z2906" s="200"/>
      <c r="AA2906" s="196"/>
      <c r="AB2906" s="198"/>
      <c r="AC2906" s="196"/>
      <c r="AD2906" s="199"/>
      <c r="AG2906" s="196"/>
      <c r="AH2906" s="196"/>
      <c r="AI2906" s="198"/>
      <c r="AL2906" s="196"/>
      <c r="AN2906" s="196"/>
      <c r="AO2906" s="198"/>
      <c r="AP2906" s="196"/>
      <c r="AQ2906" s="196"/>
      <c r="AR2906" s="196"/>
      <c r="AS2906" s="196"/>
      <c r="AT2906" s="196"/>
      <c r="AU2906" s="196"/>
      <c r="AV2906" s="198"/>
      <c r="AW2906" s="197"/>
      <c r="AY2906" s="196"/>
      <c r="BC2906" s="196"/>
      <c r="BD2906" s="196"/>
      <c r="BE2906" s="196"/>
      <c r="BF2906" s="196"/>
      <c r="BG2906" s="196"/>
      <c r="BH2906" s="196"/>
      <c r="BI2906" s="196"/>
      <c r="BJ2906" s="196"/>
      <c r="BK2906" s="196"/>
    </row>
    <row r="2907" spans="1:63" x14ac:dyDescent="0.25">
      <c r="A2907" s="198"/>
      <c r="B2907" s="193"/>
      <c r="C2907" s="196"/>
      <c r="D2907" s="196"/>
      <c r="E2907" s="196"/>
      <c r="I2907" s="197"/>
      <c r="Q2907" s="198"/>
      <c r="S2907" s="198"/>
      <c r="T2907" s="196"/>
      <c r="U2907" s="199"/>
      <c r="V2907" s="193"/>
      <c r="W2907" s="198"/>
      <c r="X2907" s="198"/>
      <c r="Y2907" s="196"/>
      <c r="Z2907" s="200"/>
      <c r="AA2907" s="196"/>
      <c r="AB2907" s="198"/>
      <c r="AC2907" s="196"/>
      <c r="AD2907" s="199"/>
      <c r="AG2907" s="196"/>
      <c r="AH2907" s="196"/>
      <c r="AI2907" s="198"/>
      <c r="AL2907" s="196"/>
      <c r="AN2907" s="196"/>
      <c r="AO2907" s="198"/>
      <c r="AP2907" s="196"/>
      <c r="AQ2907" s="196"/>
      <c r="AR2907" s="196"/>
      <c r="AS2907" s="196"/>
      <c r="AT2907" s="196"/>
      <c r="AU2907" s="196"/>
      <c r="AV2907" s="198"/>
      <c r="AW2907" s="197"/>
      <c r="AY2907" s="196"/>
      <c r="BC2907" s="196"/>
      <c r="BD2907" s="196"/>
      <c r="BE2907" s="196"/>
      <c r="BF2907" s="196"/>
      <c r="BG2907" s="196"/>
      <c r="BH2907" s="196"/>
      <c r="BI2907" s="196"/>
      <c r="BJ2907" s="196"/>
      <c r="BK2907" s="196"/>
    </row>
    <row r="2908" spans="1:63" x14ac:dyDescent="0.25">
      <c r="A2908" s="198"/>
      <c r="B2908" s="193"/>
      <c r="C2908" s="196"/>
      <c r="D2908" s="196"/>
      <c r="E2908" s="196"/>
      <c r="I2908" s="197"/>
      <c r="Q2908" s="198"/>
      <c r="S2908" s="198"/>
      <c r="T2908" s="196"/>
      <c r="U2908" s="199"/>
      <c r="V2908" s="193"/>
      <c r="W2908" s="198"/>
      <c r="X2908" s="198"/>
      <c r="Y2908" s="196"/>
      <c r="Z2908" s="200"/>
      <c r="AA2908" s="196"/>
      <c r="AB2908" s="198"/>
      <c r="AC2908" s="196"/>
      <c r="AD2908" s="199"/>
      <c r="AG2908" s="196"/>
      <c r="AH2908" s="196"/>
      <c r="AI2908" s="198"/>
      <c r="AL2908" s="196"/>
      <c r="AN2908" s="196"/>
      <c r="AO2908" s="198"/>
      <c r="AP2908" s="196"/>
      <c r="AQ2908" s="196"/>
      <c r="AR2908" s="196"/>
      <c r="AS2908" s="196"/>
      <c r="AT2908" s="196"/>
      <c r="AU2908" s="196"/>
      <c r="AV2908" s="198"/>
      <c r="AW2908" s="197"/>
      <c r="AY2908" s="196"/>
      <c r="BC2908" s="196"/>
      <c r="BD2908" s="196"/>
      <c r="BE2908" s="196"/>
      <c r="BF2908" s="196"/>
      <c r="BG2908" s="196"/>
      <c r="BH2908" s="196"/>
      <c r="BI2908" s="196"/>
      <c r="BJ2908" s="196"/>
      <c r="BK2908" s="196"/>
    </row>
    <row r="2909" spans="1:63" x14ac:dyDescent="0.25">
      <c r="A2909" s="198"/>
      <c r="B2909" s="193"/>
      <c r="C2909" s="196"/>
      <c r="D2909" s="196"/>
      <c r="E2909" s="196"/>
      <c r="I2909" s="197"/>
      <c r="Q2909" s="198"/>
      <c r="S2909" s="198"/>
      <c r="T2909" s="196"/>
      <c r="U2909" s="199"/>
      <c r="V2909" s="193"/>
      <c r="W2909" s="198"/>
      <c r="X2909" s="198"/>
      <c r="Y2909" s="196"/>
      <c r="Z2909" s="200"/>
      <c r="AA2909" s="196"/>
      <c r="AB2909" s="198"/>
      <c r="AC2909" s="196"/>
      <c r="AD2909" s="199"/>
      <c r="AG2909" s="196"/>
      <c r="AH2909" s="196"/>
      <c r="AI2909" s="198"/>
      <c r="AL2909" s="196"/>
      <c r="AN2909" s="196"/>
      <c r="AO2909" s="198"/>
      <c r="AP2909" s="196"/>
      <c r="AQ2909" s="196"/>
      <c r="AR2909" s="196"/>
      <c r="AS2909" s="196"/>
      <c r="AT2909" s="196"/>
      <c r="AU2909" s="196"/>
      <c r="AV2909" s="198"/>
      <c r="AW2909" s="197"/>
      <c r="AY2909" s="196"/>
      <c r="BC2909" s="196"/>
      <c r="BD2909" s="196"/>
      <c r="BE2909" s="196"/>
      <c r="BF2909" s="196"/>
      <c r="BG2909" s="196"/>
      <c r="BH2909" s="196"/>
      <c r="BI2909" s="196"/>
      <c r="BJ2909" s="196"/>
      <c r="BK2909" s="196"/>
    </row>
    <row r="2910" spans="1:63" x14ac:dyDescent="0.25">
      <c r="A2910" s="198"/>
      <c r="B2910" s="193"/>
      <c r="C2910" s="196"/>
      <c r="D2910" s="196"/>
      <c r="E2910" s="196"/>
      <c r="I2910" s="197"/>
      <c r="Q2910" s="198"/>
      <c r="S2910" s="198"/>
      <c r="T2910" s="196"/>
      <c r="U2910" s="199"/>
      <c r="V2910" s="193"/>
      <c r="W2910" s="198"/>
      <c r="X2910" s="198"/>
      <c r="Y2910" s="196"/>
      <c r="Z2910" s="200"/>
      <c r="AA2910" s="196"/>
      <c r="AB2910" s="198"/>
      <c r="AC2910" s="196"/>
      <c r="AD2910" s="199"/>
      <c r="AG2910" s="196"/>
      <c r="AH2910" s="196"/>
      <c r="AI2910" s="198"/>
      <c r="AL2910" s="196"/>
      <c r="AN2910" s="196"/>
      <c r="AO2910" s="198"/>
      <c r="AP2910" s="196"/>
      <c r="AQ2910" s="196"/>
      <c r="AR2910" s="196"/>
      <c r="AS2910" s="196"/>
      <c r="AT2910" s="196"/>
      <c r="AU2910" s="196"/>
      <c r="AV2910" s="198"/>
      <c r="AW2910" s="197"/>
      <c r="AY2910" s="196"/>
      <c r="BC2910" s="196"/>
      <c r="BD2910" s="196"/>
      <c r="BE2910" s="196"/>
      <c r="BF2910" s="196"/>
      <c r="BG2910" s="196"/>
      <c r="BH2910" s="196"/>
      <c r="BI2910" s="196"/>
      <c r="BJ2910" s="196"/>
      <c r="BK2910" s="196"/>
    </row>
    <row r="2911" spans="1:63" x14ac:dyDescent="0.25">
      <c r="A2911" s="198"/>
      <c r="B2911" s="193"/>
      <c r="C2911" s="196"/>
      <c r="D2911" s="196"/>
      <c r="E2911" s="196"/>
      <c r="I2911" s="197"/>
      <c r="Q2911" s="198"/>
      <c r="S2911" s="198"/>
      <c r="T2911" s="196"/>
      <c r="U2911" s="199"/>
      <c r="V2911" s="193"/>
      <c r="W2911" s="198"/>
      <c r="X2911" s="198"/>
      <c r="Y2911" s="196"/>
      <c r="Z2911" s="200"/>
      <c r="AA2911" s="196"/>
      <c r="AB2911" s="198"/>
      <c r="AC2911" s="196"/>
      <c r="AD2911" s="199"/>
      <c r="AG2911" s="196"/>
      <c r="AH2911" s="196"/>
      <c r="AI2911" s="198"/>
      <c r="AL2911" s="196"/>
      <c r="AN2911" s="196"/>
      <c r="AO2911" s="198"/>
      <c r="AP2911" s="196"/>
      <c r="AQ2911" s="196"/>
      <c r="AR2911" s="196"/>
      <c r="AS2911" s="196"/>
      <c r="AT2911" s="196"/>
      <c r="AU2911" s="196"/>
      <c r="AV2911" s="198"/>
      <c r="AW2911" s="197"/>
      <c r="AY2911" s="196"/>
      <c r="BC2911" s="196"/>
      <c r="BD2911" s="196"/>
      <c r="BE2911" s="196"/>
      <c r="BF2911" s="196"/>
      <c r="BG2911" s="196"/>
      <c r="BH2911" s="196"/>
      <c r="BI2911" s="196"/>
      <c r="BJ2911" s="196"/>
      <c r="BK2911" s="196"/>
    </row>
    <row r="2912" spans="1:63" x14ac:dyDescent="0.25">
      <c r="A2912" s="198"/>
      <c r="B2912" s="193"/>
      <c r="C2912" s="196"/>
      <c r="D2912" s="196"/>
      <c r="E2912" s="196"/>
      <c r="I2912" s="197"/>
      <c r="Q2912" s="198"/>
      <c r="S2912" s="198"/>
      <c r="T2912" s="196"/>
      <c r="U2912" s="199"/>
      <c r="V2912" s="193"/>
      <c r="W2912" s="198"/>
      <c r="X2912" s="198"/>
      <c r="Y2912" s="196"/>
      <c r="Z2912" s="200"/>
      <c r="AA2912" s="196"/>
      <c r="AB2912" s="198"/>
      <c r="AC2912" s="196"/>
      <c r="AD2912" s="199"/>
      <c r="AG2912" s="196"/>
      <c r="AH2912" s="196"/>
      <c r="AI2912" s="198"/>
      <c r="AL2912" s="196"/>
      <c r="AN2912" s="196"/>
      <c r="AO2912" s="198"/>
      <c r="AP2912" s="196"/>
      <c r="AQ2912" s="196"/>
      <c r="AR2912" s="196"/>
      <c r="AS2912" s="196"/>
      <c r="AT2912" s="196"/>
      <c r="AU2912" s="196"/>
      <c r="AV2912" s="198"/>
      <c r="AW2912" s="197"/>
      <c r="AY2912" s="196"/>
      <c r="BC2912" s="196"/>
      <c r="BD2912" s="196"/>
      <c r="BE2912" s="196"/>
      <c r="BF2912" s="196"/>
      <c r="BG2912" s="196"/>
      <c r="BH2912" s="196"/>
      <c r="BI2912" s="196"/>
      <c r="BJ2912" s="196"/>
      <c r="BK2912" s="196"/>
    </row>
    <row r="2913" spans="1:63" x14ac:dyDescent="0.25">
      <c r="A2913" s="198"/>
      <c r="B2913" s="193"/>
      <c r="C2913" s="196"/>
      <c r="D2913" s="196"/>
      <c r="E2913" s="196"/>
      <c r="I2913" s="197"/>
      <c r="Q2913" s="198"/>
      <c r="S2913" s="198"/>
      <c r="T2913" s="196"/>
      <c r="U2913" s="199"/>
      <c r="V2913" s="193"/>
      <c r="W2913" s="198"/>
      <c r="X2913" s="198"/>
      <c r="Y2913" s="196"/>
      <c r="Z2913" s="200"/>
      <c r="AA2913" s="196"/>
      <c r="AB2913" s="198"/>
      <c r="AC2913" s="196"/>
      <c r="AD2913" s="199"/>
      <c r="AG2913" s="196"/>
      <c r="AH2913" s="196"/>
      <c r="AI2913" s="198"/>
      <c r="AL2913" s="196"/>
      <c r="AN2913" s="196"/>
      <c r="AO2913" s="198"/>
      <c r="AP2913" s="196"/>
      <c r="AQ2913" s="196"/>
      <c r="AR2913" s="196"/>
      <c r="AS2913" s="196"/>
      <c r="AT2913" s="196"/>
      <c r="AU2913" s="196"/>
      <c r="AV2913" s="198"/>
      <c r="AW2913" s="197"/>
      <c r="AY2913" s="196"/>
      <c r="BC2913" s="196"/>
      <c r="BD2913" s="196"/>
      <c r="BE2913" s="196"/>
      <c r="BF2913" s="196"/>
      <c r="BG2913" s="196"/>
      <c r="BH2913" s="196"/>
      <c r="BI2913" s="196"/>
      <c r="BJ2913" s="196"/>
      <c r="BK2913" s="196"/>
    </row>
    <row r="2914" spans="1:63" x14ac:dyDescent="0.25">
      <c r="A2914" s="198"/>
      <c r="B2914" s="193"/>
      <c r="C2914" s="196"/>
      <c r="D2914" s="196"/>
      <c r="E2914" s="196"/>
      <c r="I2914" s="197"/>
      <c r="Q2914" s="198"/>
      <c r="S2914" s="198"/>
      <c r="T2914" s="196"/>
      <c r="U2914" s="199"/>
      <c r="V2914" s="193"/>
      <c r="W2914" s="198"/>
      <c r="X2914" s="198"/>
      <c r="Y2914" s="196"/>
      <c r="Z2914" s="200"/>
      <c r="AA2914" s="196"/>
      <c r="AB2914" s="198"/>
      <c r="AC2914" s="196"/>
      <c r="AD2914" s="199"/>
      <c r="AG2914" s="196"/>
      <c r="AH2914" s="196"/>
      <c r="AI2914" s="198"/>
      <c r="AL2914" s="196"/>
      <c r="AN2914" s="196"/>
      <c r="AO2914" s="198"/>
      <c r="AP2914" s="196"/>
      <c r="AQ2914" s="196"/>
      <c r="AR2914" s="196"/>
      <c r="AS2914" s="196"/>
      <c r="AT2914" s="196"/>
      <c r="AU2914" s="196"/>
      <c r="AV2914" s="198"/>
      <c r="AW2914" s="197"/>
      <c r="AY2914" s="196"/>
      <c r="BC2914" s="196"/>
      <c r="BD2914" s="196"/>
      <c r="BE2914" s="196"/>
      <c r="BF2914" s="196"/>
      <c r="BG2914" s="196"/>
      <c r="BH2914" s="196"/>
      <c r="BI2914" s="196"/>
      <c r="BJ2914" s="196"/>
      <c r="BK2914" s="196"/>
    </row>
    <row r="2915" spans="1:63" x14ac:dyDescent="0.25">
      <c r="A2915" s="198"/>
      <c r="B2915" s="193"/>
      <c r="C2915" s="196"/>
      <c r="D2915" s="196"/>
      <c r="E2915" s="196"/>
      <c r="I2915" s="197"/>
      <c r="Q2915" s="198"/>
      <c r="S2915" s="198"/>
      <c r="T2915" s="196"/>
      <c r="U2915" s="199"/>
      <c r="V2915" s="193"/>
      <c r="W2915" s="198"/>
      <c r="X2915" s="198"/>
      <c r="Y2915" s="196"/>
      <c r="Z2915" s="200"/>
      <c r="AA2915" s="196"/>
      <c r="AB2915" s="198"/>
      <c r="AC2915" s="196"/>
      <c r="AD2915" s="199"/>
      <c r="AG2915" s="196"/>
      <c r="AH2915" s="196"/>
      <c r="AI2915" s="198"/>
      <c r="AL2915" s="196"/>
      <c r="AN2915" s="196"/>
      <c r="AO2915" s="198"/>
      <c r="AP2915" s="196"/>
      <c r="AQ2915" s="196"/>
      <c r="AR2915" s="196"/>
      <c r="AS2915" s="196"/>
      <c r="AT2915" s="196"/>
      <c r="AU2915" s="196"/>
      <c r="AV2915" s="198"/>
      <c r="AW2915" s="197"/>
      <c r="AY2915" s="196"/>
      <c r="BC2915" s="196"/>
      <c r="BD2915" s="196"/>
      <c r="BE2915" s="196"/>
      <c r="BF2915" s="196"/>
      <c r="BG2915" s="196"/>
      <c r="BH2915" s="196"/>
      <c r="BI2915" s="196"/>
      <c r="BJ2915" s="196"/>
      <c r="BK2915" s="196"/>
    </row>
    <row r="2916" spans="1:63" x14ac:dyDescent="0.25">
      <c r="A2916" s="198"/>
      <c r="B2916" s="193"/>
      <c r="C2916" s="196"/>
      <c r="D2916" s="196"/>
      <c r="E2916" s="196"/>
      <c r="I2916" s="197"/>
      <c r="Q2916" s="198"/>
      <c r="S2916" s="198"/>
      <c r="T2916" s="196"/>
      <c r="U2916" s="199"/>
      <c r="V2916" s="193"/>
      <c r="W2916" s="198"/>
      <c r="X2916" s="198"/>
      <c r="Y2916" s="196"/>
      <c r="Z2916" s="200"/>
      <c r="AA2916" s="196"/>
      <c r="AB2916" s="198"/>
      <c r="AC2916" s="196"/>
      <c r="AD2916" s="199"/>
      <c r="AG2916" s="196"/>
      <c r="AH2916" s="196"/>
      <c r="AI2916" s="198"/>
      <c r="AL2916" s="196"/>
      <c r="AN2916" s="196"/>
      <c r="AO2916" s="198"/>
      <c r="AP2916" s="196"/>
      <c r="AQ2916" s="196"/>
      <c r="AR2916" s="196"/>
      <c r="AS2916" s="196"/>
      <c r="AT2916" s="196"/>
      <c r="AU2916" s="196"/>
      <c r="AV2916" s="198"/>
      <c r="AW2916" s="197"/>
      <c r="AY2916" s="196"/>
      <c r="BC2916" s="196"/>
      <c r="BD2916" s="196"/>
      <c r="BE2916" s="196"/>
      <c r="BF2916" s="196"/>
      <c r="BG2916" s="196"/>
      <c r="BH2916" s="196"/>
      <c r="BI2916" s="196"/>
      <c r="BJ2916" s="196"/>
      <c r="BK2916" s="196"/>
    </row>
    <row r="2917" spans="1:63" x14ac:dyDescent="0.25">
      <c r="A2917" s="198"/>
      <c r="B2917" s="193"/>
      <c r="C2917" s="196"/>
      <c r="D2917" s="196"/>
      <c r="E2917" s="196"/>
      <c r="I2917" s="197"/>
      <c r="Q2917" s="198"/>
      <c r="S2917" s="198"/>
      <c r="T2917" s="196"/>
      <c r="U2917" s="199"/>
      <c r="V2917" s="193"/>
      <c r="W2917" s="198"/>
      <c r="X2917" s="198"/>
      <c r="Y2917" s="196"/>
      <c r="Z2917" s="200"/>
      <c r="AA2917" s="196"/>
      <c r="AB2917" s="198"/>
      <c r="AC2917" s="196"/>
      <c r="AD2917" s="199"/>
      <c r="AG2917" s="196"/>
      <c r="AH2917" s="196"/>
      <c r="AI2917" s="198"/>
      <c r="AL2917" s="196"/>
      <c r="AN2917" s="196"/>
      <c r="AO2917" s="198"/>
      <c r="AP2917" s="196"/>
      <c r="AQ2917" s="196"/>
      <c r="AR2917" s="196"/>
      <c r="AS2917" s="196"/>
      <c r="AT2917" s="196"/>
      <c r="AU2917" s="196"/>
      <c r="AV2917" s="198"/>
      <c r="AW2917" s="197"/>
      <c r="AY2917" s="196"/>
      <c r="BC2917" s="196"/>
      <c r="BD2917" s="196"/>
      <c r="BE2917" s="196"/>
      <c r="BF2917" s="196"/>
      <c r="BG2917" s="196"/>
      <c r="BH2917" s="196"/>
      <c r="BI2917" s="196"/>
      <c r="BJ2917" s="196"/>
      <c r="BK2917" s="196"/>
    </row>
    <row r="2918" spans="1:63" x14ac:dyDescent="0.25">
      <c r="A2918" s="198"/>
      <c r="B2918" s="193"/>
      <c r="C2918" s="196"/>
      <c r="D2918" s="196"/>
      <c r="E2918" s="196"/>
      <c r="I2918" s="197"/>
      <c r="Q2918" s="198"/>
      <c r="S2918" s="198"/>
      <c r="T2918" s="196"/>
      <c r="U2918" s="199"/>
      <c r="V2918" s="193"/>
      <c r="W2918" s="198"/>
      <c r="X2918" s="198"/>
      <c r="Y2918" s="196"/>
      <c r="Z2918" s="200"/>
      <c r="AA2918" s="196"/>
      <c r="AB2918" s="198"/>
      <c r="AC2918" s="196"/>
      <c r="AD2918" s="199"/>
      <c r="AG2918" s="196"/>
      <c r="AH2918" s="196"/>
      <c r="AI2918" s="198"/>
      <c r="AL2918" s="196"/>
      <c r="AN2918" s="196"/>
      <c r="AO2918" s="198"/>
      <c r="AP2918" s="196"/>
      <c r="AQ2918" s="196"/>
      <c r="AR2918" s="196"/>
      <c r="AS2918" s="196"/>
      <c r="AT2918" s="196"/>
      <c r="AU2918" s="196"/>
      <c r="AV2918" s="198"/>
      <c r="AW2918" s="197"/>
      <c r="AY2918" s="196"/>
      <c r="BC2918" s="196"/>
      <c r="BD2918" s="196"/>
      <c r="BE2918" s="196"/>
      <c r="BF2918" s="196"/>
      <c r="BG2918" s="196"/>
      <c r="BH2918" s="196"/>
      <c r="BI2918" s="196"/>
      <c r="BJ2918" s="196"/>
      <c r="BK2918" s="196"/>
    </row>
    <row r="2919" spans="1:63" x14ac:dyDescent="0.25">
      <c r="A2919" s="198"/>
      <c r="B2919" s="193"/>
      <c r="C2919" s="196"/>
      <c r="D2919" s="196"/>
      <c r="E2919" s="196"/>
      <c r="I2919" s="197"/>
      <c r="Q2919" s="198"/>
      <c r="S2919" s="198"/>
      <c r="T2919" s="196"/>
      <c r="U2919" s="199"/>
      <c r="V2919" s="193"/>
      <c r="W2919" s="198"/>
      <c r="X2919" s="198"/>
      <c r="Y2919" s="196"/>
      <c r="Z2919" s="200"/>
      <c r="AA2919" s="196"/>
      <c r="AB2919" s="198"/>
      <c r="AC2919" s="196"/>
      <c r="AD2919" s="199"/>
      <c r="AG2919" s="196"/>
      <c r="AH2919" s="196"/>
      <c r="AI2919" s="198"/>
      <c r="AL2919" s="196"/>
      <c r="AN2919" s="196"/>
      <c r="AO2919" s="198"/>
      <c r="AP2919" s="196"/>
      <c r="AQ2919" s="196"/>
      <c r="AR2919" s="196"/>
      <c r="AS2919" s="196"/>
      <c r="AT2919" s="196"/>
      <c r="AU2919" s="196"/>
      <c r="AV2919" s="198"/>
      <c r="AW2919" s="197"/>
      <c r="AY2919" s="196"/>
      <c r="BC2919" s="196"/>
      <c r="BD2919" s="196"/>
      <c r="BE2919" s="196"/>
      <c r="BF2919" s="196"/>
      <c r="BG2919" s="196"/>
      <c r="BH2919" s="196"/>
      <c r="BI2919" s="196"/>
      <c r="BJ2919" s="196"/>
      <c r="BK2919" s="196"/>
    </row>
    <row r="2920" spans="1:63" x14ac:dyDescent="0.25">
      <c r="A2920" s="198"/>
      <c r="B2920" s="193"/>
      <c r="C2920" s="196"/>
      <c r="D2920" s="196"/>
      <c r="E2920" s="196"/>
      <c r="I2920" s="197"/>
      <c r="Q2920" s="198"/>
      <c r="S2920" s="198"/>
      <c r="T2920" s="196"/>
      <c r="U2920" s="199"/>
      <c r="V2920" s="193"/>
      <c r="W2920" s="198"/>
      <c r="X2920" s="198"/>
      <c r="Y2920" s="196"/>
      <c r="Z2920" s="200"/>
      <c r="AA2920" s="196"/>
      <c r="AB2920" s="198"/>
      <c r="AC2920" s="196"/>
      <c r="AD2920" s="199"/>
      <c r="AG2920" s="196"/>
      <c r="AH2920" s="196"/>
      <c r="AI2920" s="198"/>
      <c r="AL2920" s="196"/>
      <c r="AN2920" s="196"/>
      <c r="AO2920" s="198"/>
      <c r="AP2920" s="196"/>
      <c r="AQ2920" s="196"/>
      <c r="AR2920" s="196"/>
      <c r="AS2920" s="196"/>
      <c r="AT2920" s="196"/>
      <c r="AU2920" s="196"/>
      <c r="AV2920" s="198"/>
      <c r="AW2920" s="197"/>
      <c r="AY2920" s="196"/>
      <c r="BC2920" s="196"/>
      <c r="BD2920" s="196"/>
      <c r="BE2920" s="196"/>
      <c r="BF2920" s="196"/>
      <c r="BG2920" s="196"/>
      <c r="BH2920" s="196"/>
      <c r="BI2920" s="196"/>
      <c r="BJ2920" s="196"/>
      <c r="BK2920" s="196"/>
    </row>
    <row r="2921" spans="1:63" x14ac:dyDescent="0.25">
      <c r="A2921" s="198"/>
      <c r="B2921" s="193"/>
      <c r="C2921" s="196"/>
      <c r="D2921" s="196"/>
      <c r="E2921" s="196"/>
      <c r="I2921" s="197"/>
      <c r="Q2921" s="198"/>
      <c r="S2921" s="198"/>
      <c r="T2921" s="196"/>
      <c r="U2921" s="199"/>
      <c r="V2921" s="193"/>
      <c r="W2921" s="198"/>
      <c r="X2921" s="198"/>
      <c r="Y2921" s="196"/>
      <c r="Z2921" s="200"/>
      <c r="AA2921" s="196"/>
      <c r="AB2921" s="198"/>
      <c r="AC2921" s="196"/>
      <c r="AD2921" s="199"/>
      <c r="AG2921" s="196"/>
      <c r="AH2921" s="196"/>
      <c r="AI2921" s="198"/>
      <c r="AL2921" s="196"/>
      <c r="AN2921" s="196"/>
      <c r="AO2921" s="198"/>
      <c r="AP2921" s="196"/>
      <c r="AQ2921" s="196"/>
      <c r="AR2921" s="196"/>
      <c r="AS2921" s="196"/>
      <c r="AT2921" s="196"/>
      <c r="AU2921" s="196"/>
      <c r="AV2921" s="198"/>
      <c r="AW2921" s="197"/>
      <c r="AY2921" s="196"/>
      <c r="BC2921" s="196"/>
      <c r="BD2921" s="196"/>
      <c r="BE2921" s="196"/>
      <c r="BF2921" s="196"/>
      <c r="BG2921" s="196"/>
      <c r="BH2921" s="196"/>
      <c r="BI2921" s="196"/>
      <c r="BJ2921" s="196"/>
      <c r="BK2921" s="196"/>
    </row>
    <row r="2922" spans="1:63" x14ac:dyDescent="0.25">
      <c r="A2922" s="198"/>
      <c r="B2922" s="193"/>
      <c r="C2922" s="196"/>
      <c r="D2922" s="196"/>
      <c r="E2922" s="196"/>
      <c r="I2922" s="197"/>
      <c r="Q2922" s="198"/>
      <c r="S2922" s="198"/>
      <c r="T2922" s="196"/>
      <c r="U2922" s="199"/>
      <c r="V2922" s="193"/>
      <c r="W2922" s="198"/>
      <c r="X2922" s="198"/>
      <c r="Y2922" s="196"/>
      <c r="Z2922" s="200"/>
      <c r="AA2922" s="196"/>
      <c r="AB2922" s="198"/>
      <c r="AC2922" s="196"/>
      <c r="AD2922" s="199"/>
      <c r="AG2922" s="196"/>
      <c r="AH2922" s="196"/>
      <c r="AI2922" s="198"/>
      <c r="AL2922" s="196"/>
      <c r="AN2922" s="196"/>
      <c r="AO2922" s="198"/>
      <c r="AP2922" s="196"/>
      <c r="AQ2922" s="196"/>
      <c r="AR2922" s="196"/>
      <c r="AS2922" s="196"/>
      <c r="AT2922" s="196"/>
      <c r="AU2922" s="196"/>
      <c r="AV2922" s="198"/>
      <c r="AW2922" s="197"/>
      <c r="AY2922" s="196"/>
      <c r="BC2922" s="196"/>
      <c r="BD2922" s="196"/>
      <c r="BE2922" s="196"/>
      <c r="BF2922" s="196"/>
      <c r="BG2922" s="196"/>
      <c r="BH2922" s="196"/>
      <c r="BI2922" s="196"/>
      <c r="BJ2922" s="196"/>
      <c r="BK2922" s="196"/>
    </row>
    <row r="2923" spans="1:63" x14ac:dyDescent="0.25">
      <c r="A2923" s="198"/>
      <c r="B2923" s="193"/>
      <c r="C2923" s="196"/>
      <c r="D2923" s="196"/>
      <c r="E2923" s="196"/>
      <c r="I2923" s="197"/>
      <c r="Q2923" s="198"/>
      <c r="S2923" s="198"/>
      <c r="T2923" s="196"/>
      <c r="U2923" s="199"/>
      <c r="V2923" s="193"/>
      <c r="W2923" s="198"/>
      <c r="X2923" s="198"/>
      <c r="Y2923" s="196"/>
      <c r="Z2923" s="200"/>
      <c r="AA2923" s="196"/>
      <c r="AB2923" s="198"/>
      <c r="AC2923" s="196"/>
      <c r="AD2923" s="199"/>
      <c r="AG2923" s="196"/>
      <c r="AH2923" s="196"/>
      <c r="AI2923" s="198"/>
      <c r="AL2923" s="196"/>
      <c r="AN2923" s="196"/>
      <c r="AO2923" s="198"/>
      <c r="AP2923" s="196"/>
      <c r="AQ2923" s="196"/>
      <c r="AR2923" s="196"/>
      <c r="AS2923" s="196"/>
      <c r="AT2923" s="196"/>
      <c r="AU2923" s="196"/>
      <c r="AV2923" s="198"/>
      <c r="AW2923" s="197"/>
      <c r="AY2923" s="196"/>
      <c r="BC2923" s="196"/>
      <c r="BD2923" s="196"/>
      <c r="BE2923" s="196"/>
      <c r="BF2923" s="196"/>
      <c r="BG2923" s="196"/>
      <c r="BH2923" s="196"/>
      <c r="BI2923" s="196"/>
      <c r="BJ2923" s="196"/>
      <c r="BK2923" s="196"/>
    </row>
    <row r="2924" spans="1:63" x14ac:dyDescent="0.25">
      <c r="A2924" s="198"/>
      <c r="B2924" s="193"/>
      <c r="C2924" s="196"/>
      <c r="D2924" s="196"/>
      <c r="E2924" s="196"/>
      <c r="I2924" s="197"/>
      <c r="Q2924" s="198"/>
      <c r="S2924" s="198"/>
      <c r="T2924" s="196"/>
      <c r="U2924" s="199"/>
      <c r="V2924" s="193"/>
      <c r="W2924" s="198"/>
      <c r="X2924" s="198"/>
      <c r="Y2924" s="196"/>
      <c r="Z2924" s="200"/>
      <c r="AA2924" s="196"/>
      <c r="AB2924" s="198"/>
      <c r="AC2924" s="196"/>
      <c r="AD2924" s="199"/>
      <c r="AG2924" s="196"/>
      <c r="AH2924" s="196"/>
      <c r="AI2924" s="198"/>
      <c r="AL2924" s="196"/>
      <c r="AN2924" s="196"/>
      <c r="AO2924" s="198"/>
      <c r="AP2924" s="196"/>
      <c r="AQ2924" s="196"/>
      <c r="AR2924" s="196"/>
      <c r="AS2924" s="196"/>
      <c r="AT2924" s="196"/>
      <c r="AU2924" s="196"/>
      <c r="AV2924" s="198"/>
      <c r="AW2924" s="197"/>
      <c r="AY2924" s="196"/>
      <c r="BC2924" s="196"/>
      <c r="BD2924" s="196"/>
      <c r="BE2924" s="196"/>
      <c r="BF2924" s="196"/>
      <c r="BG2924" s="196"/>
      <c r="BH2924" s="196"/>
      <c r="BI2924" s="196"/>
      <c r="BJ2924" s="196"/>
      <c r="BK2924" s="196"/>
    </row>
    <row r="2925" spans="1:63" x14ac:dyDescent="0.25">
      <c r="A2925" s="198"/>
      <c r="B2925" s="193"/>
      <c r="C2925" s="196"/>
      <c r="D2925" s="196"/>
      <c r="E2925" s="196"/>
      <c r="I2925" s="197"/>
      <c r="Q2925" s="198"/>
      <c r="S2925" s="198"/>
      <c r="T2925" s="196"/>
      <c r="U2925" s="199"/>
      <c r="V2925" s="193"/>
      <c r="W2925" s="198"/>
      <c r="X2925" s="198"/>
      <c r="Y2925" s="196"/>
      <c r="Z2925" s="200"/>
      <c r="AA2925" s="196"/>
      <c r="AB2925" s="198"/>
      <c r="AC2925" s="196"/>
      <c r="AD2925" s="199"/>
      <c r="AG2925" s="196"/>
      <c r="AH2925" s="196"/>
      <c r="AI2925" s="198"/>
      <c r="AL2925" s="196"/>
      <c r="AN2925" s="196"/>
      <c r="AO2925" s="198"/>
      <c r="AP2925" s="196"/>
      <c r="AQ2925" s="196"/>
      <c r="AR2925" s="196"/>
      <c r="AS2925" s="196"/>
      <c r="AT2925" s="196"/>
      <c r="AU2925" s="196"/>
      <c r="AV2925" s="198"/>
      <c r="AW2925" s="197"/>
      <c r="AY2925" s="196"/>
      <c r="BC2925" s="196"/>
      <c r="BD2925" s="196"/>
      <c r="BE2925" s="196"/>
      <c r="BF2925" s="196"/>
      <c r="BG2925" s="196"/>
      <c r="BH2925" s="196"/>
      <c r="BI2925" s="196"/>
      <c r="BJ2925" s="196"/>
      <c r="BK2925" s="196"/>
    </row>
    <row r="2926" spans="1:63" x14ac:dyDescent="0.25">
      <c r="A2926" s="198"/>
      <c r="B2926" s="193"/>
      <c r="C2926" s="196"/>
      <c r="D2926" s="196"/>
      <c r="E2926" s="196"/>
      <c r="I2926" s="197"/>
      <c r="Q2926" s="198"/>
      <c r="S2926" s="198"/>
      <c r="T2926" s="196"/>
      <c r="U2926" s="199"/>
      <c r="V2926" s="193"/>
      <c r="W2926" s="198"/>
      <c r="X2926" s="198"/>
      <c r="Y2926" s="196"/>
      <c r="Z2926" s="200"/>
      <c r="AA2926" s="196"/>
      <c r="AB2926" s="198"/>
      <c r="AC2926" s="196"/>
      <c r="AD2926" s="199"/>
      <c r="AG2926" s="196"/>
      <c r="AH2926" s="196"/>
      <c r="AI2926" s="198"/>
      <c r="AL2926" s="196"/>
      <c r="AN2926" s="196"/>
      <c r="AO2926" s="198"/>
      <c r="AP2926" s="196"/>
      <c r="AQ2926" s="196"/>
      <c r="AR2926" s="196"/>
      <c r="AS2926" s="196"/>
      <c r="AT2926" s="196"/>
      <c r="AU2926" s="196"/>
      <c r="AV2926" s="198"/>
      <c r="AW2926" s="197"/>
      <c r="AY2926" s="196"/>
      <c r="BC2926" s="196"/>
      <c r="BD2926" s="196"/>
      <c r="BE2926" s="196"/>
      <c r="BF2926" s="196"/>
      <c r="BG2926" s="196"/>
      <c r="BH2926" s="196"/>
      <c r="BI2926" s="196"/>
      <c r="BJ2926" s="196"/>
      <c r="BK2926" s="196"/>
    </row>
    <row r="2927" spans="1:63" x14ac:dyDescent="0.25">
      <c r="A2927" s="198"/>
      <c r="B2927" s="193"/>
      <c r="C2927" s="196"/>
      <c r="D2927" s="196"/>
      <c r="E2927" s="196"/>
      <c r="I2927" s="197"/>
      <c r="Q2927" s="198"/>
      <c r="S2927" s="198"/>
      <c r="T2927" s="196"/>
      <c r="U2927" s="199"/>
      <c r="V2927" s="193"/>
      <c r="W2927" s="198"/>
      <c r="X2927" s="198"/>
      <c r="Y2927" s="196"/>
      <c r="Z2927" s="200"/>
      <c r="AA2927" s="196"/>
      <c r="AB2927" s="198"/>
      <c r="AC2927" s="196"/>
      <c r="AD2927" s="199"/>
      <c r="AG2927" s="196"/>
      <c r="AH2927" s="196"/>
      <c r="AI2927" s="198"/>
      <c r="AL2927" s="196"/>
      <c r="AN2927" s="196"/>
      <c r="AO2927" s="198"/>
      <c r="AP2927" s="196"/>
      <c r="AQ2927" s="196"/>
      <c r="AR2927" s="196"/>
      <c r="AS2927" s="196"/>
      <c r="AT2927" s="196"/>
      <c r="AU2927" s="196"/>
      <c r="AV2927" s="198"/>
      <c r="AW2927" s="197"/>
      <c r="AY2927" s="196"/>
      <c r="BC2927" s="196"/>
      <c r="BD2927" s="196"/>
      <c r="BE2927" s="196"/>
      <c r="BF2927" s="196"/>
      <c r="BG2927" s="196"/>
      <c r="BH2927" s="196"/>
      <c r="BI2927" s="196"/>
      <c r="BJ2927" s="196"/>
      <c r="BK2927" s="196"/>
    </row>
    <row r="2928" spans="1:63" x14ac:dyDescent="0.25">
      <c r="A2928" s="198"/>
      <c r="B2928" s="193"/>
      <c r="C2928" s="196"/>
      <c r="D2928" s="196"/>
      <c r="E2928" s="196"/>
      <c r="I2928" s="197"/>
      <c r="Q2928" s="198"/>
      <c r="S2928" s="198"/>
      <c r="T2928" s="196"/>
      <c r="U2928" s="199"/>
      <c r="V2928" s="193"/>
      <c r="W2928" s="198"/>
      <c r="X2928" s="198"/>
      <c r="Y2928" s="196"/>
      <c r="Z2928" s="200"/>
      <c r="AA2928" s="196"/>
      <c r="AB2928" s="198"/>
      <c r="AC2928" s="196"/>
      <c r="AD2928" s="199"/>
      <c r="AG2928" s="196"/>
      <c r="AH2928" s="196"/>
      <c r="AI2928" s="198"/>
      <c r="AL2928" s="196"/>
      <c r="AN2928" s="196"/>
      <c r="AO2928" s="198"/>
      <c r="AP2928" s="196"/>
      <c r="AQ2928" s="196"/>
      <c r="AR2928" s="196"/>
      <c r="AS2928" s="196"/>
      <c r="AT2928" s="196"/>
      <c r="AU2928" s="196"/>
      <c r="AV2928" s="198"/>
      <c r="AW2928" s="197"/>
      <c r="AY2928" s="196"/>
      <c r="BC2928" s="196"/>
      <c r="BD2928" s="196"/>
      <c r="BE2928" s="196"/>
      <c r="BF2928" s="196"/>
      <c r="BG2928" s="196"/>
      <c r="BH2928" s="196"/>
      <c r="BI2928" s="196"/>
      <c r="BJ2928" s="196"/>
      <c r="BK2928" s="196"/>
    </row>
    <row r="2929" spans="1:63" x14ac:dyDescent="0.25">
      <c r="A2929" s="198"/>
      <c r="B2929" s="193"/>
      <c r="C2929" s="196"/>
      <c r="D2929" s="196"/>
      <c r="E2929" s="196"/>
      <c r="I2929" s="197"/>
      <c r="Q2929" s="198"/>
      <c r="S2929" s="198"/>
      <c r="T2929" s="196"/>
      <c r="U2929" s="199"/>
      <c r="V2929" s="193"/>
      <c r="W2929" s="198"/>
      <c r="X2929" s="198"/>
      <c r="Y2929" s="196"/>
      <c r="Z2929" s="200"/>
      <c r="AA2929" s="196"/>
      <c r="AB2929" s="198"/>
      <c r="AC2929" s="196"/>
      <c r="AD2929" s="199"/>
      <c r="AG2929" s="196"/>
      <c r="AH2929" s="196"/>
      <c r="AI2929" s="198"/>
      <c r="AL2929" s="196"/>
      <c r="AN2929" s="196"/>
      <c r="AO2929" s="198"/>
      <c r="AP2929" s="196"/>
      <c r="AQ2929" s="196"/>
      <c r="AR2929" s="196"/>
      <c r="AS2929" s="196"/>
      <c r="AT2929" s="196"/>
      <c r="AU2929" s="196"/>
      <c r="AV2929" s="198"/>
      <c r="AW2929" s="197"/>
      <c r="AY2929" s="196"/>
      <c r="BC2929" s="196"/>
      <c r="BD2929" s="196"/>
      <c r="BE2929" s="196"/>
      <c r="BF2929" s="196"/>
      <c r="BG2929" s="196"/>
      <c r="BH2929" s="196"/>
      <c r="BI2929" s="196"/>
      <c r="BJ2929" s="196"/>
      <c r="BK2929" s="196"/>
    </row>
    <row r="2930" spans="1:63" x14ac:dyDescent="0.25">
      <c r="A2930" s="198"/>
      <c r="B2930" s="193"/>
      <c r="C2930" s="196"/>
      <c r="D2930" s="196"/>
      <c r="E2930" s="196"/>
      <c r="I2930" s="197"/>
      <c r="Q2930" s="198"/>
      <c r="S2930" s="198"/>
      <c r="T2930" s="196"/>
      <c r="U2930" s="199"/>
      <c r="V2930" s="193"/>
      <c r="W2930" s="198"/>
      <c r="X2930" s="198"/>
      <c r="Y2930" s="196"/>
      <c r="Z2930" s="200"/>
      <c r="AA2930" s="196"/>
      <c r="AB2930" s="198"/>
      <c r="AC2930" s="196"/>
      <c r="AD2930" s="199"/>
      <c r="AG2930" s="196"/>
      <c r="AH2930" s="196"/>
      <c r="AI2930" s="198"/>
      <c r="AL2930" s="196"/>
      <c r="AN2930" s="196"/>
      <c r="AO2930" s="198"/>
      <c r="AP2930" s="196"/>
      <c r="AQ2930" s="196"/>
      <c r="AR2930" s="196"/>
      <c r="AS2930" s="196"/>
      <c r="AT2930" s="196"/>
      <c r="AU2930" s="196"/>
      <c r="AV2930" s="198"/>
      <c r="AW2930" s="197"/>
      <c r="AY2930" s="196"/>
      <c r="BC2930" s="196"/>
      <c r="BD2930" s="196"/>
      <c r="BE2930" s="196"/>
      <c r="BF2930" s="196"/>
      <c r="BG2930" s="196"/>
      <c r="BH2930" s="196"/>
      <c r="BI2930" s="196"/>
      <c r="BJ2930" s="196"/>
      <c r="BK2930" s="196"/>
    </row>
    <row r="2931" spans="1:63" x14ac:dyDescent="0.25">
      <c r="A2931" s="198"/>
      <c r="B2931" s="193"/>
      <c r="C2931" s="196"/>
      <c r="D2931" s="196"/>
      <c r="E2931" s="196"/>
      <c r="I2931" s="197"/>
      <c r="Q2931" s="198"/>
      <c r="S2931" s="198"/>
      <c r="T2931" s="196"/>
      <c r="U2931" s="199"/>
      <c r="V2931" s="193"/>
      <c r="W2931" s="198"/>
      <c r="X2931" s="198"/>
      <c r="Y2931" s="196"/>
      <c r="Z2931" s="200"/>
      <c r="AA2931" s="196"/>
      <c r="AB2931" s="198"/>
      <c r="AC2931" s="196"/>
      <c r="AD2931" s="199"/>
      <c r="AG2931" s="196"/>
      <c r="AH2931" s="196"/>
      <c r="AI2931" s="198"/>
      <c r="AL2931" s="196"/>
      <c r="AN2931" s="196"/>
      <c r="AO2931" s="198"/>
      <c r="AP2931" s="196"/>
      <c r="AQ2931" s="196"/>
      <c r="AR2931" s="196"/>
      <c r="AS2931" s="196"/>
      <c r="AT2931" s="196"/>
      <c r="AU2931" s="196"/>
      <c r="AV2931" s="198"/>
      <c r="AW2931" s="197"/>
      <c r="AY2931" s="196"/>
      <c r="BC2931" s="196"/>
      <c r="BD2931" s="196"/>
      <c r="BE2931" s="196"/>
      <c r="BF2931" s="196"/>
      <c r="BG2931" s="196"/>
      <c r="BH2931" s="196"/>
      <c r="BI2931" s="196"/>
      <c r="BJ2931" s="196"/>
      <c r="BK2931" s="196"/>
    </row>
    <row r="2932" spans="1:63" x14ac:dyDescent="0.25">
      <c r="A2932" s="198"/>
      <c r="B2932" s="193"/>
      <c r="C2932" s="196"/>
      <c r="D2932" s="196"/>
      <c r="E2932" s="196"/>
      <c r="I2932" s="197"/>
      <c r="Q2932" s="198"/>
      <c r="S2932" s="198"/>
      <c r="T2932" s="196"/>
      <c r="U2932" s="199"/>
      <c r="V2932" s="193"/>
      <c r="W2932" s="198"/>
      <c r="X2932" s="198"/>
      <c r="Y2932" s="196"/>
      <c r="Z2932" s="200"/>
      <c r="AA2932" s="196"/>
      <c r="AB2932" s="198"/>
      <c r="AC2932" s="196"/>
      <c r="AD2932" s="199"/>
      <c r="AG2932" s="196"/>
      <c r="AH2932" s="196"/>
      <c r="AI2932" s="198"/>
      <c r="AL2932" s="196"/>
      <c r="AN2932" s="196"/>
      <c r="AO2932" s="198"/>
      <c r="AP2932" s="196"/>
      <c r="AQ2932" s="196"/>
      <c r="AR2932" s="196"/>
      <c r="AS2932" s="196"/>
      <c r="AT2932" s="196"/>
      <c r="AU2932" s="196"/>
      <c r="AV2932" s="198"/>
      <c r="AW2932" s="197"/>
      <c r="AY2932" s="196"/>
      <c r="BC2932" s="196"/>
      <c r="BD2932" s="196"/>
      <c r="BE2932" s="196"/>
      <c r="BF2932" s="196"/>
      <c r="BG2932" s="196"/>
      <c r="BH2932" s="196"/>
      <c r="BI2932" s="196"/>
      <c r="BJ2932" s="196"/>
      <c r="BK2932" s="196"/>
    </row>
    <row r="2933" spans="1:63" x14ac:dyDescent="0.25">
      <c r="A2933" s="198"/>
      <c r="B2933" s="193"/>
      <c r="C2933" s="196"/>
      <c r="D2933" s="196"/>
      <c r="E2933" s="196"/>
      <c r="I2933" s="197"/>
      <c r="Q2933" s="198"/>
      <c r="S2933" s="198"/>
      <c r="T2933" s="196"/>
      <c r="U2933" s="199"/>
      <c r="V2933" s="193"/>
      <c r="W2933" s="198"/>
      <c r="X2933" s="198"/>
      <c r="Y2933" s="196"/>
      <c r="Z2933" s="200"/>
      <c r="AA2933" s="196"/>
      <c r="AB2933" s="198"/>
      <c r="AC2933" s="196"/>
      <c r="AD2933" s="199"/>
      <c r="AG2933" s="196"/>
      <c r="AH2933" s="196"/>
      <c r="AI2933" s="198"/>
      <c r="AL2933" s="196"/>
      <c r="AN2933" s="196"/>
      <c r="AO2933" s="198"/>
      <c r="AP2933" s="196"/>
      <c r="AQ2933" s="196"/>
      <c r="AR2933" s="196"/>
      <c r="AS2933" s="196"/>
      <c r="AT2933" s="196"/>
      <c r="AU2933" s="196"/>
      <c r="AV2933" s="198"/>
      <c r="AW2933" s="197"/>
      <c r="AY2933" s="196"/>
      <c r="BC2933" s="196"/>
      <c r="BD2933" s="196"/>
      <c r="BE2933" s="196"/>
      <c r="BF2933" s="196"/>
      <c r="BG2933" s="196"/>
      <c r="BH2933" s="196"/>
      <c r="BI2933" s="196"/>
      <c r="BJ2933" s="196"/>
      <c r="BK2933" s="196"/>
    </row>
    <row r="2934" spans="1:63" x14ac:dyDescent="0.25">
      <c r="A2934" s="198"/>
      <c r="B2934" s="193"/>
      <c r="C2934" s="196"/>
      <c r="D2934" s="196"/>
      <c r="E2934" s="196"/>
      <c r="I2934" s="197"/>
      <c r="Q2934" s="198"/>
      <c r="S2934" s="198"/>
      <c r="T2934" s="196"/>
      <c r="U2934" s="199"/>
      <c r="V2934" s="193"/>
      <c r="W2934" s="198"/>
      <c r="X2934" s="198"/>
      <c r="Y2934" s="196"/>
      <c r="Z2934" s="200"/>
      <c r="AA2934" s="196"/>
      <c r="AB2934" s="198"/>
      <c r="AC2934" s="196"/>
      <c r="AD2934" s="199"/>
      <c r="AG2934" s="196"/>
      <c r="AH2934" s="196"/>
      <c r="AI2934" s="198"/>
      <c r="AL2934" s="196"/>
      <c r="AN2934" s="196"/>
      <c r="AO2934" s="198"/>
      <c r="AP2934" s="196"/>
      <c r="AQ2934" s="196"/>
      <c r="AR2934" s="196"/>
      <c r="AS2934" s="196"/>
      <c r="AT2934" s="196"/>
      <c r="AU2934" s="196"/>
      <c r="AV2934" s="198"/>
      <c r="AW2934" s="197"/>
      <c r="AY2934" s="196"/>
      <c r="BC2934" s="196"/>
      <c r="BD2934" s="196"/>
      <c r="BE2934" s="196"/>
      <c r="BF2934" s="196"/>
      <c r="BG2934" s="196"/>
      <c r="BH2934" s="196"/>
      <c r="BI2934" s="196"/>
      <c r="BJ2934" s="196"/>
      <c r="BK2934" s="196"/>
    </row>
    <row r="2935" spans="1:63" x14ac:dyDescent="0.25">
      <c r="A2935" s="198"/>
      <c r="B2935" s="193"/>
      <c r="C2935" s="196"/>
      <c r="D2935" s="196"/>
      <c r="E2935" s="196"/>
      <c r="I2935" s="197"/>
      <c r="Q2935" s="198"/>
      <c r="S2935" s="198"/>
      <c r="T2935" s="196"/>
      <c r="U2935" s="199"/>
      <c r="V2935" s="193"/>
      <c r="W2935" s="198"/>
      <c r="X2935" s="198"/>
      <c r="Y2935" s="196"/>
      <c r="Z2935" s="200"/>
      <c r="AA2935" s="196"/>
      <c r="AB2935" s="198"/>
      <c r="AC2935" s="196"/>
      <c r="AD2935" s="199"/>
      <c r="AG2935" s="196"/>
      <c r="AH2935" s="196"/>
      <c r="AI2935" s="198"/>
      <c r="AL2935" s="196"/>
      <c r="AN2935" s="196"/>
      <c r="AO2935" s="198"/>
      <c r="AP2935" s="196"/>
      <c r="AQ2935" s="196"/>
      <c r="AR2935" s="196"/>
      <c r="AS2935" s="196"/>
      <c r="AT2935" s="196"/>
      <c r="AU2935" s="196"/>
      <c r="AV2935" s="198"/>
      <c r="AW2935" s="197"/>
      <c r="AY2935" s="196"/>
      <c r="BC2935" s="196"/>
      <c r="BD2935" s="196"/>
      <c r="BE2935" s="196"/>
      <c r="BF2935" s="196"/>
      <c r="BG2935" s="196"/>
      <c r="BH2935" s="196"/>
      <c r="BI2935" s="196"/>
      <c r="BJ2935" s="196"/>
      <c r="BK2935" s="196"/>
    </row>
    <row r="2936" spans="1:63" x14ac:dyDescent="0.25">
      <c r="A2936" s="198"/>
      <c r="B2936" s="193"/>
      <c r="C2936" s="196"/>
      <c r="D2936" s="196"/>
      <c r="E2936" s="196"/>
      <c r="I2936" s="197"/>
      <c r="Q2936" s="198"/>
      <c r="S2936" s="198"/>
      <c r="T2936" s="196"/>
      <c r="U2936" s="199"/>
      <c r="V2936" s="193"/>
      <c r="W2936" s="198"/>
      <c r="X2936" s="198"/>
      <c r="Y2936" s="196"/>
      <c r="Z2936" s="200"/>
      <c r="AA2936" s="196"/>
      <c r="AB2936" s="198"/>
      <c r="AC2936" s="196"/>
      <c r="AD2936" s="199"/>
      <c r="AG2936" s="196"/>
      <c r="AH2936" s="196"/>
      <c r="AI2936" s="198"/>
      <c r="AL2936" s="196"/>
      <c r="AN2936" s="196"/>
      <c r="AO2936" s="198"/>
      <c r="AP2936" s="196"/>
      <c r="AQ2936" s="196"/>
      <c r="AR2936" s="196"/>
      <c r="AS2936" s="196"/>
      <c r="AT2936" s="196"/>
      <c r="AU2936" s="196"/>
      <c r="AV2936" s="198"/>
      <c r="AW2936" s="197"/>
      <c r="AY2936" s="196"/>
      <c r="BC2936" s="196"/>
      <c r="BD2936" s="196"/>
      <c r="BE2936" s="196"/>
      <c r="BF2936" s="196"/>
      <c r="BG2936" s="196"/>
      <c r="BH2936" s="196"/>
      <c r="BI2936" s="196"/>
      <c r="BJ2936" s="196"/>
      <c r="BK2936" s="196"/>
    </row>
    <row r="2937" spans="1:63" x14ac:dyDescent="0.25">
      <c r="A2937" s="198"/>
      <c r="B2937" s="193"/>
      <c r="C2937" s="196"/>
      <c r="D2937" s="196"/>
      <c r="E2937" s="196"/>
      <c r="I2937" s="197"/>
      <c r="Q2937" s="198"/>
      <c r="S2937" s="198"/>
      <c r="T2937" s="196"/>
      <c r="U2937" s="199"/>
      <c r="V2937" s="193"/>
      <c r="W2937" s="198"/>
      <c r="X2937" s="198"/>
      <c r="Y2937" s="196"/>
      <c r="Z2937" s="200"/>
      <c r="AA2937" s="196"/>
      <c r="AB2937" s="198"/>
      <c r="AC2937" s="196"/>
      <c r="AD2937" s="199"/>
      <c r="AG2937" s="196"/>
      <c r="AH2937" s="196"/>
      <c r="AI2937" s="198"/>
      <c r="AL2937" s="196"/>
      <c r="AN2937" s="196"/>
      <c r="AO2937" s="198"/>
      <c r="AP2937" s="196"/>
      <c r="AQ2937" s="196"/>
      <c r="AR2937" s="196"/>
      <c r="AS2937" s="196"/>
      <c r="AT2937" s="196"/>
      <c r="AU2937" s="196"/>
      <c r="AV2937" s="198"/>
      <c r="AW2937" s="197"/>
      <c r="AY2937" s="196"/>
      <c r="BC2937" s="196"/>
      <c r="BD2937" s="196"/>
      <c r="BE2937" s="196"/>
      <c r="BF2937" s="196"/>
      <c r="BG2937" s="196"/>
      <c r="BH2937" s="196"/>
      <c r="BI2937" s="196"/>
      <c r="BJ2937" s="196"/>
      <c r="BK2937" s="196"/>
    </row>
    <row r="2938" spans="1:63" x14ac:dyDescent="0.25">
      <c r="A2938" s="198"/>
      <c r="B2938" s="193"/>
      <c r="C2938" s="196"/>
      <c r="D2938" s="196"/>
      <c r="E2938" s="196"/>
      <c r="I2938" s="197"/>
      <c r="Q2938" s="198"/>
      <c r="S2938" s="198"/>
      <c r="T2938" s="196"/>
      <c r="U2938" s="199"/>
      <c r="V2938" s="193"/>
      <c r="W2938" s="198"/>
      <c r="X2938" s="198"/>
      <c r="Y2938" s="196"/>
      <c r="Z2938" s="200"/>
      <c r="AA2938" s="196"/>
      <c r="AB2938" s="198"/>
      <c r="AC2938" s="196"/>
      <c r="AD2938" s="199"/>
      <c r="AG2938" s="196"/>
      <c r="AH2938" s="196"/>
      <c r="AI2938" s="198"/>
      <c r="AL2938" s="196"/>
      <c r="AN2938" s="196"/>
      <c r="AO2938" s="198"/>
      <c r="AP2938" s="196"/>
      <c r="AQ2938" s="196"/>
      <c r="AR2938" s="196"/>
      <c r="AS2938" s="196"/>
      <c r="AT2938" s="196"/>
      <c r="AU2938" s="196"/>
      <c r="AV2938" s="198"/>
      <c r="AW2938" s="197"/>
      <c r="AY2938" s="196"/>
      <c r="BC2938" s="196"/>
      <c r="BD2938" s="196"/>
      <c r="BE2938" s="196"/>
      <c r="BF2938" s="196"/>
      <c r="BG2938" s="196"/>
      <c r="BH2938" s="196"/>
      <c r="BI2938" s="196"/>
      <c r="BJ2938" s="196"/>
      <c r="BK2938" s="196"/>
    </row>
    <row r="2939" spans="1:63" x14ac:dyDescent="0.25">
      <c r="A2939" s="198"/>
      <c r="B2939" s="193"/>
      <c r="C2939" s="196"/>
      <c r="D2939" s="196"/>
      <c r="E2939" s="196"/>
      <c r="I2939" s="197"/>
      <c r="Q2939" s="198"/>
      <c r="S2939" s="198"/>
      <c r="T2939" s="196"/>
      <c r="U2939" s="199"/>
      <c r="V2939" s="193"/>
      <c r="W2939" s="198"/>
      <c r="X2939" s="198"/>
      <c r="Y2939" s="196"/>
      <c r="Z2939" s="200"/>
      <c r="AA2939" s="196"/>
      <c r="AB2939" s="198"/>
      <c r="AC2939" s="196"/>
      <c r="AD2939" s="199"/>
      <c r="AG2939" s="196"/>
      <c r="AH2939" s="196"/>
      <c r="AI2939" s="198"/>
      <c r="AL2939" s="196"/>
      <c r="AN2939" s="196"/>
      <c r="AO2939" s="198"/>
      <c r="AP2939" s="196"/>
      <c r="AQ2939" s="196"/>
      <c r="AR2939" s="196"/>
      <c r="AS2939" s="196"/>
      <c r="AT2939" s="196"/>
      <c r="AU2939" s="196"/>
      <c r="AV2939" s="198"/>
      <c r="AW2939" s="197"/>
      <c r="AY2939" s="196"/>
      <c r="BC2939" s="196"/>
      <c r="BD2939" s="196"/>
      <c r="BE2939" s="196"/>
      <c r="BF2939" s="196"/>
      <c r="BG2939" s="196"/>
      <c r="BH2939" s="196"/>
      <c r="BI2939" s="196"/>
      <c r="BJ2939" s="196"/>
      <c r="BK2939" s="196"/>
    </row>
    <row r="2940" spans="1:63" x14ac:dyDescent="0.25">
      <c r="A2940" s="198"/>
      <c r="B2940" s="193"/>
      <c r="C2940" s="196"/>
      <c r="D2940" s="196"/>
      <c r="E2940" s="196"/>
      <c r="I2940" s="197"/>
      <c r="Q2940" s="198"/>
      <c r="S2940" s="198"/>
      <c r="T2940" s="196"/>
      <c r="U2940" s="199"/>
      <c r="V2940" s="193"/>
      <c r="W2940" s="198"/>
      <c r="X2940" s="198"/>
      <c r="Y2940" s="196"/>
      <c r="Z2940" s="200"/>
      <c r="AA2940" s="196"/>
      <c r="AB2940" s="198"/>
      <c r="AC2940" s="196"/>
      <c r="AD2940" s="199"/>
      <c r="AG2940" s="196"/>
      <c r="AH2940" s="196"/>
      <c r="AI2940" s="198"/>
      <c r="AL2940" s="196"/>
      <c r="AN2940" s="196"/>
      <c r="AO2940" s="198"/>
      <c r="AP2940" s="196"/>
      <c r="AQ2940" s="196"/>
      <c r="AR2940" s="196"/>
      <c r="AS2940" s="196"/>
      <c r="AT2940" s="196"/>
      <c r="AU2940" s="196"/>
      <c r="AV2940" s="198"/>
      <c r="AW2940" s="197"/>
      <c r="AY2940" s="196"/>
      <c r="BC2940" s="196"/>
      <c r="BD2940" s="196"/>
      <c r="BE2940" s="196"/>
      <c r="BF2940" s="196"/>
      <c r="BG2940" s="196"/>
      <c r="BH2940" s="196"/>
      <c r="BI2940" s="196"/>
      <c r="BJ2940" s="196"/>
      <c r="BK2940" s="196"/>
    </row>
    <row r="2941" spans="1:63" x14ac:dyDescent="0.25">
      <c r="A2941" s="198"/>
      <c r="B2941" s="193"/>
      <c r="C2941" s="196"/>
      <c r="D2941" s="196"/>
      <c r="E2941" s="196"/>
      <c r="I2941" s="197"/>
      <c r="Q2941" s="198"/>
      <c r="S2941" s="198"/>
      <c r="T2941" s="196"/>
      <c r="U2941" s="199"/>
      <c r="V2941" s="193"/>
      <c r="W2941" s="198"/>
      <c r="X2941" s="198"/>
      <c r="Y2941" s="196"/>
      <c r="Z2941" s="200"/>
      <c r="AA2941" s="196"/>
      <c r="AB2941" s="198"/>
      <c r="AC2941" s="196"/>
      <c r="AD2941" s="199"/>
      <c r="AG2941" s="196"/>
      <c r="AH2941" s="196"/>
      <c r="AI2941" s="198"/>
      <c r="AL2941" s="196"/>
      <c r="AN2941" s="196"/>
      <c r="AO2941" s="198"/>
      <c r="AP2941" s="196"/>
      <c r="AQ2941" s="196"/>
      <c r="AR2941" s="196"/>
      <c r="AS2941" s="196"/>
      <c r="AT2941" s="196"/>
      <c r="AU2941" s="196"/>
      <c r="AV2941" s="198"/>
      <c r="AW2941" s="197"/>
      <c r="AY2941" s="196"/>
      <c r="BC2941" s="196"/>
      <c r="BD2941" s="196"/>
      <c r="BE2941" s="196"/>
      <c r="BF2941" s="196"/>
      <c r="BG2941" s="196"/>
      <c r="BH2941" s="196"/>
      <c r="BI2941" s="196"/>
      <c r="BJ2941" s="196"/>
      <c r="BK2941" s="196"/>
    </row>
    <row r="2942" spans="1:63" x14ac:dyDescent="0.25">
      <c r="A2942" s="198"/>
      <c r="B2942" s="193"/>
      <c r="C2942" s="196"/>
      <c r="D2942" s="196"/>
      <c r="E2942" s="196"/>
      <c r="I2942" s="197"/>
      <c r="Q2942" s="198"/>
      <c r="S2942" s="198"/>
      <c r="T2942" s="196"/>
      <c r="U2942" s="199"/>
      <c r="V2942" s="193"/>
      <c r="W2942" s="198"/>
      <c r="X2942" s="198"/>
      <c r="Y2942" s="196"/>
      <c r="Z2942" s="200"/>
      <c r="AA2942" s="196"/>
      <c r="AB2942" s="198"/>
      <c r="AC2942" s="196"/>
      <c r="AD2942" s="199"/>
      <c r="AG2942" s="196"/>
      <c r="AH2942" s="196"/>
      <c r="AI2942" s="198"/>
      <c r="AL2942" s="196"/>
      <c r="AN2942" s="196"/>
      <c r="AO2942" s="198"/>
      <c r="AP2942" s="196"/>
      <c r="AQ2942" s="196"/>
      <c r="AR2942" s="196"/>
      <c r="AS2942" s="196"/>
      <c r="AT2942" s="196"/>
      <c r="AU2942" s="196"/>
      <c r="AV2942" s="198"/>
      <c r="AW2942" s="197"/>
      <c r="AY2942" s="196"/>
      <c r="BC2942" s="196"/>
      <c r="BD2942" s="196"/>
      <c r="BE2942" s="196"/>
      <c r="BF2942" s="196"/>
      <c r="BG2942" s="196"/>
      <c r="BH2942" s="196"/>
      <c r="BI2942" s="196"/>
      <c r="BJ2942" s="196"/>
      <c r="BK2942" s="196"/>
    </row>
    <row r="2943" spans="1:63" x14ac:dyDescent="0.25">
      <c r="A2943" s="198"/>
      <c r="B2943" s="193"/>
      <c r="C2943" s="196"/>
      <c r="D2943" s="196"/>
      <c r="E2943" s="196"/>
      <c r="I2943" s="197"/>
      <c r="Q2943" s="198"/>
      <c r="S2943" s="198"/>
      <c r="T2943" s="196"/>
      <c r="U2943" s="199"/>
      <c r="V2943" s="193"/>
      <c r="W2943" s="198"/>
      <c r="X2943" s="198"/>
      <c r="Y2943" s="196"/>
      <c r="Z2943" s="200"/>
      <c r="AA2943" s="196"/>
      <c r="AB2943" s="198"/>
      <c r="AC2943" s="196"/>
      <c r="AD2943" s="199"/>
      <c r="AG2943" s="196"/>
      <c r="AH2943" s="196"/>
      <c r="AI2943" s="198"/>
      <c r="AL2943" s="196"/>
      <c r="AN2943" s="196"/>
      <c r="AO2943" s="198"/>
      <c r="AP2943" s="196"/>
      <c r="AQ2943" s="196"/>
      <c r="AR2943" s="196"/>
      <c r="AS2943" s="196"/>
      <c r="AT2943" s="196"/>
      <c r="AU2943" s="196"/>
      <c r="AV2943" s="198"/>
      <c r="AW2943" s="197"/>
      <c r="AY2943" s="196"/>
      <c r="BC2943" s="196"/>
      <c r="BD2943" s="196"/>
      <c r="BE2943" s="196"/>
      <c r="BF2943" s="196"/>
      <c r="BG2943" s="196"/>
      <c r="BH2943" s="196"/>
      <c r="BI2943" s="196"/>
      <c r="BJ2943" s="196"/>
      <c r="BK2943" s="196"/>
    </row>
    <row r="2944" spans="1:63" x14ac:dyDescent="0.25">
      <c r="A2944" s="198"/>
      <c r="B2944" s="193"/>
      <c r="C2944" s="196"/>
      <c r="D2944" s="196"/>
      <c r="E2944" s="196"/>
      <c r="I2944" s="197"/>
      <c r="Q2944" s="198"/>
      <c r="S2944" s="198"/>
      <c r="T2944" s="196"/>
      <c r="U2944" s="199"/>
      <c r="V2944" s="193"/>
      <c r="W2944" s="198"/>
      <c r="X2944" s="198"/>
      <c r="Y2944" s="196"/>
      <c r="Z2944" s="200"/>
      <c r="AA2944" s="196"/>
      <c r="AB2944" s="198"/>
      <c r="AC2944" s="196"/>
      <c r="AD2944" s="199"/>
      <c r="AG2944" s="196"/>
      <c r="AH2944" s="196"/>
      <c r="AI2944" s="198"/>
      <c r="AL2944" s="196"/>
      <c r="AN2944" s="196"/>
      <c r="AO2944" s="198"/>
      <c r="AP2944" s="196"/>
      <c r="AQ2944" s="196"/>
      <c r="AR2944" s="196"/>
      <c r="AS2944" s="196"/>
      <c r="AT2944" s="196"/>
      <c r="AU2944" s="196"/>
      <c r="AV2944" s="198"/>
      <c r="AW2944" s="197"/>
      <c r="AY2944" s="196"/>
      <c r="BC2944" s="196"/>
      <c r="BD2944" s="196"/>
      <c r="BE2944" s="196"/>
      <c r="BF2944" s="196"/>
      <c r="BG2944" s="196"/>
      <c r="BH2944" s="196"/>
      <c r="BI2944" s="196"/>
      <c r="BJ2944" s="196"/>
      <c r="BK2944" s="196"/>
    </row>
    <row r="2945" spans="1:63" x14ac:dyDescent="0.25">
      <c r="A2945" s="198"/>
      <c r="B2945" s="193"/>
      <c r="C2945" s="196"/>
      <c r="D2945" s="196"/>
      <c r="E2945" s="196"/>
      <c r="I2945" s="197"/>
      <c r="Q2945" s="198"/>
      <c r="S2945" s="198"/>
      <c r="T2945" s="196"/>
      <c r="U2945" s="199"/>
      <c r="V2945" s="193"/>
      <c r="W2945" s="198"/>
      <c r="X2945" s="198"/>
      <c r="Y2945" s="196"/>
      <c r="Z2945" s="200"/>
      <c r="AA2945" s="196"/>
      <c r="AB2945" s="198"/>
      <c r="AC2945" s="196"/>
      <c r="AD2945" s="199"/>
      <c r="AG2945" s="196"/>
      <c r="AH2945" s="196"/>
      <c r="AI2945" s="198"/>
      <c r="AL2945" s="196"/>
      <c r="AN2945" s="196"/>
      <c r="AO2945" s="198"/>
      <c r="AP2945" s="196"/>
      <c r="AQ2945" s="196"/>
      <c r="AR2945" s="196"/>
      <c r="AS2945" s="196"/>
      <c r="AT2945" s="196"/>
      <c r="AU2945" s="196"/>
      <c r="AV2945" s="198"/>
      <c r="AW2945" s="197"/>
      <c r="AY2945" s="196"/>
      <c r="BC2945" s="196"/>
      <c r="BD2945" s="196"/>
      <c r="BE2945" s="196"/>
      <c r="BF2945" s="196"/>
      <c r="BG2945" s="196"/>
      <c r="BH2945" s="196"/>
      <c r="BI2945" s="196"/>
      <c r="BJ2945" s="196"/>
      <c r="BK2945" s="196"/>
    </row>
    <row r="2946" spans="1:63" x14ac:dyDescent="0.25">
      <c r="A2946" s="198"/>
      <c r="B2946" s="193"/>
      <c r="C2946" s="196"/>
      <c r="D2946" s="196"/>
      <c r="E2946" s="196"/>
      <c r="I2946" s="197"/>
      <c r="Q2946" s="198"/>
      <c r="S2946" s="198"/>
      <c r="T2946" s="196"/>
      <c r="U2946" s="199"/>
      <c r="V2946" s="193"/>
      <c r="W2946" s="198"/>
      <c r="X2946" s="198"/>
      <c r="Y2946" s="196"/>
      <c r="Z2946" s="200"/>
      <c r="AA2946" s="196"/>
      <c r="AB2946" s="198"/>
      <c r="AC2946" s="196"/>
      <c r="AD2946" s="199"/>
      <c r="AG2946" s="196"/>
      <c r="AH2946" s="196"/>
      <c r="AI2946" s="198"/>
      <c r="AL2946" s="196"/>
      <c r="AN2946" s="196"/>
      <c r="AO2946" s="198"/>
      <c r="AP2946" s="196"/>
      <c r="AQ2946" s="196"/>
      <c r="AR2946" s="196"/>
      <c r="AS2946" s="196"/>
      <c r="AT2946" s="196"/>
      <c r="AU2946" s="196"/>
      <c r="AV2946" s="198"/>
      <c r="AW2946" s="197"/>
      <c r="AY2946" s="196"/>
      <c r="BC2946" s="196"/>
      <c r="BD2946" s="196"/>
      <c r="BE2946" s="196"/>
      <c r="BF2946" s="196"/>
      <c r="BG2946" s="196"/>
      <c r="BH2946" s="196"/>
      <c r="BI2946" s="196"/>
      <c r="BJ2946" s="196"/>
      <c r="BK2946" s="196"/>
    </row>
    <row r="2947" spans="1:63" x14ac:dyDescent="0.25">
      <c r="A2947" s="198"/>
      <c r="B2947" s="193"/>
      <c r="C2947" s="196"/>
      <c r="D2947" s="196"/>
      <c r="E2947" s="196"/>
      <c r="I2947" s="197"/>
      <c r="Q2947" s="198"/>
      <c r="S2947" s="198"/>
      <c r="T2947" s="196"/>
      <c r="U2947" s="199"/>
      <c r="V2947" s="193"/>
      <c r="W2947" s="198"/>
      <c r="X2947" s="198"/>
      <c r="Y2947" s="196"/>
      <c r="Z2947" s="200"/>
      <c r="AA2947" s="196"/>
      <c r="AB2947" s="198"/>
      <c r="AC2947" s="196"/>
      <c r="AD2947" s="199"/>
      <c r="AG2947" s="196"/>
      <c r="AH2947" s="196"/>
      <c r="AI2947" s="198"/>
      <c r="AL2947" s="196"/>
      <c r="AN2947" s="196"/>
      <c r="AO2947" s="198"/>
      <c r="AP2947" s="196"/>
      <c r="AQ2947" s="196"/>
      <c r="AR2947" s="196"/>
      <c r="AS2947" s="196"/>
      <c r="AT2947" s="196"/>
      <c r="AU2947" s="196"/>
      <c r="AV2947" s="198"/>
      <c r="AW2947" s="197"/>
      <c r="AY2947" s="196"/>
      <c r="BC2947" s="196"/>
      <c r="BD2947" s="196"/>
      <c r="BE2947" s="196"/>
      <c r="BF2947" s="196"/>
      <c r="BG2947" s="196"/>
      <c r="BH2947" s="196"/>
      <c r="BI2947" s="196"/>
      <c r="BJ2947" s="196"/>
      <c r="BK2947" s="196"/>
    </row>
    <row r="2948" spans="1:63" x14ac:dyDescent="0.25">
      <c r="A2948" s="198"/>
      <c r="B2948" s="193"/>
      <c r="C2948" s="196"/>
      <c r="D2948" s="196"/>
      <c r="E2948" s="196"/>
      <c r="I2948" s="197"/>
      <c r="Q2948" s="198"/>
      <c r="S2948" s="198"/>
      <c r="T2948" s="196"/>
      <c r="U2948" s="199"/>
      <c r="V2948" s="193"/>
      <c r="W2948" s="198"/>
      <c r="X2948" s="198"/>
      <c r="Y2948" s="196"/>
      <c r="Z2948" s="200"/>
      <c r="AA2948" s="196"/>
      <c r="AB2948" s="198"/>
      <c r="AC2948" s="196"/>
      <c r="AD2948" s="199"/>
      <c r="AG2948" s="196"/>
      <c r="AH2948" s="196"/>
      <c r="AI2948" s="198"/>
      <c r="AL2948" s="196"/>
      <c r="AN2948" s="196"/>
      <c r="AO2948" s="198"/>
      <c r="AP2948" s="196"/>
      <c r="AQ2948" s="196"/>
      <c r="AR2948" s="196"/>
      <c r="AS2948" s="196"/>
      <c r="AT2948" s="196"/>
      <c r="AU2948" s="196"/>
      <c r="AV2948" s="198"/>
      <c r="AW2948" s="197"/>
      <c r="AY2948" s="196"/>
      <c r="BC2948" s="196"/>
      <c r="BD2948" s="196"/>
      <c r="BE2948" s="196"/>
      <c r="BF2948" s="196"/>
      <c r="BG2948" s="196"/>
      <c r="BH2948" s="196"/>
      <c r="BI2948" s="196"/>
      <c r="BJ2948" s="196"/>
      <c r="BK2948" s="196"/>
    </row>
    <row r="2949" spans="1:63" x14ac:dyDescent="0.25">
      <c r="A2949" s="198"/>
      <c r="B2949" s="193"/>
      <c r="C2949" s="196"/>
      <c r="D2949" s="196"/>
      <c r="E2949" s="196"/>
      <c r="I2949" s="197"/>
      <c r="Q2949" s="198"/>
      <c r="S2949" s="198"/>
      <c r="T2949" s="196"/>
      <c r="U2949" s="199"/>
      <c r="V2949" s="193"/>
      <c r="W2949" s="198"/>
      <c r="X2949" s="198"/>
      <c r="Y2949" s="196"/>
      <c r="Z2949" s="200"/>
      <c r="AA2949" s="196"/>
      <c r="AB2949" s="198"/>
      <c r="AC2949" s="196"/>
      <c r="AD2949" s="199"/>
      <c r="AG2949" s="196"/>
      <c r="AH2949" s="196"/>
      <c r="AI2949" s="198"/>
      <c r="AL2949" s="196"/>
      <c r="AN2949" s="196"/>
      <c r="AO2949" s="198"/>
      <c r="AP2949" s="196"/>
      <c r="AQ2949" s="196"/>
      <c r="AR2949" s="196"/>
      <c r="AS2949" s="196"/>
      <c r="AT2949" s="196"/>
      <c r="AU2949" s="196"/>
      <c r="AV2949" s="198"/>
      <c r="AW2949" s="197"/>
      <c r="AY2949" s="196"/>
      <c r="BC2949" s="196"/>
      <c r="BD2949" s="196"/>
      <c r="BE2949" s="196"/>
      <c r="BF2949" s="196"/>
      <c r="BG2949" s="196"/>
      <c r="BH2949" s="196"/>
      <c r="BI2949" s="196"/>
      <c r="BJ2949" s="196"/>
      <c r="BK2949" s="196"/>
    </row>
    <row r="2950" spans="1:63" x14ac:dyDescent="0.25">
      <c r="A2950" s="198"/>
      <c r="B2950" s="193"/>
      <c r="C2950" s="196"/>
      <c r="D2950" s="196"/>
      <c r="E2950" s="196"/>
      <c r="I2950" s="197"/>
      <c r="Q2950" s="198"/>
      <c r="S2950" s="198"/>
      <c r="T2950" s="196"/>
      <c r="U2950" s="199"/>
      <c r="V2950" s="193"/>
      <c r="W2950" s="198"/>
      <c r="X2950" s="198"/>
      <c r="Y2950" s="196"/>
      <c r="Z2950" s="200"/>
      <c r="AA2950" s="196"/>
      <c r="AB2950" s="198"/>
      <c r="AC2950" s="196"/>
      <c r="AD2950" s="199"/>
      <c r="AG2950" s="196"/>
      <c r="AH2950" s="196"/>
      <c r="AI2950" s="198"/>
      <c r="AL2950" s="196"/>
      <c r="AN2950" s="196"/>
      <c r="AO2950" s="198"/>
      <c r="AP2950" s="196"/>
      <c r="AQ2950" s="196"/>
      <c r="AR2950" s="196"/>
      <c r="AS2950" s="196"/>
      <c r="AT2950" s="196"/>
      <c r="AU2950" s="196"/>
      <c r="AV2950" s="198"/>
      <c r="AW2950" s="197"/>
      <c r="AY2950" s="196"/>
      <c r="BC2950" s="196"/>
      <c r="BD2950" s="196"/>
      <c r="BE2950" s="196"/>
      <c r="BF2950" s="196"/>
      <c r="BG2950" s="196"/>
      <c r="BH2950" s="196"/>
      <c r="BI2950" s="196"/>
      <c r="BJ2950" s="196"/>
      <c r="BK2950" s="196"/>
    </row>
    <row r="2951" spans="1:63" x14ac:dyDescent="0.25">
      <c r="A2951" s="198"/>
      <c r="B2951" s="193"/>
      <c r="C2951" s="196"/>
      <c r="D2951" s="196"/>
      <c r="E2951" s="196"/>
      <c r="I2951" s="197"/>
      <c r="Q2951" s="198"/>
      <c r="S2951" s="198"/>
      <c r="T2951" s="196"/>
      <c r="U2951" s="199"/>
      <c r="V2951" s="193"/>
      <c r="W2951" s="198"/>
      <c r="X2951" s="198"/>
      <c r="Y2951" s="196"/>
      <c r="Z2951" s="200"/>
      <c r="AA2951" s="196"/>
      <c r="AB2951" s="198"/>
      <c r="AC2951" s="196"/>
      <c r="AD2951" s="199"/>
      <c r="AG2951" s="196"/>
      <c r="AH2951" s="196"/>
      <c r="AI2951" s="198"/>
      <c r="AL2951" s="196"/>
      <c r="AN2951" s="196"/>
      <c r="AO2951" s="198"/>
      <c r="AP2951" s="196"/>
      <c r="AQ2951" s="196"/>
      <c r="AR2951" s="196"/>
      <c r="AS2951" s="196"/>
      <c r="AT2951" s="196"/>
      <c r="AU2951" s="196"/>
      <c r="AV2951" s="198"/>
      <c r="AW2951" s="197"/>
      <c r="AY2951" s="196"/>
      <c r="BC2951" s="196"/>
      <c r="BD2951" s="196"/>
      <c r="BE2951" s="196"/>
      <c r="BF2951" s="196"/>
      <c r="BG2951" s="196"/>
      <c r="BH2951" s="196"/>
      <c r="BI2951" s="196"/>
      <c r="BJ2951" s="196"/>
      <c r="BK2951" s="196"/>
    </row>
    <row r="2952" spans="1:63" x14ac:dyDescent="0.25">
      <c r="A2952" s="198"/>
      <c r="B2952" s="193"/>
      <c r="C2952" s="196"/>
      <c r="D2952" s="196"/>
      <c r="E2952" s="196"/>
      <c r="I2952" s="197"/>
      <c r="Q2952" s="198"/>
      <c r="S2952" s="198"/>
      <c r="T2952" s="196"/>
      <c r="U2952" s="199"/>
      <c r="V2952" s="193"/>
      <c r="W2952" s="198"/>
      <c r="X2952" s="198"/>
      <c r="Y2952" s="196"/>
      <c r="Z2952" s="200"/>
      <c r="AA2952" s="196"/>
      <c r="AB2952" s="198"/>
      <c r="AC2952" s="196"/>
      <c r="AD2952" s="199"/>
      <c r="AG2952" s="196"/>
      <c r="AH2952" s="196"/>
      <c r="AI2952" s="198"/>
      <c r="AL2952" s="196"/>
      <c r="AN2952" s="196"/>
      <c r="AO2952" s="198"/>
      <c r="AP2952" s="196"/>
      <c r="AQ2952" s="196"/>
      <c r="AR2952" s="196"/>
      <c r="AS2952" s="196"/>
      <c r="AT2952" s="196"/>
      <c r="AU2952" s="196"/>
      <c r="AV2952" s="198"/>
      <c r="AW2952" s="197"/>
      <c r="AY2952" s="196"/>
      <c r="BC2952" s="196"/>
      <c r="BD2952" s="196"/>
      <c r="BE2952" s="196"/>
      <c r="BF2952" s="196"/>
      <c r="BG2952" s="196"/>
      <c r="BH2952" s="196"/>
      <c r="BI2952" s="196"/>
      <c r="BJ2952" s="196"/>
      <c r="BK2952" s="196"/>
    </row>
    <row r="2953" spans="1:63" x14ac:dyDescent="0.25">
      <c r="A2953" s="198"/>
      <c r="B2953" s="193"/>
      <c r="C2953" s="196"/>
      <c r="D2953" s="196"/>
      <c r="E2953" s="196"/>
      <c r="I2953" s="197"/>
      <c r="Q2953" s="198"/>
      <c r="S2953" s="198"/>
      <c r="T2953" s="196"/>
      <c r="U2953" s="199"/>
      <c r="V2953" s="193"/>
      <c r="W2953" s="198"/>
      <c r="X2953" s="198"/>
      <c r="Y2953" s="196"/>
      <c r="Z2953" s="200"/>
      <c r="AA2953" s="196"/>
      <c r="AB2953" s="198"/>
      <c r="AC2953" s="196"/>
      <c r="AD2953" s="199"/>
      <c r="AG2953" s="196"/>
      <c r="AH2953" s="196"/>
      <c r="AI2953" s="198"/>
      <c r="AL2953" s="196"/>
      <c r="AN2953" s="196"/>
      <c r="AO2953" s="198"/>
      <c r="AP2953" s="196"/>
      <c r="AQ2953" s="196"/>
      <c r="AR2953" s="196"/>
      <c r="AS2953" s="196"/>
      <c r="AT2953" s="196"/>
      <c r="AU2953" s="196"/>
      <c r="AV2953" s="198"/>
      <c r="AW2953" s="197"/>
      <c r="AY2953" s="196"/>
      <c r="BC2953" s="196"/>
      <c r="BD2953" s="196"/>
      <c r="BE2953" s="196"/>
      <c r="BF2953" s="196"/>
      <c r="BG2953" s="196"/>
      <c r="BH2953" s="196"/>
      <c r="BI2953" s="196"/>
      <c r="BJ2953" s="196"/>
      <c r="BK2953" s="196"/>
    </row>
    <row r="2954" spans="1:63" x14ac:dyDescent="0.25">
      <c r="A2954" s="198"/>
      <c r="B2954" s="193"/>
      <c r="C2954" s="196"/>
      <c r="D2954" s="196"/>
      <c r="E2954" s="196"/>
      <c r="I2954" s="197"/>
      <c r="Q2954" s="198"/>
      <c r="S2954" s="198"/>
      <c r="T2954" s="196"/>
      <c r="U2954" s="199"/>
      <c r="V2954" s="193"/>
      <c r="W2954" s="198"/>
      <c r="X2954" s="198"/>
      <c r="Y2954" s="196"/>
      <c r="Z2954" s="200"/>
      <c r="AA2954" s="196"/>
      <c r="AB2954" s="198"/>
      <c r="AC2954" s="196"/>
      <c r="AD2954" s="199"/>
      <c r="AG2954" s="196"/>
      <c r="AH2954" s="196"/>
      <c r="AI2954" s="198"/>
      <c r="AL2954" s="196"/>
      <c r="AN2954" s="196"/>
      <c r="AO2954" s="198"/>
      <c r="AP2954" s="196"/>
      <c r="AQ2954" s="196"/>
      <c r="AR2954" s="196"/>
      <c r="AS2954" s="196"/>
      <c r="AT2954" s="196"/>
      <c r="AU2954" s="196"/>
      <c r="AV2954" s="198"/>
      <c r="AW2954" s="197"/>
      <c r="AY2954" s="196"/>
      <c r="BC2954" s="196"/>
      <c r="BD2954" s="196"/>
      <c r="BE2954" s="196"/>
      <c r="BF2954" s="196"/>
      <c r="BG2954" s="196"/>
      <c r="BH2954" s="196"/>
      <c r="BI2954" s="196"/>
      <c r="BJ2954" s="196"/>
      <c r="BK2954" s="196"/>
    </row>
    <row r="2955" spans="1:63" x14ac:dyDescent="0.25">
      <c r="A2955" s="198"/>
      <c r="B2955" s="193"/>
      <c r="C2955" s="196"/>
      <c r="D2955" s="196"/>
      <c r="E2955" s="196"/>
      <c r="I2955" s="197"/>
      <c r="Q2955" s="198"/>
      <c r="S2955" s="198"/>
      <c r="T2955" s="196"/>
      <c r="U2955" s="199"/>
      <c r="V2955" s="193"/>
      <c r="W2955" s="198"/>
      <c r="X2955" s="198"/>
      <c r="Y2955" s="196"/>
      <c r="Z2955" s="200"/>
      <c r="AA2955" s="196"/>
      <c r="AB2955" s="198"/>
      <c r="AC2955" s="196"/>
      <c r="AD2955" s="199"/>
      <c r="AG2955" s="196"/>
      <c r="AH2955" s="196"/>
      <c r="AI2955" s="198"/>
      <c r="AL2955" s="196"/>
      <c r="AN2955" s="196"/>
      <c r="AO2955" s="198"/>
      <c r="AP2955" s="196"/>
      <c r="AQ2955" s="196"/>
      <c r="AR2955" s="196"/>
      <c r="AS2955" s="196"/>
      <c r="AT2955" s="196"/>
      <c r="AU2955" s="196"/>
      <c r="AV2955" s="198"/>
      <c r="AW2955" s="197"/>
      <c r="AY2955" s="196"/>
      <c r="BC2955" s="196"/>
      <c r="BD2955" s="196"/>
      <c r="BE2955" s="196"/>
      <c r="BF2955" s="196"/>
      <c r="BG2955" s="196"/>
      <c r="BH2955" s="196"/>
      <c r="BI2955" s="196"/>
      <c r="BJ2955" s="196"/>
      <c r="BK2955" s="196"/>
    </row>
    <row r="2956" spans="1:63" x14ac:dyDescent="0.25">
      <c r="A2956" s="198"/>
      <c r="B2956" s="193"/>
      <c r="C2956" s="196"/>
      <c r="D2956" s="196"/>
      <c r="E2956" s="196"/>
      <c r="I2956" s="197"/>
      <c r="Q2956" s="198"/>
      <c r="S2956" s="198"/>
      <c r="T2956" s="196"/>
      <c r="U2956" s="199"/>
      <c r="V2956" s="193"/>
      <c r="W2956" s="198"/>
      <c r="X2956" s="198"/>
      <c r="Y2956" s="196"/>
      <c r="Z2956" s="200"/>
      <c r="AA2956" s="196"/>
      <c r="AB2956" s="198"/>
      <c r="AC2956" s="196"/>
      <c r="AD2956" s="199"/>
      <c r="AG2956" s="196"/>
      <c r="AH2956" s="196"/>
      <c r="AI2956" s="198"/>
      <c r="AL2956" s="196"/>
      <c r="AN2956" s="196"/>
      <c r="AO2956" s="198"/>
      <c r="AP2956" s="196"/>
      <c r="AQ2956" s="196"/>
      <c r="AR2956" s="196"/>
      <c r="AS2956" s="196"/>
      <c r="AT2956" s="196"/>
      <c r="AU2956" s="196"/>
      <c r="AV2956" s="198"/>
      <c r="AW2956" s="197"/>
      <c r="AY2956" s="196"/>
      <c r="BC2956" s="196"/>
      <c r="BD2956" s="196"/>
      <c r="BE2956" s="196"/>
      <c r="BF2956" s="196"/>
      <c r="BG2956" s="196"/>
      <c r="BH2956" s="196"/>
      <c r="BI2956" s="196"/>
      <c r="BJ2956" s="196"/>
      <c r="BK2956" s="196"/>
    </row>
    <row r="2957" spans="1:63" x14ac:dyDescent="0.25">
      <c r="A2957" s="198"/>
      <c r="B2957" s="193"/>
      <c r="C2957" s="196"/>
      <c r="D2957" s="196"/>
      <c r="E2957" s="196"/>
      <c r="I2957" s="197"/>
      <c r="Q2957" s="198"/>
      <c r="S2957" s="198"/>
      <c r="T2957" s="196"/>
      <c r="U2957" s="199"/>
      <c r="V2957" s="193"/>
      <c r="W2957" s="198"/>
      <c r="X2957" s="198"/>
      <c r="Y2957" s="196"/>
      <c r="Z2957" s="200"/>
      <c r="AA2957" s="196"/>
      <c r="AB2957" s="198"/>
      <c r="AC2957" s="196"/>
      <c r="AD2957" s="199"/>
      <c r="AG2957" s="196"/>
      <c r="AH2957" s="196"/>
      <c r="AI2957" s="198"/>
      <c r="AL2957" s="196"/>
      <c r="AN2957" s="196"/>
      <c r="AO2957" s="198"/>
      <c r="AP2957" s="196"/>
      <c r="AQ2957" s="196"/>
      <c r="AR2957" s="196"/>
      <c r="AS2957" s="196"/>
      <c r="AT2957" s="196"/>
      <c r="AU2957" s="196"/>
      <c r="AV2957" s="198"/>
      <c r="AW2957" s="197"/>
      <c r="AY2957" s="196"/>
      <c r="BC2957" s="196"/>
      <c r="BD2957" s="196"/>
      <c r="BE2957" s="196"/>
      <c r="BF2957" s="196"/>
      <c r="BG2957" s="196"/>
      <c r="BH2957" s="196"/>
      <c r="BI2957" s="196"/>
      <c r="BJ2957" s="196"/>
      <c r="BK2957" s="196"/>
    </row>
    <row r="2958" spans="1:63" x14ac:dyDescent="0.25">
      <c r="A2958" s="198"/>
      <c r="B2958" s="193"/>
      <c r="C2958" s="196"/>
      <c r="D2958" s="196"/>
      <c r="E2958" s="196"/>
      <c r="I2958" s="197"/>
      <c r="Q2958" s="198"/>
      <c r="S2958" s="198"/>
      <c r="T2958" s="196"/>
      <c r="U2958" s="199"/>
      <c r="V2958" s="193"/>
      <c r="W2958" s="198"/>
      <c r="X2958" s="198"/>
      <c r="Y2958" s="196"/>
      <c r="Z2958" s="200"/>
      <c r="AA2958" s="196"/>
      <c r="AB2958" s="198"/>
      <c r="AC2958" s="196"/>
      <c r="AD2958" s="199"/>
      <c r="AG2958" s="196"/>
      <c r="AH2958" s="196"/>
      <c r="AI2958" s="198"/>
      <c r="AL2958" s="196"/>
      <c r="AN2958" s="196"/>
      <c r="AO2958" s="198"/>
      <c r="AP2958" s="196"/>
      <c r="AQ2958" s="196"/>
      <c r="AR2958" s="196"/>
      <c r="AS2958" s="196"/>
      <c r="AT2958" s="196"/>
      <c r="AU2958" s="196"/>
      <c r="AV2958" s="198"/>
      <c r="AW2958" s="197"/>
      <c r="AY2958" s="196"/>
      <c r="BC2958" s="196"/>
      <c r="BD2958" s="196"/>
      <c r="BE2958" s="196"/>
      <c r="BF2958" s="196"/>
      <c r="BG2958" s="196"/>
      <c r="BH2958" s="196"/>
      <c r="BI2958" s="196"/>
      <c r="BJ2958" s="196"/>
      <c r="BK2958" s="196"/>
    </row>
    <row r="2959" spans="1:63" x14ac:dyDescent="0.25">
      <c r="A2959" s="198"/>
      <c r="B2959" s="193"/>
      <c r="C2959" s="196"/>
      <c r="D2959" s="196"/>
      <c r="E2959" s="196"/>
      <c r="I2959" s="197"/>
      <c r="Q2959" s="198"/>
      <c r="S2959" s="198"/>
      <c r="T2959" s="196"/>
      <c r="U2959" s="199"/>
      <c r="V2959" s="193"/>
      <c r="W2959" s="198"/>
      <c r="X2959" s="198"/>
      <c r="Y2959" s="196"/>
      <c r="Z2959" s="200"/>
      <c r="AA2959" s="196"/>
      <c r="AB2959" s="198"/>
      <c r="AC2959" s="196"/>
      <c r="AD2959" s="199"/>
      <c r="AG2959" s="196"/>
      <c r="AH2959" s="196"/>
      <c r="AI2959" s="198"/>
      <c r="AL2959" s="196"/>
      <c r="AN2959" s="196"/>
      <c r="AO2959" s="198"/>
      <c r="AP2959" s="196"/>
      <c r="AQ2959" s="196"/>
      <c r="AR2959" s="196"/>
      <c r="AS2959" s="196"/>
      <c r="AT2959" s="196"/>
      <c r="AU2959" s="196"/>
      <c r="AV2959" s="198"/>
      <c r="AW2959" s="197"/>
      <c r="AY2959" s="196"/>
      <c r="BC2959" s="196"/>
      <c r="BD2959" s="196"/>
      <c r="BE2959" s="196"/>
      <c r="BF2959" s="196"/>
      <c r="BG2959" s="196"/>
      <c r="BH2959" s="196"/>
      <c r="BI2959" s="196"/>
      <c r="BJ2959" s="196"/>
      <c r="BK2959" s="196"/>
    </row>
    <row r="2960" spans="1:63" x14ac:dyDescent="0.25">
      <c r="A2960" s="198"/>
      <c r="B2960" s="193"/>
      <c r="C2960" s="196"/>
      <c r="D2960" s="196"/>
      <c r="E2960" s="196"/>
      <c r="I2960" s="197"/>
      <c r="Q2960" s="198"/>
      <c r="S2960" s="198"/>
      <c r="T2960" s="196"/>
      <c r="U2960" s="199"/>
      <c r="V2960" s="193"/>
      <c r="W2960" s="198"/>
      <c r="X2960" s="198"/>
      <c r="Y2960" s="196"/>
      <c r="Z2960" s="200"/>
      <c r="AA2960" s="196"/>
      <c r="AB2960" s="198"/>
      <c r="AC2960" s="196"/>
      <c r="AD2960" s="199"/>
      <c r="AG2960" s="196"/>
      <c r="AH2960" s="196"/>
      <c r="AI2960" s="198"/>
      <c r="AL2960" s="196"/>
      <c r="AN2960" s="196"/>
      <c r="AO2960" s="198"/>
      <c r="AP2960" s="196"/>
      <c r="AQ2960" s="196"/>
      <c r="AR2960" s="196"/>
      <c r="AS2960" s="196"/>
      <c r="AT2960" s="196"/>
      <c r="AU2960" s="196"/>
      <c r="AV2960" s="198"/>
      <c r="AW2960" s="197"/>
      <c r="AY2960" s="196"/>
      <c r="BC2960" s="196"/>
      <c r="BD2960" s="196"/>
      <c r="BE2960" s="196"/>
      <c r="BF2960" s="196"/>
      <c r="BG2960" s="196"/>
      <c r="BH2960" s="196"/>
      <c r="BI2960" s="196"/>
      <c r="BJ2960" s="196"/>
      <c r="BK2960" s="196"/>
    </row>
    <row r="2961" spans="1:63" x14ac:dyDescent="0.25">
      <c r="A2961" s="198"/>
      <c r="B2961" s="193"/>
      <c r="C2961" s="196"/>
      <c r="D2961" s="196"/>
      <c r="E2961" s="196"/>
      <c r="I2961" s="197"/>
      <c r="Q2961" s="198"/>
      <c r="S2961" s="198"/>
      <c r="T2961" s="196"/>
      <c r="U2961" s="199"/>
      <c r="V2961" s="193"/>
      <c r="W2961" s="198"/>
      <c r="X2961" s="198"/>
      <c r="Y2961" s="196"/>
      <c r="Z2961" s="200"/>
      <c r="AA2961" s="196"/>
      <c r="AB2961" s="198"/>
      <c r="AC2961" s="196"/>
      <c r="AD2961" s="199"/>
      <c r="AG2961" s="196"/>
      <c r="AH2961" s="196"/>
      <c r="AI2961" s="198"/>
      <c r="AL2961" s="196"/>
      <c r="AN2961" s="196"/>
      <c r="AO2961" s="198"/>
      <c r="AP2961" s="196"/>
      <c r="AQ2961" s="196"/>
      <c r="AR2961" s="196"/>
      <c r="AS2961" s="196"/>
      <c r="AT2961" s="196"/>
      <c r="AU2961" s="196"/>
      <c r="AV2961" s="198"/>
      <c r="AW2961" s="197"/>
      <c r="AY2961" s="196"/>
      <c r="BC2961" s="196"/>
      <c r="BD2961" s="196"/>
      <c r="BE2961" s="196"/>
      <c r="BF2961" s="196"/>
      <c r="BG2961" s="196"/>
      <c r="BH2961" s="196"/>
      <c r="BI2961" s="196"/>
      <c r="BJ2961" s="196"/>
      <c r="BK2961" s="196"/>
    </row>
    <row r="2962" spans="1:63" x14ac:dyDescent="0.25">
      <c r="A2962" s="198"/>
      <c r="B2962" s="193"/>
      <c r="C2962" s="196"/>
      <c r="D2962" s="196"/>
      <c r="E2962" s="196"/>
      <c r="I2962" s="197"/>
      <c r="Q2962" s="198"/>
      <c r="S2962" s="198"/>
      <c r="T2962" s="196"/>
      <c r="U2962" s="199"/>
      <c r="V2962" s="193"/>
      <c r="W2962" s="198"/>
      <c r="X2962" s="198"/>
      <c r="Y2962" s="196"/>
      <c r="Z2962" s="200"/>
      <c r="AA2962" s="196"/>
      <c r="AB2962" s="198"/>
      <c r="AC2962" s="196"/>
      <c r="AD2962" s="199"/>
      <c r="AG2962" s="196"/>
      <c r="AH2962" s="196"/>
      <c r="AI2962" s="198"/>
      <c r="AL2962" s="196"/>
      <c r="AN2962" s="196"/>
      <c r="AO2962" s="198"/>
      <c r="AP2962" s="196"/>
      <c r="AQ2962" s="196"/>
      <c r="AR2962" s="196"/>
      <c r="AS2962" s="196"/>
      <c r="AT2962" s="196"/>
      <c r="AU2962" s="196"/>
      <c r="AV2962" s="198"/>
      <c r="AW2962" s="197"/>
      <c r="AY2962" s="196"/>
      <c r="BC2962" s="196"/>
      <c r="BD2962" s="196"/>
      <c r="BE2962" s="196"/>
      <c r="BF2962" s="196"/>
      <c r="BG2962" s="196"/>
      <c r="BH2962" s="196"/>
      <c r="BI2962" s="196"/>
      <c r="BJ2962" s="196"/>
      <c r="BK2962" s="196"/>
    </row>
    <row r="2963" spans="1:63" x14ac:dyDescent="0.25">
      <c r="A2963" s="198"/>
      <c r="B2963" s="193"/>
      <c r="C2963" s="196"/>
      <c r="D2963" s="196"/>
      <c r="E2963" s="196"/>
      <c r="I2963" s="197"/>
      <c r="Q2963" s="198"/>
      <c r="S2963" s="198"/>
      <c r="T2963" s="196"/>
      <c r="U2963" s="199"/>
      <c r="V2963" s="193"/>
      <c r="W2963" s="198"/>
      <c r="X2963" s="198"/>
      <c r="Y2963" s="196"/>
      <c r="Z2963" s="200"/>
      <c r="AA2963" s="196"/>
      <c r="AB2963" s="198"/>
      <c r="AC2963" s="196"/>
      <c r="AD2963" s="199"/>
      <c r="AG2963" s="196"/>
      <c r="AH2963" s="196"/>
      <c r="AI2963" s="198"/>
      <c r="AL2963" s="196"/>
      <c r="AN2963" s="196"/>
      <c r="AO2963" s="198"/>
      <c r="AP2963" s="196"/>
      <c r="AQ2963" s="196"/>
      <c r="AR2963" s="196"/>
      <c r="AS2963" s="196"/>
      <c r="AT2963" s="196"/>
      <c r="AU2963" s="196"/>
      <c r="AV2963" s="198"/>
      <c r="AW2963" s="197"/>
      <c r="AY2963" s="196"/>
      <c r="BC2963" s="196"/>
      <c r="BD2963" s="196"/>
      <c r="BE2963" s="196"/>
      <c r="BF2963" s="196"/>
      <c r="BG2963" s="196"/>
      <c r="BH2963" s="196"/>
      <c r="BI2963" s="196"/>
      <c r="BJ2963" s="196"/>
      <c r="BK2963" s="196"/>
    </row>
    <row r="2964" spans="1:63" x14ac:dyDescent="0.25">
      <c r="A2964" s="198"/>
      <c r="B2964" s="193"/>
      <c r="C2964" s="196"/>
      <c r="D2964" s="196"/>
      <c r="E2964" s="196"/>
      <c r="I2964" s="197"/>
      <c r="Q2964" s="198"/>
      <c r="S2964" s="198"/>
      <c r="T2964" s="196"/>
      <c r="U2964" s="199"/>
      <c r="V2964" s="193"/>
      <c r="W2964" s="198"/>
      <c r="X2964" s="198"/>
      <c r="Y2964" s="196"/>
      <c r="Z2964" s="200"/>
      <c r="AA2964" s="196"/>
      <c r="AB2964" s="198"/>
      <c r="AC2964" s="196"/>
      <c r="AD2964" s="199"/>
      <c r="AG2964" s="196"/>
      <c r="AH2964" s="196"/>
      <c r="AI2964" s="198"/>
      <c r="AL2964" s="196"/>
      <c r="AN2964" s="196"/>
      <c r="AO2964" s="198"/>
      <c r="AP2964" s="196"/>
      <c r="AQ2964" s="196"/>
      <c r="AR2964" s="196"/>
      <c r="AS2964" s="196"/>
      <c r="AT2964" s="196"/>
      <c r="AU2964" s="196"/>
      <c r="AV2964" s="198"/>
      <c r="AW2964" s="197"/>
      <c r="AY2964" s="196"/>
      <c r="BC2964" s="196"/>
      <c r="BD2964" s="196"/>
      <c r="BE2964" s="196"/>
      <c r="BF2964" s="196"/>
      <c r="BG2964" s="196"/>
      <c r="BH2964" s="196"/>
      <c r="BI2964" s="196"/>
      <c r="BJ2964" s="196"/>
      <c r="BK2964" s="196"/>
    </row>
    <row r="2965" spans="1:63" x14ac:dyDescent="0.25">
      <c r="A2965" s="198"/>
      <c r="B2965" s="193"/>
      <c r="C2965" s="196"/>
      <c r="D2965" s="196"/>
      <c r="E2965" s="196"/>
      <c r="I2965" s="197"/>
      <c r="Q2965" s="198"/>
      <c r="S2965" s="198"/>
      <c r="T2965" s="196"/>
      <c r="U2965" s="199"/>
      <c r="V2965" s="193"/>
      <c r="W2965" s="198"/>
      <c r="X2965" s="198"/>
      <c r="Y2965" s="196"/>
      <c r="Z2965" s="200"/>
      <c r="AA2965" s="196"/>
      <c r="AB2965" s="198"/>
      <c r="AC2965" s="196"/>
      <c r="AD2965" s="199"/>
      <c r="AG2965" s="196"/>
      <c r="AH2965" s="196"/>
      <c r="AI2965" s="198"/>
      <c r="AL2965" s="196"/>
      <c r="AN2965" s="196"/>
      <c r="AO2965" s="198"/>
      <c r="AP2965" s="196"/>
      <c r="AQ2965" s="196"/>
      <c r="AR2965" s="196"/>
      <c r="AS2965" s="196"/>
      <c r="AT2965" s="196"/>
      <c r="AU2965" s="196"/>
      <c r="AV2965" s="198"/>
      <c r="AW2965" s="197"/>
      <c r="AY2965" s="196"/>
      <c r="BC2965" s="196"/>
      <c r="BD2965" s="196"/>
      <c r="BE2965" s="196"/>
      <c r="BF2965" s="196"/>
      <c r="BG2965" s="196"/>
      <c r="BH2965" s="196"/>
      <c r="BI2965" s="196"/>
      <c r="BJ2965" s="196"/>
      <c r="BK2965" s="196"/>
    </row>
    <row r="2966" spans="1:63" x14ac:dyDescent="0.25">
      <c r="A2966" s="198"/>
      <c r="B2966" s="193"/>
      <c r="C2966" s="196"/>
      <c r="D2966" s="196"/>
      <c r="E2966" s="196"/>
      <c r="I2966" s="197"/>
      <c r="Q2966" s="198"/>
      <c r="S2966" s="198"/>
      <c r="T2966" s="196"/>
      <c r="U2966" s="199"/>
      <c r="V2966" s="193"/>
      <c r="W2966" s="198"/>
      <c r="X2966" s="198"/>
      <c r="Y2966" s="196"/>
      <c r="Z2966" s="200"/>
      <c r="AA2966" s="196"/>
      <c r="AB2966" s="198"/>
      <c r="AC2966" s="196"/>
      <c r="AD2966" s="199"/>
      <c r="AG2966" s="196"/>
      <c r="AH2966" s="196"/>
      <c r="AI2966" s="198"/>
      <c r="AL2966" s="196"/>
      <c r="AN2966" s="196"/>
      <c r="AO2966" s="198"/>
      <c r="AP2966" s="196"/>
      <c r="AQ2966" s="196"/>
      <c r="AR2966" s="196"/>
      <c r="AS2966" s="196"/>
      <c r="AT2966" s="196"/>
      <c r="AU2966" s="196"/>
      <c r="AV2966" s="198"/>
      <c r="AW2966" s="197"/>
      <c r="AY2966" s="196"/>
      <c r="BC2966" s="196"/>
      <c r="BD2966" s="196"/>
      <c r="BE2966" s="196"/>
      <c r="BF2966" s="196"/>
      <c r="BG2966" s="196"/>
      <c r="BH2966" s="196"/>
      <c r="BI2966" s="196"/>
      <c r="BJ2966" s="196"/>
      <c r="BK2966" s="196"/>
    </row>
    <row r="2967" spans="1:63" x14ac:dyDescent="0.25">
      <c r="A2967" s="198"/>
      <c r="B2967" s="193"/>
      <c r="C2967" s="196"/>
      <c r="D2967" s="196"/>
      <c r="E2967" s="196"/>
      <c r="I2967" s="197"/>
      <c r="Q2967" s="198"/>
      <c r="S2967" s="198"/>
      <c r="T2967" s="196"/>
      <c r="U2967" s="199"/>
      <c r="V2967" s="193"/>
      <c r="W2967" s="198"/>
      <c r="X2967" s="198"/>
      <c r="Y2967" s="196"/>
      <c r="Z2967" s="200"/>
      <c r="AA2967" s="196"/>
      <c r="AB2967" s="198"/>
      <c r="AC2967" s="196"/>
      <c r="AD2967" s="199"/>
      <c r="AG2967" s="196"/>
      <c r="AH2967" s="196"/>
      <c r="AI2967" s="198"/>
      <c r="AL2967" s="196"/>
      <c r="AN2967" s="196"/>
      <c r="AO2967" s="198"/>
      <c r="AP2967" s="196"/>
      <c r="AQ2967" s="196"/>
      <c r="AR2967" s="196"/>
      <c r="AS2967" s="196"/>
      <c r="AT2967" s="196"/>
      <c r="AU2967" s="196"/>
      <c r="AV2967" s="198"/>
      <c r="AW2967" s="197"/>
      <c r="AY2967" s="196"/>
      <c r="BC2967" s="196"/>
      <c r="BD2967" s="196"/>
      <c r="BE2967" s="196"/>
      <c r="BF2967" s="196"/>
      <c r="BG2967" s="196"/>
      <c r="BH2967" s="196"/>
      <c r="BI2967" s="196"/>
      <c r="BJ2967" s="196"/>
      <c r="BK2967" s="196"/>
    </row>
    <row r="2968" spans="1:63" x14ac:dyDescent="0.25">
      <c r="A2968" s="198"/>
      <c r="B2968" s="193"/>
      <c r="C2968" s="196"/>
      <c r="D2968" s="196"/>
      <c r="E2968" s="196"/>
      <c r="I2968" s="197"/>
      <c r="Q2968" s="198"/>
      <c r="S2968" s="198"/>
      <c r="T2968" s="196"/>
      <c r="U2968" s="199"/>
      <c r="V2968" s="193"/>
      <c r="W2968" s="198"/>
      <c r="X2968" s="198"/>
      <c r="Y2968" s="196"/>
      <c r="Z2968" s="200"/>
      <c r="AA2968" s="196"/>
      <c r="AB2968" s="198"/>
      <c r="AC2968" s="196"/>
      <c r="AD2968" s="199"/>
      <c r="AG2968" s="196"/>
      <c r="AH2968" s="196"/>
      <c r="AI2968" s="198"/>
      <c r="AL2968" s="196"/>
      <c r="AN2968" s="196"/>
      <c r="AO2968" s="198"/>
      <c r="AP2968" s="196"/>
      <c r="AQ2968" s="196"/>
      <c r="AR2968" s="196"/>
      <c r="AS2968" s="196"/>
      <c r="AT2968" s="196"/>
      <c r="AU2968" s="196"/>
      <c r="AV2968" s="198"/>
      <c r="AW2968" s="197"/>
      <c r="AY2968" s="196"/>
      <c r="BC2968" s="196"/>
      <c r="BD2968" s="196"/>
      <c r="BE2968" s="196"/>
      <c r="BF2968" s="196"/>
      <c r="BG2968" s="196"/>
      <c r="BH2968" s="196"/>
      <c r="BI2968" s="196"/>
      <c r="BJ2968" s="196"/>
      <c r="BK2968" s="196"/>
    </row>
    <row r="2969" spans="1:63" x14ac:dyDescent="0.25">
      <c r="A2969" s="198"/>
      <c r="B2969" s="193"/>
      <c r="C2969" s="196"/>
      <c r="D2969" s="196"/>
      <c r="E2969" s="196"/>
      <c r="I2969" s="197"/>
      <c r="Q2969" s="198"/>
      <c r="S2969" s="198"/>
      <c r="T2969" s="196"/>
      <c r="U2969" s="199"/>
      <c r="V2969" s="193"/>
      <c r="W2969" s="198"/>
      <c r="X2969" s="198"/>
      <c r="Y2969" s="196"/>
      <c r="Z2969" s="200"/>
      <c r="AA2969" s="196"/>
      <c r="AB2969" s="198"/>
      <c r="AC2969" s="196"/>
      <c r="AD2969" s="199"/>
      <c r="AG2969" s="196"/>
      <c r="AH2969" s="196"/>
      <c r="AI2969" s="198"/>
      <c r="AL2969" s="196"/>
      <c r="AN2969" s="196"/>
      <c r="AO2969" s="198"/>
      <c r="AP2969" s="196"/>
      <c r="AQ2969" s="196"/>
      <c r="AR2969" s="196"/>
      <c r="AS2969" s="196"/>
      <c r="AT2969" s="196"/>
      <c r="AU2969" s="196"/>
      <c r="AV2969" s="198"/>
      <c r="AW2969" s="197"/>
      <c r="AY2969" s="196"/>
      <c r="BC2969" s="196"/>
      <c r="BD2969" s="196"/>
      <c r="BE2969" s="196"/>
      <c r="BF2969" s="196"/>
      <c r="BG2969" s="196"/>
      <c r="BH2969" s="196"/>
      <c r="BI2969" s="196"/>
      <c r="BJ2969" s="196"/>
      <c r="BK2969" s="196"/>
    </row>
    <row r="2970" spans="1:63" x14ac:dyDescent="0.25">
      <c r="A2970" s="198"/>
      <c r="B2970" s="193"/>
      <c r="C2970" s="196"/>
      <c r="D2970" s="196"/>
      <c r="E2970" s="196"/>
      <c r="I2970" s="197"/>
      <c r="Q2970" s="198"/>
      <c r="S2970" s="198"/>
      <c r="T2970" s="196"/>
      <c r="U2970" s="199"/>
      <c r="V2970" s="193"/>
      <c r="W2970" s="198"/>
      <c r="X2970" s="198"/>
      <c r="Y2970" s="196"/>
      <c r="Z2970" s="200"/>
      <c r="AA2970" s="196"/>
      <c r="AB2970" s="198"/>
      <c r="AC2970" s="196"/>
      <c r="AD2970" s="199"/>
      <c r="AG2970" s="196"/>
      <c r="AH2970" s="196"/>
      <c r="AI2970" s="198"/>
      <c r="AL2970" s="196"/>
      <c r="AN2970" s="196"/>
      <c r="AO2970" s="198"/>
      <c r="AP2970" s="196"/>
      <c r="AQ2970" s="196"/>
      <c r="AR2970" s="196"/>
      <c r="AS2970" s="196"/>
      <c r="AT2970" s="196"/>
      <c r="AU2970" s="196"/>
      <c r="AV2970" s="198"/>
      <c r="AW2970" s="197"/>
      <c r="AY2970" s="196"/>
      <c r="BC2970" s="196"/>
      <c r="BD2970" s="196"/>
      <c r="BE2970" s="196"/>
      <c r="BF2970" s="196"/>
      <c r="BG2970" s="196"/>
      <c r="BH2970" s="196"/>
      <c r="BI2970" s="196"/>
      <c r="BJ2970" s="196"/>
      <c r="BK2970" s="196"/>
    </row>
    <row r="2971" spans="1:63" x14ac:dyDescent="0.25">
      <c r="A2971" s="198"/>
      <c r="B2971" s="193"/>
      <c r="C2971" s="196"/>
      <c r="D2971" s="196"/>
      <c r="E2971" s="196"/>
      <c r="I2971" s="197"/>
      <c r="Q2971" s="198"/>
      <c r="S2971" s="198"/>
      <c r="T2971" s="196"/>
      <c r="U2971" s="199"/>
      <c r="V2971" s="193"/>
      <c r="W2971" s="198"/>
      <c r="X2971" s="198"/>
      <c r="Y2971" s="196"/>
      <c r="Z2971" s="200"/>
      <c r="AA2971" s="196"/>
      <c r="AB2971" s="198"/>
      <c r="AC2971" s="196"/>
      <c r="AD2971" s="199"/>
      <c r="AG2971" s="196"/>
      <c r="AH2971" s="196"/>
      <c r="AI2971" s="198"/>
      <c r="AL2971" s="196"/>
      <c r="AN2971" s="196"/>
      <c r="AO2971" s="198"/>
      <c r="AP2971" s="196"/>
      <c r="AQ2971" s="196"/>
      <c r="AR2971" s="196"/>
      <c r="AS2971" s="196"/>
      <c r="AT2971" s="196"/>
      <c r="AU2971" s="196"/>
      <c r="AV2971" s="198"/>
      <c r="AW2971" s="197"/>
      <c r="AY2971" s="196"/>
      <c r="BC2971" s="196"/>
      <c r="BD2971" s="196"/>
      <c r="BE2971" s="196"/>
      <c r="BF2971" s="196"/>
      <c r="BG2971" s="196"/>
      <c r="BH2971" s="196"/>
      <c r="BI2971" s="196"/>
      <c r="BJ2971" s="196"/>
      <c r="BK2971" s="196"/>
    </row>
    <row r="2972" spans="1:63" x14ac:dyDescent="0.25">
      <c r="A2972" s="198"/>
      <c r="B2972" s="193"/>
      <c r="C2972" s="196"/>
      <c r="D2972" s="196"/>
      <c r="E2972" s="196"/>
      <c r="I2972" s="197"/>
      <c r="Q2972" s="198"/>
      <c r="S2972" s="198"/>
      <c r="T2972" s="196"/>
      <c r="U2972" s="199"/>
      <c r="V2972" s="193"/>
      <c r="W2972" s="198"/>
      <c r="X2972" s="198"/>
      <c r="Y2972" s="196"/>
      <c r="Z2972" s="200"/>
      <c r="AA2972" s="196"/>
      <c r="AB2972" s="198"/>
      <c r="AC2972" s="196"/>
      <c r="AD2972" s="199"/>
      <c r="AG2972" s="196"/>
      <c r="AH2972" s="196"/>
      <c r="AI2972" s="198"/>
      <c r="AL2972" s="196"/>
      <c r="AN2972" s="196"/>
      <c r="AO2972" s="198"/>
      <c r="AP2972" s="196"/>
      <c r="AQ2972" s="196"/>
      <c r="AR2972" s="196"/>
      <c r="AS2972" s="196"/>
      <c r="AT2972" s="196"/>
      <c r="AU2972" s="196"/>
      <c r="AV2972" s="198"/>
      <c r="AW2972" s="197"/>
      <c r="AY2972" s="196"/>
      <c r="BC2972" s="196"/>
      <c r="BD2972" s="196"/>
      <c r="BE2972" s="196"/>
      <c r="BF2972" s="196"/>
      <c r="BG2972" s="196"/>
      <c r="BH2972" s="196"/>
      <c r="BI2972" s="196"/>
      <c r="BJ2972" s="196"/>
      <c r="BK2972" s="196"/>
    </row>
    <row r="2973" spans="1:63" x14ac:dyDescent="0.25">
      <c r="A2973" s="198"/>
      <c r="B2973" s="193"/>
      <c r="C2973" s="196"/>
      <c r="D2973" s="196"/>
      <c r="E2973" s="196"/>
      <c r="I2973" s="197"/>
      <c r="Q2973" s="198"/>
      <c r="S2973" s="198"/>
      <c r="T2973" s="196"/>
      <c r="U2973" s="199"/>
      <c r="V2973" s="193"/>
      <c r="W2973" s="198"/>
      <c r="X2973" s="198"/>
      <c r="Y2973" s="196"/>
      <c r="Z2973" s="200"/>
      <c r="AA2973" s="196"/>
      <c r="AB2973" s="198"/>
      <c r="AC2973" s="196"/>
      <c r="AD2973" s="199"/>
      <c r="AG2973" s="196"/>
      <c r="AH2973" s="196"/>
      <c r="AI2973" s="198"/>
      <c r="AL2973" s="196"/>
      <c r="AN2973" s="196"/>
      <c r="AO2973" s="198"/>
      <c r="AP2973" s="196"/>
      <c r="AQ2973" s="196"/>
      <c r="AR2973" s="196"/>
      <c r="AS2973" s="196"/>
      <c r="AT2973" s="196"/>
      <c r="AU2973" s="196"/>
      <c r="AV2973" s="198"/>
      <c r="AW2973" s="197"/>
      <c r="AY2973" s="196"/>
      <c r="BC2973" s="196"/>
      <c r="BD2973" s="196"/>
      <c r="BE2973" s="196"/>
      <c r="BF2973" s="196"/>
      <c r="BG2973" s="196"/>
      <c r="BH2973" s="196"/>
      <c r="BI2973" s="196"/>
      <c r="BJ2973" s="196"/>
      <c r="BK2973" s="196"/>
    </row>
    <row r="2974" spans="1:63" x14ac:dyDescent="0.25">
      <c r="A2974" s="198"/>
      <c r="B2974" s="193"/>
      <c r="C2974" s="196"/>
      <c r="D2974" s="196"/>
      <c r="E2974" s="196"/>
      <c r="I2974" s="197"/>
      <c r="Q2974" s="198"/>
      <c r="S2974" s="198"/>
      <c r="T2974" s="196"/>
      <c r="U2974" s="199"/>
      <c r="V2974" s="193"/>
      <c r="W2974" s="198"/>
      <c r="X2974" s="198"/>
      <c r="Y2974" s="196"/>
      <c r="Z2974" s="200"/>
      <c r="AA2974" s="196"/>
      <c r="AB2974" s="198"/>
      <c r="AC2974" s="196"/>
      <c r="AD2974" s="199"/>
      <c r="AG2974" s="196"/>
      <c r="AH2974" s="196"/>
      <c r="AI2974" s="198"/>
      <c r="AL2974" s="196"/>
      <c r="AN2974" s="196"/>
      <c r="AO2974" s="198"/>
      <c r="AP2974" s="196"/>
      <c r="AQ2974" s="196"/>
      <c r="AR2974" s="196"/>
      <c r="AS2974" s="196"/>
      <c r="AT2974" s="196"/>
      <c r="AU2974" s="196"/>
      <c r="AV2974" s="198"/>
      <c r="AW2974" s="197"/>
      <c r="AY2974" s="196"/>
      <c r="BC2974" s="196"/>
      <c r="BD2974" s="196"/>
      <c r="BE2974" s="196"/>
      <c r="BF2974" s="196"/>
      <c r="BG2974" s="196"/>
      <c r="BH2974" s="196"/>
      <c r="BI2974" s="196"/>
      <c r="BJ2974" s="196"/>
      <c r="BK2974" s="196"/>
    </row>
    <row r="2975" spans="1:63" x14ac:dyDescent="0.25">
      <c r="A2975" s="198"/>
      <c r="B2975" s="193"/>
      <c r="C2975" s="196"/>
      <c r="D2975" s="196"/>
      <c r="E2975" s="196"/>
      <c r="I2975" s="197"/>
      <c r="Q2975" s="198"/>
      <c r="S2975" s="198"/>
      <c r="T2975" s="196"/>
      <c r="U2975" s="199"/>
      <c r="V2975" s="193"/>
      <c r="W2975" s="198"/>
      <c r="X2975" s="198"/>
      <c r="Y2975" s="196"/>
      <c r="Z2975" s="200"/>
      <c r="AA2975" s="196"/>
      <c r="AB2975" s="198"/>
      <c r="AC2975" s="196"/>
      <c r="AD2975" s="199"/>
      <c r="AG2975" s="196"/>
      <c r="AH2975" s="196"/>
      <c r="AI2975" s="198"/>
      <c r="AL2975" s="196"/>
      <c r="AN2975" s="196"/>
      <c r="AO2975" s="198"/>
      <c r="AP2975" s="196"/>
      <c r="AQ2975" s="196"/>
      <c r="AR2975" s="196"/>
      <c r="AS2975" s="196"/>
      <c r="AT2975" s="196"/>
      <c r="AU2975" s="196"/>
      <c r="AV2975" s="198"/>
      <c r="AW2975" s="197"/>
      <c r="AY2975" s="196"/>
      <c r="BC2975" s="196"/>
      <c r="BD2975" s="196"/>
      <c r="BE2975" s="196"/>
      <c r="BF2975" s="196"/>
      <c r="BG2975" s="196"/>
      <c r="BH2975" s="196"/>
      <c r="BI2975" s="196"/>
      <c r="BJ2975" s="196"/>
      <c r="BK2975" s="196"/>
    </row>
    <row r="2976" spans="1:63" x14ac:dyDescent="0.25">
      <c r="A2976" s="198"/>
      <c r="B2976" s="193"/>
      <c r="C2976" s="196"/>
      <c r="D2976" s="196"/>
      <c r="E2976" s="196"/>
      <c r="I2976" s="197"/>
      <c r="Q2976" s="198"/>
      <c r="S2976" s="198"/>
      <c r="T2976" s="196"/>
      <c r="U2976" s="199"/>
      <c r="V2976" s="193"/>
      <c r="W2976" s="198"/>
      <c r="X2976" s="198"/>
      <c r="Y2976" s="196"/>
      <c r="Z2976" s="200"/>
      <c r="AA2976" s="196"/>
      <c r="AB2976" s="198"/>
      <c r="AC2976" s="196"/>
      <c r="AD2976" s="199"/>
      <c r="AG2976" s="196"/>
      <c r="AH2976" s="196"/>
      <c r="AI2976" s="198"/>
      <c r="AL2976" s="196"/>
      <c r="AN2976" s="196"/>
      <c r="AO2976" s="198"/>
      <c r="AP2976" s="196"/>
      <c r="AQ2976" s="196"/>
      <c r="AR2976" s="196"/>
      <c r="AS2976" s="196"/>
      <c r="AT2976" s="196"/>
      <c r="AU2976" s="196"/>
      <c r="AV2976" s="198"/>
      <c r="AW2976" s="197"/>
      <c r="AY2976" s="196"/>
      <c r="BC2976" s="196"/>
      <c r="BD2976" s="196"/>
      <c r="BE2976" s="196"/>
      <c r="BF2976" s="196"/>
      <c r="BG2976" s="196"/>
      <c r="BH2976" s="196"/>
      <c r="BI2976" s="196"/>
      <c r="BJ2976" s="196"/>
      <c r="BK2976" s="196"/>
    </row>
    <row r="2977" spans="1:63" x14ac:dyDescent="0.25">
      <c r="A2977" s="198"/>
      <c r="B2977" s="193"/>
      <c r="C2977" s="196"/>
      <c r="D2977" s="196"/>
      <c r="E2977" s="196"/>
      <c r="I2977" s="197"/>
      <c r="Q2977" s="198"/>
      <c r="S2977" s="198"/>
      <c r="T2977" s="196"/>
      <c r="U2977" s="199"/>
      <c r="V2977" s="193"/>
      <c r="W2977" s="198"/>
      <c r="X2977" s="198"/>
      <c r="Y2977" s="196"/>
      <c r="Z2977" s="200"/>
      <c r="AA2977" s="196"/>
      <c r="AB2977" s="198"/>
      <c r="AC2977" s="196"/>
      <c r="AD2977" s="199"/>
      <c r="AG2977" s="196"/>
      <c r="AH2977" s="196"/>
      <c r="AI2977" s="198"/>
      <c r="AL2977" s="196"/>
      <c r="AN2977" s="196"/>
      <c r="AO2977" s="198"/>
      <c r="AP2977" s="196"/>
      <c r="AQ2977" s="196"/>
      <c r="AR2977" s="196"/>
      <c r="AS2977" s="196"/>
      <c r="AT2977" s="196"/>
      <c r="AU2977" s="196"/>
      <c r="AV2977" s="198"/>
      <c r="AW2977" s="197"/>
      <c r="AY2977" s="196"/>
      <c r="BC2977" s="196"/>
      <c r="BD2977" s="196"/>
      <c r="BE2977" s="196"/>
      <c r="BF2977" s="196"/>
      <c r="BG2977" s="196"/>
      <c r="BH2977" s="196"/>
      <c r="BI2977" s="196"/>
      <c r="BJ2977" s="196"/>
      <c r="BK2977" s="196"/>
    </row>
    <row r="2978" spans="1:63" x14ac:dyDescent="0.25">
      <c r="A2978" s="198"/>
      <c r="B2978" s="193"/>
      <c r="C2978" s="196"/>
      <c r="D2978" s="196"/>
      <c r="E2978" s="196"/>
      <c r="I2978" s="197"/>
      <c r="Q2978" s="198"/>
      <c r="S2978" s="198"/>
      <c r="T2978" s="196"/>
      <c r="U2978" s="199"/>
      <c r="V2978" s="193"/>
      <c r="W2978" s="198"/>
      <c r="X2978" s="198"/>
      <c r="Y2978" s="196"/>
      <c r="Z2978" s="200"/>
      <c r="AA2978" s="196"/>
      <c r="AB2978" s="198"/>
      <c r="AC2978" s="196"/>
      <c r="AD2978" s="199"/>
      <c r="AG2978" s="196"/>
      <c r="AH2978" s="196"/>
      <c r="AI2978" s="198"/>
      <c r="AL2978" s="196"/>
      <c r="AN2978" s="196"/>
      <c r="AO2978" s="198"/>
      <c r="AP2978" s="196"/>
      <c r="AQ2978" s="196"/>
      <c r="AR2978" s="196"/>
      <c r="AS2978" s="196"/>
      <c r="AT2978" s="196"/>
      <c r="AU2978" s="196"/>
      <c r="AV2978" s="198"/>
      <c r="AW2978" s="197"/>
      <c r="AY2978" s="196"/>
      <c r="BC2978" s="196"/>
      <c r="BD2978" s="196"/>
      <c r="BE2978" s="196"/>
      <c r="BF2978" s="196"/>
      <c r="BG2978" s="196"/>
      <c r="BH2978" s="196"/>
      <c r="BI2978" s="196"/>
      <c r="BJ2978" s="196"/>
      <c r="BK2978" s="196"/>
    </row>
    <row r="2979" spans="1:63" x14ac:dyDescent="0.25">
      <c r="A2979" s="198"/>
      <c r="B2979" s="193"/>
      <c r="C2979" s="196"/>
      <c r="D2979" s="196"/>
      <c r="E2979" s="196"/>
      <c r="I2979" s="197"/>
      <c r="Q2979" s="198"/>
      <c r="S2979" s="198"/>
      <c r="T2979" s="196"/>
      <c r="U2979" s="199"/>
      <c r="V2979" s="193"/>
      <c r="W2979" s="198"/>
      <c r="X2979" s="198"/>
      <c r="Y2979" s="196"/>
      <c r="Z2979" s="200"/>
      <c r="AA2979" s="196"/>
      <c r="AB2979" s="198"/>
      <c r="AC2979" s="196"/>
      <c r="AD2979" s="199"/>
      <c r="AG2979" s="196"/>
      <c r="AH2979" s="196"/>
      <c r="AI2979" s="198"/>
      <c r="AL2979" s="196"/>
      <c r="AN2979" s="196"/>
      <c r="AO2979" s="198"/>
      <c r="AP2979" s="196"/>
      <c r="AQ2979" s="196"/>
      <c r="AR2979" s="196"/>
      <c r="AS2979" s="196"/>
      <c r="AT2979" s="196"/>
      <c r="AU2979" s="196"/>
      <c r="AV2979" s="198"/>
      <c r="AW2979" s="197"/>
      <c r="AY2979" s="196"/>
      <c r="BC2979" s="196"/>
      <c r="BD2979" s="196"/>
      <c r="BE2979" s="196"/>
      <c r="BF2979" s="196"/>
      <c r="BG2979" s="196"/>
      <c r="BH2979" s="196"/>
      <c r="BI2979" s="196"/>
      <c r="BJ2979" s="196"/>
      <c r="BK2979" s="196"/>
    </row>
    <row r="2980" spans="1:63" x14ac:dyDescent="0.25">
      <c r="A2980" s="198"/>
      <c r="B2980" s="193"/>
      <c r="C2980" s="196"/>
      <c r="D2980" s="196"/>
      <c r="E2980" s="196"/>
      <c r="I2980" s="197"/>
      <c r="Q2980" s="198"/>
      <c r="S2980" s="198"/>
      <c r="T2980" s="196"/>
      <c r="U2980" s="199"/>
      <c r="V2980" s="193"/>
      <c r="W2980" s="198"/>
      <c r="X2980" s="198"/>
      <c r="Y2980" s="196"/>
      <c r="Z2980" s="200"/>
      <c r="AA2980" s="196"/>
      <c r="AB2980" s="198"/>
      <c r="AC2980" s="196"/>
      <c r="AD2980" s="199"/>
      <c r="AG2980" s="196"/>
      <c r="AH2980" s="196"/>
      <c r="AI2980" s="198"/>
      <c r="AL2980" s="196"/>
      <c r="AN2980" s="196"/>
      <c r="AO2980" s="198"/>
      <c r="AP2980" s="196"/>
      <c r="AQ2980" s="196"/>
      <c r="AR2980" s="196"/>
      <c r="AS2980" s="196"/>
      <c r="AT2980" s="196"/>
      <c r="AU2980" s="196"/>
      <c r="AV2980" s="198"/>
      <c r="AW2980" s="197"/>
      <c r="AY2980" s="196"/>
      <c r="BC2980" s="196"/>
      <c r="BD2980" s="196"/>
      <c r="BE2980" s="196"/>
      <c r="BF2980" s="196"/>
      <c r="BG2980" s="196"/>
      <c r="BH2980" s="196"/>
      <c r="BI2980" s="196"/>
      <c r="BJ2980" s="196"/>
      <c r="BK2980" s="196"/>
    </row>
    <row r="2981" spans="1:63" x14ac:dyDescent="0.25">
      <c r="A2981" s="198"/>
      <c r="B2981" s="193"/>
      <c r="C2981" s="196"/>
      <c r="D2981" s="196"/>
      <c r="E2981" s="196"/>
      <c r="I2981" s="197"/>
      <c r="Q2981" s="198"/>
      <c r="S2981" s="198"/>
      <c r="T2981" s="196"/>
      <c r="U2981" s="199"/>
      <c r="V2981" s="193"/>
      <c r="W2981" s="198"/>
      <c r="X2981" s="198"/>
      <c r="Y2981" s="196"/>
      <c r="Z2981" s="200"/>
      <c r="AA2981" s="196"/>
      <c r="AB2981" s="198"/>
      <c r="AC2981" s="196"/>
      <c r="AD2981" s="199"/>
      <c r="AG2981" s="196"/>
      <c r="AH2981" s="196"/>
      <c r="AI2981" s="198"/>
      <c r="AL2981" s="196"/>
      <c r="AN2981" s="196"/>
      <c r="AO2981" s="198"/>
      <c r="AP2981" s="196"/>
      <c r="AQ2981" s="196"/>
      <c r="AR2981" s="196"/>
      <c r="AS2981" s="196"/>
      <c r="AT2981" s="196"/>
      <c r="AU2981" s="196"/>
      <c r="AV2981" s="198"/>
      <c r="AW2981" s="197"/>
      <c r="AY2981" s="196"/>
      <c r="BC2981" s="196"/>
      <c r="BD2981" s="196"/>
      <c r="BE2981" s="196"/>
      <c r="BF2981" s="196"/>
      <c r="BG2981" s="196"/>
      <c r="BH2981" s="196"/>
      <c r="BI2981" s="196"/>
      <c r="BJ2981" s="196"/>
      <c r="BK2981" s="196"/>
    </row>
    <row r="2982" spans="1:63" x14ac:dyDescent="0.25">
      <c r="A2982" s="198"/>
      <c r="B2982" s="193"/>
      <c r="C2982" s="196"/>
      <c r="D2982" s="196"/>
      <c r="E2982" s="196"/>
      <c r="I2982" s="197"/>
      <c r="Q2982" s="198"/>
      <c r="S2982" s="198"/>
      <c r="T2982" s="196"/>
      <c r="U2982" s="199"/>
      <c r="V2982" s="193"/>
      <c r="W2982" s="198"/>
      <c r="X2982" s="198"/>
      <c r="Y2982" s="196"/>
      <c r="Z2982" s="200"/>
      <c r="AA2982" s="196"/>
      <c r="AB2982" s="198"/>
      <c r="AC2982" s="196"/>
      <c r="AD2982" s="199"/>
      <c r="AG2982" s="196"/>
      <c r="AH2982" s="196"/>
      <c r="AI2982" s="198"/>
      <c r="AL2982" s="196"/>
      <c r="AN2982" s="196"/>
      <c r="AO2982" s="198"/>
      <c r="AP2982" s="196"/>
      <c r="AQ2982" s="196"/>
      <c r="AR2982" s="196"/>
      <c r="AS2982" s="196"/>
      <c r="AT2982" s="196"/>
      <c r="AU2982" s="196"/>
      <c r="AV2982" s="198"/>
      <c r="AW2982" s="197"/>
      <c r="AY2982" s="196"/>
      <c r="BC2982" s="196"/>
      <c r="BD2982" s="196"/>
      <c r="BE2982" s="196"/>
      <c r="BF2982" s="196"/>
      <c r="BG2982" s="196"/>
      <c r="BH2982" s="196"/>
      <c r="BI2982" s="196"/>
      <c r="BJ2982" s="196"/>
      <c r="BK2982" s="196"/>
    </row>
    <row r="2983" spans="1:63" x14ac:dyDescent="0.25">
      <c r="A2983" s="198"/>
      <c r="B2983" s="193"/>
      <c r="C2983" s="196"/>
      <c r="D2983" s="196"/>
      <c r="E2983" s="196"/>
      <c r="I2983" s="197"/>
      <c r="Q2983" s="198"/>
      <c r="S2983" s="198"/>
      <c r="T2983" s="196"/>
      <c r="U2983" s="199"/>
      <c r="V2983" s="193"/>
      <c r="W2983" s="198"/>
      <c r="X2983" s="198"/>
      <c r="Y2983" s="196"/>
      <c r="Z2983" s="200"/>
      <c r="AA2983" s="196"/>
      <c r="AB2983" s="198"/>
      <c r="AC2983" s="196"/>
      <c r="AD2983" s="199"/>
      <c r="AG2983" s="196"/>
      <c r="AH2983" s="196"/>
      <c r="AI2983" s="198"/>
      <c r="AL2983" s="196"/>
      <c r="AN2983" s="196"/>
      <c r="AO2983" s="198"/>
      <c r="AP2983" s="196"/>
      <c r="AQ2983" s="196"/>
      <c r="AR2983" s="196"/>
      <c r="AS2983" s="196"/>
      <c r="AT2983" s="196"/>
      <c r="AU2983" s="196"/>
      <c r="AV2983" s="198"/>
      <c r="AW2983" s="197"/>
      <c r="AY2983" s="196"/>
      <c r="BC2983" s="196"/>
      <c r="BD2983" s="196"/>
      <c r="BE2983" s="196"/>
      <c r="BF2983" s="196"/>
      <c r="BG2983" s="196"/>
      <c r="BH2983" s="196"/>
      <c r="BI2983" s="196"/>
      <c r="BJ2983" s="196"/>
      <c r="BK2983" s="196"/>
    </row>
    <row r="2984" spans="1:63" x14ac:dyDescent="0.25">
      <c r="A2984" s="198"/>
      <c r="B2984" s="193"/>
      <c r="C2984" s="196"/>
      <c r="D2984" s="196"/>
      <c r="E2984" s="196"/>
      <c r="I2984" s="197"/>
      <c r="Q2984" s="198"/>
      <c r="S2984" s="198"/>
      <c r="T2984" s="196"/>
      <c r="U2984" s="199"/>
      <c r="V2984" s="193"/>
      <c r="W2984" s="198"/>
      <c r="X2984" s="198"/>
      <c r="Y2984" s="196"/>
      <c r="Z2984" s="200"/>
      <c r="AA2984" s="196"/>
      <c r="AB2984" s="198"/>
      <c r="AC2984" s="196"/>
      <c r="AD2984" s="199"/>
      <c r="AG2984" s="196"/>
      <c r="AH2984" s="196"/>
      <c r="AI2984" s="198"/>
      <c r="AL2984" s="196"/>
      <c r="AN2984" s="196"/>
      <c r="AO2984" s="198"/>
      <c r="AP2984" s="196"/>
      <c r="AQ2984" s="196"/>
      <c r="AR2984" s="196"/>
      <c r="AS2984" s="196"/>
      <c r="AT2984" s="196"/>
      <c r="AU2984" s="196"/>
      <c r="AV2984" s="198"/>
      <c r="AW2984" s="197"/>
      <c r="AY2984" s="196"/>
      <c r="BC2984" s="196"/>
      <c r="BD2984" s="196"/>
      <c r="BE2984" s="196"/>
      <c r="BF2984" s="196"/>
      <c r="BG2984" s="196"/>
      <c r="BH2984" s="196"/>
      <c r="BI2984" s="196"/>
      <c r="BJ2984" s="196"/>
      <c r="BK2984" s="196"/>
    </row>
    <row r="2985" spans="1:63" x14ac:dyDescent="0.25">
      <c r="A2985" s="198"/>
      <c r="B2985" s="193"/>
      <c r="C2985" s="196"/>
      <c r="D2985" s="196"/>
      <c r="E2985" s="196"/>
      <c r="I2985" s="197"/>
      <c r="Q2985" s="198"/>
      <c r="S2985" s="198"/>
      <c r="T2985" s="196"/>
      <c r="U2985" s="199"/>
      <c r="V2985" s="193"/>
      <c r="W2985" s="198"/>
      <c r="X2985" s="198"/>
      <c r="Y2985" s="196"/>
      <c r="Z2985" s="200"/>
      <c r="AA2985" s="196"/>
      <c r="AB2985" s="198"/>
      <c r="AC2985" s="196"/>
      <c r="AD2985" s="199"/>
      <c r="AG2985" s="196"/>
      <c r="AH2985" s="196"/>
      <c r="AI2985" s="198"/>
      <c r="AL2985" s="196"/>
      <c r="AN2985" s="196"/>
      <c r="AO2985" s="198"/>
      <c r="AP2985" s="196"/>
      <c r="AQ2985" s="196"/>
      <c r="AR2985" s="196"/>
      <c r="AS2985" s="196"/>
      <c r="AT2985" s="196"/>
      <c r="AU2985" s="196"/>
      <c r="AV2985" s="198"/>
      <c r="AW2985" s="197"/>
      <c r="AY2985" s="196"/>
      <c r="BC2985" s="196"/>
      <c r="BD2985" s="196"/>
      <c r="BE2985" s="196"/>
      <c r="BF2985" s="196"/>
      <c r="BG2985" s="196"/>
      <c r="BH2985" s="196"/>
      <c r="BI2985" s="196"/>
      <c r="BJ2985" s="196"/>
      <c r="BK2985" s="196"/>
    </row>
    <row r="2986" spans="1:63" x14ac:dyDescent="0.25">
      <c r="A2986" s="198"/>
      <c r="B2986" s="193"/>
      <c r="C2986" s="196"/>
      <c r="D2986" s="196"/>
      <c r="E2986" s="196"/>
      <c r="I2986" s="197"/>
      <c r="Q2986" s="198"/>
      <c r="S2986" s="198"/>
      <c r="T2986" s="196"/>
      <c r="U2986" s="199"/>
      <c r="V2986" s="193"/>
      <c r="W2986" s="198"/>
      <c r="X2986" s="198"/>
      <c r="Y2986" s="196"/>
      <c r="Z2986" s="200"/>
      <c r="AA2986" s="196"/>
      <c r="AB2986" s="198"/>
      <c r="AC2986" s="196"/>
      <c r="AD2986" s="199"/>
      <c r="AG2986" s="196"/>
      <c r="AH2986" s="196"/>
      <c r="AI2986" s="198"/>
      <c r="AL2986" s="196"/>
      <c r="AN2986" s="196"/>
      <c r="AO2986" s="198"/>
      <c r="AP2986" s="196"/>
      <c r="AQ2986" s="196"/>
      <c r="AR2986" s="196"/>
      <c r="AS2986" s="196"/>
      <c r="AT2986" s="196"/>
      <c r="AU2986" s="196"/>
      <c r="AV2986" s="198"/>
      <c r="AW2986" s="197"/>
      <c r="AY2986" s="196"/>
      <c r="BC2986" s="196"/>
      <c r="BD2986" s="196"/>
      <c r="BE2986" s="196"/>
      <c r="BF2986" s="196"/>
      <c r="BG2986" s="196"/>
      <c r="BH2986" s="196"/>
      <c r="BI2986" s="196"/>
      <c r="BJ2986" s="196"/>
      <c r="BK2986" s="196"/>
    </row>
    <row r="2987" spans="1:63" x14ac:dyDescent="0.25">
      <c r="A2987" s="198"/>
      <c r="B2987" s="193"/>
      <c r="C2987" s="196"/>
      <c r="D2987" s="196"/>
      <c r="E2987" s="196"/>
      <c r="I2987" s="197"/>
      <c r="Q2987" s="198"/>
      <c r="S2987" s="198"/>
      <c r="T2987" s="196"/>
      <c r="U2987" s="199"/>
      <c r="V2987" s="193"/>
      <c r="W2987" s="198"/>
      <c r="X2987" s="198"/>
      <c r="Y2987" s="196"/>
      <c r="Z2987" s="200"/>
      <c r="AA2987" s="196"/>
      <c r="AB2987" s="198"/>
      <c r="AC2987" s="196"/>
      <c r="AD2987" s="199"/>
      <c r="AG2987" s="196"/>
      <c r="AH2987" s="196"/>
      <c r="AI2987" s="198"/>
      <c r="AL2987" s="196"/>
      <c r="AN2987" s="196"/>
      <c r="AO2987" s="198"/>
      <c r="AP2987" s="196"/>
      <c r="AQ2987" s="196"/>
      <c r="AR2987" s="196"/>
      <c r="AS2987" s="196"/>
      <c r="AT2987" s="196"/>
      <c r="AU2987" s="196"/>
      <c r="AV2987" s="198"/>
      <c r="AW2987" s="197"/>
      <c r="AY2987" s="196"/>
      <c r="BC2987" s="196"/>
      <c r="BD2987" s="196"/>
      <c r="BE2987" s="196"/>
      <c r="BF2987" s="196"/>
      <c r="BG2987" s="196"/>
      <c r="BH2987" s="196"/>
      <c r="BI2987" s="196"/>
      <c r="BJ2987" s="196"/>
      <c r="BK2987" s="196"/>
    </row>
    <row r="2988" spans="1:63" x14ac:dyDescent="0.25">
      <c r="A2988" s="198"/>
      <c r="B2988" s="193"/>
      <c r="C2988" s="196"/>
      <c r="D2988" s="196"/>
      <c r="E2988" s="196"/>
      <c r="I2988" s="197"/>
      <c r="Q2988" s="198"/>
      <c r="S2988" s="198"/>
      <c r="T2988" s="196"/>
      <c r="U2988" s="199"/>
      <c r="V2988" s="193"/>
      <c r="W2988" s="198"/>
      <c r="X2988" s="198"/>
      <c r="Y2988" s="196"/>
      <c r="Z2988" s="200"/>
      <c r="AA2988" s="196"/>
      <c r="AB2988" s="198"/>
      <c r="AC2988" s="196"/>
      <c r="AD2988" s="199"/>
      <c r="AG2988" s="196"/>
      <c r="AH2988" s="196"/>
      <c r="AI2988" s="198"/>
      <c r="AL2988" s="196"/>
      <c r="AN2988" s="196"/>
      <c r="AO2988" s="198"/>
      <c r="AP2988" s="196"/>
      <c r="AQ2988" s="196"/>
      <c r="AR2988" s="196"/>
      <c r="AS2988" s="196"/>
      <c r="AT2988" s="196"/>
      <c r="AU2988" s="196"/>
      <c r="AV2988" s="198"/>
      <c r="AW2988" s="197"/>
      <c r="AY2988" s="196"/>
      <c r="BC2988" s="196"/>
      <c r="BD2988" s="196"/>
      <c r="BE2988" s="196"/>
      <c r="BF2988" s="196"/>
      <c r="BG2988" s="196"/>
      <c r="BH2988" s="196"/>
      <c r="BI2988" s="196"/>
      <c r="BJ2988" s="196"/>
      <c r="BK2988" s="196"/>
    </row>
    <row r="2989" spans="1:63" x14ac:dyDescent="0.25">
      <c r="A2989" s="198"/>
      <c r="B2989" s="193"/>
      <c r="C2989" s="196"/>
      <c r="D2989" s="196"/>
      <c r="E2989" s="196"/>
      <c r="I2989" s="197"/>
      <c r="Q2989" s="198"/>
      <c r="S2989" s="198"/>
      <c r="T2989" s="196"/>
      <c r="U2989" s="199"/>
      <c r="V2989" s="193"/>
      <c r="W2989" s="198"/>
      <c r="X2989" s="198"/>
      <c r="Y2989" s="196"/>
      <c r="Z2989" s="200"/>
      <c r="AA2989" s="196"/>
      <c r="AB2989" s="198"/>
      <c r="AC2989" s="196"/>
      <c r="AD2989" s="199"/>
      <c r="AG2989" s="196"/>
      <c r="AH2989" s="196"/>
      <c r="AI2989" s="198"/>
      <c r="AL2989" s="196"/>
      <c r="AN2989" s="196"/>
      <c r="AO2989" s="198"/>
      <c r="AP2989" s="196"/>
      <c r="AQ2989" s="196"/>
      <c r="AR2989" s="196"/>
      <c r="AS2989" s="196"/>
      <c r="AT2989" s="196"/>
      <c r="AU2989" s="196"/>
      <c r="AV2989" s="198"/>
      <c r="AW2989" s="197"/>
      <c r="AY2989" s="196"/>
      <c r="BC2989" s="196"/>
      <c r="BD2989" s="196"/>
      <c r="BE2989" s="196"/>
      <c r="BF2989" s="196"/>
      <c r="BG2989" s="196"/>
      <c r="BH2989" s="196"/>
      <c r="BI2989" s="196"/>
      <c r="BJ2989" s="196"/>
      <c r="BK2989" s="196"/>
    </row>
    <row r="2990" spans="1:63" x14ac:dyDescent="0.25">
      <c r="A2990" s="198"/>
      <c r="B2990" s="193"/>
      <c r="C2990" s="196"/>
      <c r="D2990" s="196"/>
      <c r="E2990" s="196"/>
      <c r="I2990" s="197"/>
      <c r="Q2990" s="198"/>
      <c r="S2990" s="198"/>
      <c r="T2990" s="196"/>
      <c r="U2990" s="199"/>
      <c r="V2990" s="193"/>
      <c r="W2990" s="198"/>
      <c r="X2990" s="198"/>
      <c r="Y2990" s="196"/>
      <c r="Z2990" s="200"/>
      <c r="AA2990" s="196"/>
      <c r="AB2990" s="198"/>
      <c r="AC2990" s="196"/>
      <c r="AD2990" s="199"/>
      <c r="AG2990" s="196"/>
      <c r="AH2990" s="196"/>
      <c r="AI2990" s="198"/>
      <c r="AL2990" s="196"/>
      <c r="AN2990" s="196"/>
      <c r="AO2990" s="198"/>
      <c r="AP2990" s="196"/>
      <c r="AQ2990" s="196"/>
      <c r="AR2990" s="196"/>
      <c r="AS2990" s="196"/>
      <c r="AT2990" s="196"/>
      <c r="AU2990" s="196"/>
      <c r="AV2990" s="198"/>
      <c r="AW2990" s="197"/>
      <c r="AY2990" s="196"/>
      <c r="BC2990" s="196"/>
      <c r="BD2990" s="196"/>
      <c r="BE2990" s="196"/>
      <c r="BF2990" s="196"/>
      <c r="BG2990" s="196"/>
      <c r="BH2990" s="196"/>
      <c r="BI2990" s="196"/>
      <c r="BJ2990" s="196"/>
      <c r="BK2990" s="196"/>
    </row>
    <row r="2991" spans="1:63" x14ac:dyDescent="0.25">
      <c r="A2991" s="198"/>
      <c r="B2991" s="193"/>
      <c r="C2991" s="196"/>
      <c r="D2991" s="196"/>
      <c r="E2991" s="196"/>
      <c r="I2991" s="197"/>
      <c r="Q2991" s="198"/>
      <c r="S2991" s="198"/>
      <c r="T2991" s="196"/>
      <c r="U2991" s="199"/>
      <c r="V2991" s="193"/>
      <c r="W2991" s="198"/>
      <c r="X2991" s="198"/>
      <c r="Y2991" s="196"/>
      <c r="Z2991" s="200"/>
      <c r="AA2991" s="196"/>
      <c r="AB2991" s="198"/>
      <c r="AC2991" s="196"/>
      <c r="AD2991" s="199"/>
      <c r="AG2991" s="196"/>
      <c r="AH2991" s="196"/>
      <c r="AI2991" s="198"/>
      <c r="AL2991" s="196"/>
      <c r="AN2991" s="196"/>
      <c r="AO2991" s="198"/>
      <c r="AP2991" s="196"/>
      <c r="AQ2991" s="196"/>
      <c r="AR2991" s="196"/>
      <c r="AS2991" s="196"/>
      <c r="AT2991" s="196"/>
      <c r="AU2991" s="196"/>
      <c r="AV2991" s="198"/>
      <c r="AW2991" s="197"/>
      <c r="AY2991" s="196"/>
      <c r="BC2991" s="196"/>
      <c r="BD2991" s="196"/>
      <c r="BE2991" s="196"/>
      <c r="BF2991" s="196"/>
      <c r="BG2991" s="196"/>
      <c r="BH2991" s="196"/>
      <c r="BI2991" s="196"/>
      <c r="BJ2991" s="196"/>
      <c r="BK2991" s="196"/>
    </row>
    <row r="2992" spans="1:63" x14ac:dyDescent="0.25">
      <c r="A2992" s="198"/>
      <c r="B2992" s="193"/>
      <c r="C2992" s="196"/>
      <c r="D2992" s="196"/>
      <c r="E2992" s="196"/>
      <c r="I2992" s="197"/>
      <c r="Q2992" s="198"/>
      <c r="S2992" s="198"/>
      <c r="T2992" s="196"/>
      <c r="U2992" s="199"/>
      <c r="V2992" s="193"/>
      <c r="W2992" s="198"/>
      <c r="X2992" s="198"/>
      <c r="Y2992" s="196"/>
      <c r="Z2992" s="200"/>
      <c r="AA2992" s="196"/>
      <c r="AB2992" s="198"/>
      <c r="AC2992" s="196"/>
      <c r="AD2992" s="199"/>
      <c r="AG2992" s="196"/>
      <c r="AH2992" s="196"/>
      <c r="AI2992" s="198"/>
      <c r="AL2992" s="196"/>
      <c r="AN2992" s="196"/>
      <c r="AO2992" s="198"/>
      <c r="AP2992" s="196"/>
      <c r="AQ2992" s="196"/>
      <c r="AR2992" s="196"/>
      <c r="AS2992" s="196"/>
      <c r="AT2992" s="196"/>
      <c r="AU2992" s="196"/>
      <c r="AV2992" s="198"/>
      <c r="AW2992" s="197"/>
      <c r="AY2992" s="196"/>
      <c r="BC2992" s="196"/>
      <c r="BD2992" s="196"/>
      <c r="BE2992" s="196"/>
      <c r="BF2992" s="196"/>
      <c r="BG2992" s="196"/>
      <c r="BH2992" s="196"/>
      <c r="BI2992" s="196"/>
      <c r="BJ2992" s="196"/>
      <c r="BK2992" s="196"/>
    </row>
    <row r="2993" spans="1:63" x14ac:dyDescent="0.25">
      <c r="A2993" s="198"/>
      <c r="B2993" s="193"/>
      <c r="C2993" s="196"/>
      <c r="D2993" s="196"/>
      <c r="E2993" s="196"/>
      <c r="I2993" s="197"/>
      <c r="Q2993" s="198"/>
      <c r="S2993" s="198"/>
      <c r="T2993" s="196"/>
      <c r="U2993" s="199"/>
      <c r="V2993" s="193"/>
      <c r="W2993" s="198"/>
      <c r="X2993" s="198"/>
      <c r="Y2993" s="196"/>
      <c r="Z2993" s="200"/>
      <c r="AA2993" s="196"/>
      <c r="AB2993" s="198"/>
      <c r="AC2993" s="196"/>
      <c r="AD2993" s="199"/>
      <c r="AG2993" s="196"/>
      <c r="AH2993" s="196"/>
      <c r="AI2993" s="198"/>
      <c r="AL2993" s="196"/>
      <c r="AN2993" s="196"/>
      <c r="AO2993" s="198"/>
      <c r="AP2993" s="196"/>
      <c r="AQ2993" s="196"/>
      <c r="AR2993" s="196"/>
      <c r="AS2993" s="196"/>
      <c r="AT2993" s="196"/>
      <c r="AU2993" s="196"/>
      <c r="AV2993" s="198"/>
      <c r="AW2993" s="197"/>
      <c r="AY2993" s="196"/>
      <c r="BC2993" s="196"/>
      <c r="BD2993" s="196"/>
      <c r="BE2993" s="196"/>
      <c r="BF2993" s="196"/>
      <c r="BG2993" s="196"/>
      <c r="BH2993" s="196"/>
      <c r="BI2993" s="196"/>
      <c r="BJ2993" s="196"/>
      <c r="BK2993" s="196"/>
    </row>
    <row r="2994" spans="1:63" x14ac:dyDescent="0.25">
      <c r="A2994" s="198"/>
      <c r="B2994" s="193"/>
      <c r="C2994" s="196"/>
      <c r="D2994" s="196"/>
      <c r="E2994" s="196"/>
      <c r="I2994" s="197"/>
      <c r="Q2994" s="198"/>
      <c r="S2994" s="198"/>
      <c r="T2994" s="196"/>
      <c r="U2994" s="199"/>
      <c r="V2994" s="193"/>
      <c r="W2994" s="198"/>
      <c r="X2994" s="198"/>
      <c r="Y2994" s="196"/>
      <c r="Z2994" s="200"/>
      <c r="AA2994" s="196"/>
      <c r="AB2994" s="198"/>
      <c r="AC2994" s="196"/>
      <c r="AD2994" s="199"/>
      <c r="AG2994" s="196"/>
      <c r="AH2994" s="196"/>
      <c r="AI2994" s="198"/>
      <c r="AL2994" s="196"/>
      <c r="AN2994" s="196"/>
      <c r="AO2994" s="198"/>
      <c r="AP2994" s="196"/>
      <c r="AQ2994" s="196"/>
      <c r="AR2994" s="196"/>
      <c r="AS2994" s="196"/>
      <c r="AT2994" s="196"/>
      <c r="AU2994" s="196"/>
      <c r="AV2994" s="198"/>
      <c r="AW2994" s="197"/>
      <c r="AY2994" s="196"/>
      <c r="BC2994" s="196"/>
      <c r="BD2994" s="196"/>
      <c r="BE2994" s="196"/>
      <c r="BF2994" s="196"/>
      <c r="BG2994" s="196"/>
      <c r="BH2994" s="196"/>
      <c r="BI2994" s="196"/>
      <c r="BJ2994" s="196"/>
      <c r="BK2994" s="196"/>
    </row>
    <row r="2995" spans="1:63" x14ac:dyDescent="0.25">
      <c r="A2995" s="198"/>
      <c r="B2995" s="193"/>
      <c r="C2995" s="196"/>
      <c r="D2995" s="196"/>
      <c r="E2995" s="196"/>
      <c r="I2995" s="197"/>
      <c r="Q2995" s="198"/>
      <c r="S2995" s="198"/>
      <c r="T2995" s="196"/>
      <c r="U2995" s="199"/>
      <c r="V2995" s="193"/>
      <c r="W2995" s="198"/>
      <c r="X2995" s="198"/>
      <c r="Y2995" s="196"/>
      <c r="Z2995" s="200"/>
      <c r="AA2995" s="196"/>
      <c r="AB2995" s="198"/>
      <c r="AC2995" s="196"/>
      <c r="AD2995" s="199"/>
      <c r="AG2995" s="196"/>
      <c r="AH2995" s="196"/>
      <c r="AI2995" s="198"/>
      <c r="AL2995" s="196"/>
      <c r="AN2995" s="196"/>
      <c r="AO2995" s="198"/>
      <c r="AP2995" s="196"/>
      <c r="AQ2995" s="196"/>
      <c r="AR2995" s="196"/>
      <c r="AS2995" s="196"/>
      <c r="AT2995" s="196"/>
      <c r="AU2995" s="196"/>
      <c r="AV2995" s="198"/>
      <c r="AW2995" s="197"/>
      <c r="AY2995" s="196"/>
      <c r="BC2995" s="196"/>
      <c r="BD2995" s="196"/>
      <c r="BE2995" s="196"/>
      <c r="BF2995" s="196"/>
      <c r="BG2995" s="196"/>
      <c r="BH2995" s="196"/>
      <c r="BI2995" s="196"/>
      <c r="BJ2995" s="196"/>
      <c r="BK2995" s="196"/>
    </row>
    <row r="2996" spans="1:63" x14ac:dyDescent="0.25">
      <c r="A2996" s="198"/>
      <c r="B2996" s="193"/>
      <c r="C2996" s="196"/>
      <c r="D2996" s="196"/>
      <c r="E2996" s="196"/>
      <c r="I2996" s="197"/>
      <c r="Q2996" s="198"/>
      <c r="S2996" s="198"/>
      <c r="T2996" s="196"/>
      <c r="U2996" s="199"/>
      <c r="V2996" s="193"/>
      <c r="W2996" s="198"/>
      <c r="X2996" s="198"/>
      <c r="Y2996" s="196"/>
      <c r="Z2996" s="200"/>
      <c r="AA2996" s="196"/>
      <c r="AB2996" s="198"/>
      <c r="AC2996" s="196"/>
      <c r="AD2996" s="199"/>
      <c r="AG2996" s="196"/>
      <c r="AH2996" s="196"/>
      <c r="AI2996" s="198"/>
      <c r="AL2996" s="196"/>
      <c r="AN2996" s="196"/>
      <c r="AO2996" s="198"/>
      <c r="AP2996" s="196"/>
      <c r="AQ2996" s="196"/>
      <c r="AR2996" s="196"/>
      <c r="AS2996" s="196"/>
      <c r="AT2996" s="196"/>
      <c r="AU2996" s="196"/>
      <c r="AV2996" s="198"/>
      <c r="AW2996" s="197"/>
      <c r="AY2996" s="196"/>
      <c r="BC2996" s="196"/>
      <c r="BD2996" s="196"/>
      <c r="BE2996" s="196"/>
      <c r="BF2996" s="196"/>
      <c r="BG2996" s="196"/>
      <c r="BH2996" s="196"/>
      <c r="BI2996" s="196"/>
      <c r="BJ2996" s="196"/>
      <c r="BK2996" s="196"/>
    </row>
    <row r="2997" spans="1:63" x14ac:dyDescent="0.25">
      <c r="A2997" s="198"/>
      <c r="B2997" s="193"/>
      <c r="C2997" s="196"/>
      <c r="D2997" s="196"/>
      <c r="E2997" s="196"/>
      <c r="I2997" s="197"/>
      <c r="Q2997" s="198"/>
      <c r="S2997" s="198"/>
      <c r="T2997" s="196"/>
      <c r="U2997" s="199"/>
      <c r="V2997" s="193"/>
      <c r="W2997" s="198"/>
      <c r="X2997" s="198"/>
      <c r="Y2997" s="196"/>
      <c r="Z2997" s="200"/>
      <c r="AA2997" s="196"/>
      <c r="AB2997" s="198"/>
      <c r="AC2997" s="196"/>
      <c r="AD2997" s="199"/>
      <c r="AG2997" s="196"/>
      <c r="AH2997" s="196"/>
      <c r="AI2997" s="198"/>
      <c r="AL2997" s="196"/>
      <c r="AN2997" s="196"/>
      <c r="AO2997" s="198"/>
      <c r="AP2997" s="196"/>
      <c r="AQ2997" s="196"/>
      <c r="AR2997" s="196"/>
      <c r="AS2997" s="196"/>
      <c r="AT2997" s="196"/>
      <c r="AU2997" s="196"/>
      <c r="AV2997" s="198"/>
      <c r="AW2997" s="197"/>
      <c r="AY2997" s="196"/>
      <c r="BC2997" s="196"/>
      <c r="BD2997" s="196"/>
      <c r="BE2997" s="196"/>
      <c r="BF2997" s="196"/>
      <c r="BG2997" s="196"/>
      <c r="BH2997" s="196"/>
      <c r="BI2997" s="196"/>
      <c r="BJ2997" s="196"/>
      <c r="BK2997" s="196"/>
    </row>
    <row r="2998" spans="1:63" x14ac:dyDescent="0.25">
      <c r="A2998" s="198"/>
      <c r="B2998" s="193"/>
      <c r="C2998" s="196"/>
      <c r="D2998" s="196"/>
      <c r="E2998" s="196"/>
      <c r="I2998" s="197"/>
      <c r="Q2998" s="198"/>
      <c r="S2998" s="198"/>
      <c r="T2998" s="196"/>
      <c r="U2998" s="199"/>
      <c r="V2998" s="193"/>
      <c r="W2998" s="198"/>
      <c r="X2998" s="198"/>
      <c r="Y2998" s="196"/>
      <c r="Z2998" s="200"/>
      <c r="AA2998" s="196"/>
      <c r="AB2998" s="198"/>
      <c r="AC2998" s="196"/>
      <c r="AD2998" s="199"/>
      <c r="AG2998" s="196"/>
      <c r="AH2998" s="196"/>
      <c r="AI2998" s="198"/>
      <c r="AL2998" s="196"/>
      <c r="AN2998" s="196"/>
      <c r="AO2998" s="198"/>
      <c r="AP2998" s="196"/>
      <c r="AQ2998" s="196"/>
      <c r="AR2998" s="196"/>
      <c r="AS2998" s="196"/>
      <c r="AT2998" s="196"/>
      <c r="AU2998" s="196"/>
      <c r="AV2998" s="198"/>
      <c r="AW2998" s="197"/>
      <c r="AY2998" s="196"/>
      <c r="BC2998" s="196"/>
      <c r="BD2998" s="196"/>
      <c r="BE2998" s="196"/>
      <c r="BF2998" s="196"/>
      <c r="BG2998" s="196"/>
      <c r="BH2998" s="196"/>
      <c r="BI2998" s="196"/>
      <c r="BJ2998" s="196"/>
      <c r="BK2998" s="196"/>
    </row>
    <row r="2999" spans="1:63" x14ac:dyDescent="0.25">
      <c r="A2999" s="198"/>
      <c r="B2999" s="193"/>
      <c r="C2999" s="196"/>
      <c r="D2999" s="196"/>
      <c r="E2999" s="196"/>
      <c r="I2999" s="197"/>
      <c r="Q2999" s="198"/>
      <c r="S2999" s="198"/>
      <c r="T2999" s="196"/>
      <c r="U2999" s="199"/>
      <c r="V2999" s="193"/>
      <c r="W2999" s="198"/>
      <c r="X2999" s="198"/>
      <c r="Y2999" s="196"/>
      <c r="Z2999" s="200"/>
      <c r="AA2999" s="196"/>
      <c r="AB2999" s="198"/>
      <c r="AC2999" s="196"/>
      <c r="AD2999" s="199"/>
      <c r="AG2999" s="196"/>
      <c r="AH2999" s="196"/>
      <c r="AI2999" s="198"/>
      <c r="AL2999" s="196"/>
      <c r="AN2999" s="196"/>
      <c r="AO2999" s="198"/>
      <c r="AP2999" s="196"/>
      <c r="AQ2999" s="196"/>
      <c r="AR2999" s="196"/>
      <c r="AS2999" s="196"/>
      <c r="AT2999" s="196"/>
      <c r="AU2999" s="196"/>
      <c r="AV2999" s="198"/>
      <c r="AW2999" s="197"/>
      <c r="AY2999" s="196"/>
      <c r="BC2999" s="196"/>
      <c r="BD2999" s="196"/>
      <c r="BE2999" s="196"/>
      <c r="BF2999" s="196"/>
      <c r="BG2999" s="196"/>
      <c r="BH2999" s="196"/>
      <c r="BI2999" s="196"/>
      <c r="BJ2999" s="196"/>
      <c r="BK2999" s="196"/>
    </row>
    <row r="3000" spans="1:63" x14ac:dyDescent="0.25">
      <c r="A3000" s="198"/>
      <c r="B3000" s="193"/>
      <c r="C3000" s="196"/>
      <c r="D3000" s="196"/>
      <c r="E3000" s="196"/>
      <c r="I3000" s="197"/>
      <c r="Q3000" s="198"/>
      <c r="S3000" s="198"/>
      <c r="T3000" s="196"/>
      <c r="U3000" s="199"/>
      <c r="V3000" s="193"/>
      <c r="W3000" s="198"/>
      <c r="X3000" s="198"/>
      <c r="Y3000" s="196"/>
      <c r="Z3000" s="200"/>
      <c r="AA3000" s="196"/>
      <c r="AB3000" s="198"/>
      <c r="AC3000" s="196"/>
      <c r="AD3000" s="199"/>
      <c r="AG3000" s="196"/>
      <c r="AH3000" s="196"/>
      <c r="AI3000" s="198"/>
      <c r="AL3000" s="196"/>
      <c r="AN3000" s="196"/>
      <c r="AO3000" s="198"/>
      <c r="AP3000" s="196"/>
      <c r="AQ3000" s="196"/>
      <c r="AR3000" s="196"/>
      <c r="AS3000" s="196"/>
      <c r="AT3000" s="196"/>
      <c r="AU3000" s="196"/>
      <c r="AV3000" s="198"/>
      <c r="AW3000" s="197"/>
      <c r="AY3000" s="196"/>
      <c r="BC3000" s="196"/>
      <c r="BD3000" s="196"/>
      <c r="BE3000" s="196"/>
      <c r="BF3000" s="196"/>
      <c r="BG3000" s="196"/>
      <c r="BH3000" s="196"/>
      <c r="BI3000" s="196"/>
      <c r="BJ3000" s="196"/>
      <c r="BK3000" s="196"/>
    </row>
    <row r="3001" spans="1:63" x14ac:dyDescent="0.25">
      <c r="A3001" s="198"/>
      <c r="B3001" s="193"/>
      <c r="C3001" s="196"/>
      <c r="D3001" s="196"/>
      <c r="E3001" s="196"/>
      <c r="I3001" s="197"/>
      <c r="Q3001" s="198"/>
      <c r="S3001" s="198"/>
      <c r="T3001" s="196"/>
      <c r="U3001" s="199"/>
      <c r="V3001" s="193"/>
      <c r="W3001" s="198"/>
      <c r="X3001" s="198"/>
      <c r="Y3001" s="196"/>
      <c r="Z3001" s="200"/>
      <c r="AA3001" s="196"/>
      <c r="AB3001" s="198"/>
      <c r="AC3001" s="196"/>
      <c r="AD3001" s="199"/>
      <c r="AG3001" s="196"/>
      <c r="AH3001" s="196"/>
      <c r="AI3001" s="198"/>
      <c r="AL3001" s="196"/>
      <c r="AN3001" s="196"/>
      <c r="AO3001" s="198"/>
      <c r="AP3001" s="196"/>
      <c r="AQ3001" s="196"/>
      <c r="AR3001" s="196"/>
      <c r="AS3001" s="196"/>
      <c r="AT3001" s="196"/>
      <c r="AU3001" s="196"/>
      <c r="AV3001" s="198"/>
      <c r="AW3001" s="197"/>
      <c r="AY3001" s="196"/>
      <c r="BC3001" s="196"/>
      <c r="BD3001" s="196"/>
      <c r="BE3001" s="196"/>
      <c r="BF3001" s="196"/>
      <c r="BG3001" s="196"/>
      <c r="BH3001" s="196"/>
      <c r="BI3001" s="196"/>
      <c r="BJ3001" s="196"/>
      <c r="BK3001" s="196"/>
    </row>
    <row r="3002" spans="1:63" x14ac:dyDescent="0.25">
      <c r="A3002" s="198"/>
      <c r="B3002" s="193"/>
      <c r="C3002" s="196"/>
      <c r="D3002" s="196"/>
      <c r="E3002" s="196"/>
      <c r="I3002" s="197"/>
      <c r="Q3002" s="198"/>
      <c r="S3002" s="198"/>
      <c r="T3002" s="196"/>
      <c r="U3002" s="199"/>
      <c r="V3002" s="193"/>
      <c r="W3002" s="198"/>
      <c r="X3002" s="198"/>
      <c r="Y3002" s="196"/>
      <c r="Z3002" s="200"/>
      <c r="AA3002" s="196"/>
      <c r="AB3002" s="198"/>
      <c r="AC3002" s="196"/>
      <c r="AD3002" s="199"/>
      <c r="AG3002" s="196"/>
      <c r="AH3002" s="196"/>
      <c r="AI3002" s="198"/>
      <c r="AL3002" s="196"/>
      <c r="AN3002" s="196"/>
      <c r="AO3002" s="198"/>
      <c r="AP3002" s="196"/>
      <c r="AQ3002" s="196"/>
      <c r="AR3002" s="196"/>
      <c r="AS3002" s="196"/>
      <c r="AT3002" s="196"/>
      <c r="AU3002" s="196"/>
      <c r="AV3002" s="198"/>
      <c r="AW3002" s="197"/>
      <c r="AY3002" s="196"/>
      <c r="BC3002" s="196"/>
      <c r="BD3002" s="196"/>
      <c r="BE3002" s="196"/>
      <c r="BF3002" s="196"/>
      <c r="BG3002" s="196"/>
      <c r="BH3002" s="196"/>
      <c r="BI3002" s="196"/>
      <c r="BJ3002" s="196"/>
      <c r="BK3002" s="196"/>
    </row>
    <row r="3003" spans="1:63" x14ac:dyDescent="0.25">
      <c r="A3003" s="198"/>
      <c r="B3003" s="193"/>
      <c r="C3003" s="196"/>
      <c r="D3003" s="196"/>
      <c r="E3003" s="196"/>
      <c r="I3003" s="197"/>
      <c r="Q3003" s="198"/>
      <c r="S3003" s="198"/>
      <c r="T3003" s="196"/>
      <c r="U3003" s="199"/>
      <c r="V3003" s="193"/>
      <c r="W3003" s="198"/>
      <c r="X3003" s="198"/>
      <c r="Y3003" s="196"/>
      <c r="Z3003" s="200"/>
      <c r="AA3003" s="196"/>
      <c r="AB3003" s="198"/>
      <c r="AC3003" s="196"/>
      <c r="AD3003" s="199"/>
      <c r="AG3003" s="196"/>
      <c r="AH3003" s="196"/>
      <c r="AI3003" s="198"/>
      <c r="AL3003" s="196"/>
      <c r="AN3003" s="196"/>
      <c r="AO3003" s="198"/>
      <c r="AP3003" s="196"/>
      <c r="AQ3003" s="196"/>
      <c r="AR3003" s="196"/>
      <c r="AS3003" s="196"/>
      <c r="AT3003" s="196"/>
      <c r="AU3003" s="196"/>
      <c r="AV3003" s="198"/>
      <c r="AW3003" s="197"/>
      <c r="AY3003" s="196"/>
      <c r="BC3003" s="196"/>
      <c r="BD3003" s="196"/>
      <c r="BE3003" s="196"/>
      <c r="BF3003" s="196"/>
      <c r="BG3003" s="196"/>
      <c r="BH3003" s="196"/>
      <c r="BI3003" s="196"/>
      <c r="BJ3003" s="196"/>
      <c r="BK3003" s="196"/>
    </row>
    <row r="3004" spans="1:63" x14ac:dyDescent="0.25">
      <c r="A3004" s="198"/>
      <c r="B3004" s="193"/>
      <c r="C3004" s="196"/>
      <c r="D3004" s="196"/>
      <c r="E3004" s="196"/>
      <c r="I3004" s="197"/>
      <c r="Q3004" s="198"/>
      <c r="S3004" s="198"/>
      <c r="T3004" s="196"/>
      <c r="U3004" s="199"/>
      <c r="V3004" s="193"/>
      <c r="W3004" s="198"/>
      <c r="X3004" s="198"/>
      <c r="Y3004" s="196"/>
      <c r="Z3004" s="200"/>
      <c r="AA3004" s="196"/>
      <c r="AB3004" s="198"/>
      <c r="AC3004" s="196"/>
      <c r="AD3004" s="199"/>
      <c r="AG3004" s="196"/>
      <c r="AH3004" s="196"/>
      <c r="AI3004" s="198"/>
      <c r="AL3004" s="196"/>
      <c r="AN3004" s="196"/>
      <c r="AO3004" s="198"/>
      <c r="AP3004" s="196"/>
      <c r="AQ3004" s="196"/>
      <c r="AR3004" s="196"/>
      <c r="AS3004" s="196"/>
      <c r="AT3004" s="196"/>
      <c r="AU3004" s="196"/>
      <c r="AV3004" s="198"/>
      <c r="AW3004" s="197"/>
      <c r="AY3004" s="196"/>
      <c r="BC3004" s="196"/>
      <c r="BD3004" s="196"/>
      <c r="BE3004" s="196"/>
      <c r="BF3004" s="196"/>
      <c r="BG3004" s="196"/>
      <c r="BH3004" s="196"/>
      <c r="BI3004" s="196"/>
      <c r="BJ3004" s="196"/>
      <c r="BK3004" s="196"/>
    </row>
    <row r="3005" spans="1:63" x14ac:dyDescent="0.25">
      <c r="A3005" s="198"/>
      <c r="B3005" s="193"/>
      <c r="C3005" s="196"/>
      <c r="D3005" s="196"/>
      <c r="E3005" s="196"/>
      <c r="I3005" s="197"/>
      <c r="Q3005" s="198"/>
      <c r="S3005" s="198"/>
      <c r="T3005" s="196"/>
      <c r="U3005" s="199"/>
      <c r="V3005" s="193"/>
      <c r="W3005" s="198"/>
      <c r="X3005" s="198"/>
      <c r="Y3005" s="196"/>
      <c r="Z3005" s="200"/>
      <c r="AA3005" s="196"/>
      <c r="AB3005" s="198"/>
      <c r="AC3005" s="196"/>
      <c r="AD3005" s="199"/>
      <c r="AG3005" s="196"/>
      <c r="AH3005" s="196"/>
      <c r="AI3005" s="198"/>
      <c r="AL3005" s="196"/>
      <c r="AN3005" s="196"/>
      <c r="AO3005" s="198"/>
      <c r="AP3005" s="196"/>
      <c r="AQ3005" s="196"/>
      <c r="AR3005" s="196"/>
      <c r="AS3005" s="196"/>
      <c r="AT3005" s="196"/>
      <c r="AU3005" s="196"/>
      <c r="AV3005" s="198"/>
      <c r="AW3005" s="197"/>
      <c r="AY3005" s="196"/>
      <c r="BC3005" s="196"/>
      <c r="BD3005" s="196"/>
      <c r="BE3005" s="196"/>
      <c r="BF3005" s="196"/>
      <c r="BG3005" s="196"/>
      <c r="BH3005" s="196"/>
      <c r="BI3005" s="196"/>
      <c r="BJ3005" s="196"/>
      <c r="BK3005" s="196"/>
    </row>
    <row r="3006" spans="1:63" x14ac:dyDescent="0.25">
      <c r="A3006" s="198"/>
      <c r="B3006" s="193"/>
      <c r="C3006" s="196"/>
      <c r="D3006" s="196"/>
      <c r="E3006" s="196"/>
      <c r="I3006" s="197"/>
      <c r="Q3006" s="198"/>
      <c r="S3006" s="198"/>
      <c r="T3006" s="196"/>
      <c r="U3006" s="199"/>
      <c r="V3006" s="193"/>
      <c r="W3006" s="198"/>
      <c r="X3006" s="198"/>
      <c r="Y3006" s="196"/>
      <c r="Z3006" s="200"/>
      <c r="AA3006" s="196"/>
      <c r="AB3006" s="198"/>
      <c r="AC3006" s="196"/>
      <c r="AD3006" s="199"/>
      <c r="AG3006" s="196"/>
      <c r="AH3006" s="196"/>
      <c r="AI3006" s="198"/>
      <c r="AL3006" s="196"/>
      <c r="AN3006" s="196"/>
      <c r="AO3006" s="198"/>
      <c r="AP3006" s="196"/>
      <c r="AQ3006" s="196"/>
      <c r="AR3006" s="196"/>
      <c r="AS3006" s="196"/>
      <c r="AT3006" s="196"/>
      <c r="AU3006" s="196"/>
      <c r="AV3006" s="198"/>
      <c r="AW3006" s="197"/>
      <c r="AY3006" s="196"/>
      <c r="BC3006" s="196"/>
      <c r="BD3006" s="196"/>
      <c r="BE3006" s="196"/>
      <c r="BF3006" s="196"/>
      <c r="BG3006" s="196"/>
      <c r="BH3006" s="196"/>
      <c r="BI3006" s="196"/>
      <c r="BJ3006" s="196"/>
      <c r="BK3006" s="196"/>
    </row>
    <row r="3007" spans="1:63" x14ac:dyDescent="0.25">
      <c r="A3007" s="198"/>
      <c r="B3007" s="193"/>
      <c r="C3007" s="196"/>
      <c r="D3007" s="196"/>
      <c r="E3007" s="196"/>
      <c r="I3007" s="197"/>
      <c r="Q3007" s="198"/>
      <c r="S3007" s="198"/>
      <c r="T3007" s="196"/>
      <c r="U3007" s="199"/>
      <c r="V3007" s="193"/>
      <c r="W3007" s="198"/>
      <c r="X3007" s="198"/>
      <c r="Y3007" s="196"/>
      <c r="Z3007" s="200"/>
      <c r="AA3007" s="196"/>
      <c r="AB3007" s="198"/>
      <c r="AC3007" s="196"/>
      <c r="AD3007" s="199"/>
      <c r="AG3007" s="196"/>
      <c r="AH3007" s="196"/>
      <c r="AI3007" s="198"/>
      <c r="AL3007" s="196"/>
      <c r="AN3007" s="196"/>
      <c r="AO3007" s="198"/>
      <c r="AP3007" s="196"/>
      <c r="AQ3007" s="196"/>
      <c r="AR3007" s="196"/>
      <c r="AS3007" s="196"/>
      <c r="AT3007" s="196"/>
      <c r="AU3007" s="196"/>
      <c r="AV3007" s="198"/>
      <c r="AW3007" s="197"/>
      <c r="AY3007" s="196"/>
      <c r="BC3007" s="196"/>
      <c r="BD3007" s="196"/>
      <c r="BE3007" s="196"/>
      <c r="BF3007" s="196"/>
      <c r="BG3007" s="196"/>
      <c r="BH3007" s="196"/>
      <c r="BI3007" s="196"/>
      <c r="BJ3007" s="196"/>
      <c r="BK3007" s="196"/>
    </row>
    <row r="3008" spans="1:63" x14ac:dyDescent="0.25">
      <c r="A3008" s="198"/>
      <c r="B3008" s="193"/>
      <c r="C3008" s="196"/>
      <c r="D3008" s="196"/>
      <c r="E3008" s="196"/>
      <c r="I3008" s="197"/>
      <c r="Q3008" s="198"/>
      <c r="S3008" s="198"/>
      <c r="T3008" s="196"/>
      <c r="U3008" s="199"/>
      <c r="V3008" s="193"/>
      <c r="W3008" s="198"/>
      <c r="X3008" s="198"/>
      <c r="Y3008" s="196"/>
      <c r="Z3008" s="200"/>
      <c r="AA3008" s="196"/>
      <c r="AB3008" s="198"/>
      <c r="AC3008" s="196"/>
      <c r="AD3008" s="199"/>
      <c r="AG3008" s="196"/>
      <c r="AH3008" s="196"/>
      <c r="AI3008" s="198"/>
      <c r="AL3008" s="196"/>
      <c r="AN3008" s="196"/>
      <c r="AO3008" s="198"/>
      <c r="AP3008" s="196"/>
      <c r="AQ3008" s="196"/>
      <c r="AR3008" s="196"/>
      <c r="AS3008" s="196"/>
      <c r="AT3008" s="196"/>
      <c r="AU3008" s="196"/>
      <c r="AV3008" s="198"/>
      <c r="AW3008" s="197"/>
      <c r="AY3008" s="196"/>
      <c r="BC3008" s="196"/>
      <c r="BD3008" s="196"/>
      <c r="BE3008" s="196"/>
      <c r="BF3008" s="196"/>
      <c r="BG3008" s="196"/>
      <c r="BH3008" s="196"/>
      <c r="BI3008" s="196"/>
      <c r="BJ3008" s="196"/>
      <c r="BK3008" s="196"/>
    </row>
    <row r="3009" spans="1:63" x14ac:dyDescent="0.25">
      <c r="A3009" s="198"/>
      <c r="B3009" s="193"/>
      <c r="C3009" s="196"/>
      <c r="D3009" s="196"/>
      <c r="E3009" s="196"/>
      <c r="I3009" s="197"/>
      <c r="Q3009" s="198"/>
      <c r="S3009" s="198"/>
      <c r="T3009" s="196"/>
      <c r="U3009" s="199"/>
      <c r="V3009" s="193"/>
      <c r="W3009" s="198"/>
      <c r="X3009" s="198"/>
      <c r="Y3009" s="196"/>
      <c r="Z3009" s="200"/>
      <c r="AA3009" s="196"/>
      <c r="AB3009" s="198"/>
      <c r="AC3009" s="196"/>
      <c r="AD3009" s="199"/>
      <c r="AG3009" s="196"/>
      <c r="AH3009" s="196"/>
      <c r="AI3009" s="198"/>
      <c r="AL3009" s="196"/>
      <c r="AN3009" s="196"/>
      <c r="AO3009" s="198"/>
      <c r="AP3009" s="196"/>
      <c r="AQ3009" s="196"/>
      <c r="AR3009" s="196"/>
      <c r="AS3009" s="196"/>
      <c r="AT3009" s="196"/>
      <c r="AU3009" s="196"/>
      <c r="AV3009" s="198"/>
      <c r="AW3009" s="197"/>
      <c r="AY3009" s="196"/>
      <c r="BC3009" s="196"/>
      <c r="BD3009" s="196"/>
      <c r="BE3009" s="196"/>
      <c r="BF3009" s="196"/>
      <c r="BG3009" s="196"/>
      <c r="BH3009" s="196"/>
      <c r="BI3009" s="196"/>
      <c r="BJ3009" s="196"/>
      <c r="BK3009" s="196"/>
    </row>
    <row r="3010" spans="1:63" x14ac:dyDescent="0.25">
      <c r="A3010" s="198"/>
      <c r="B3010" s="193"/>
      <c r="C3010" s="196"/>
      <c r="D3010" s="196"/>
      <c r="E3010" s="196"/>
      <c r="I3010" s="197"/>
      <c r="Q3010" s="198"/>
      <c r="S3010" s="198"/>
      <c r="T3010" s="196"/>
      <c r="U3010" s="199"/>
      <c r="V3010" s="193"/>
      <c r="W3010" s="198"/>
      <c r="X3010" s="198"/>
      <c r="Y3010" s="196"/>
      <c r="Z3010" s="200"/>
      <c r="AA3010" s="196"/>
      <c r="AB3010" s="198"/>
      <c r="AC3010" s="196"/>
      <c r="AD3010" s="199"/>
      <c r="AG3010" s="196"/>
      <c r="AH3010" s="196"/>
      <c r="AI3010" s="198"/>
      <c r="AL3010" s="196"/>
      <c r="AN3010" s="196"/>
      <c r="AO3010" s="198"/>
      <c r="AP3010" s="196"/>
      <c r="AQ3010" s="196"/>
      <c r="AR3010" s="196"/>
      <c r="AS3010" s="196"/>
      <c r="AT3010" s="196"/>
      <c r="AU3010" s="196"/>
      <c r="AV3010" s="198"/>
      <c r="AW3010" s="197"/>
      <c r="AY3010" s="196"/>
      <c r="BC3010" s="196"/>
      <c r="BD3010" s="196"/>
      <c r="BE3010" s="196"/>
      <c r="BF3010" s="196"/>
      <c r="BG3010" s="196"/>
      <c r="BH3010" s="196"/>
      <c r="BI3010" s="196"/>
      <c r="BJ3010" s="196"/>
      <c r="BK3010" s="196"/>
    </row>
    <row r="3011" spans="1:63" x14ac:dyDescent="0.25">
      <c r="A3011" s="198"/>
      <c r="B3011" s="193"/>
      <c r="C3011" s="196"/>
      <c r="D3011" s="196"/>
      <c r="E3011" s="196"/>
      <c r="I3011" s="197"/>
      <c r="Q3011" s="198"/>
      <c r="S3011" s="198"/>
      <c r="T3011" s="196"/>
      <c r="U3011" s="199"/>
      <c r="V3011" s="193"/>
      <c r="W3011" s="198"/>
      <c r="X3011" s="198"/>
      <c r="Y3011" s="196"/>
      <c r="Z3011" s="200"/>
      <c r="AA3011" s="196"/>
      <c r="AB3011" s="198"/>
      <c r="AC3011" s="196"/>
      <c r="AD3011" s="199"/>
      <c r="AG3011" s="196"/>
      <c r="AH3011" s="196"/>
      <c r="AI3011" s="198"/>
      <c r="AL3011" s="196"/>
      <c r="AN3011" s="196"/>
      <c r="AO3011" s="198"/>
      <c r="AP3011" s="196"/>
      <c r="AQ3011" s="196"/>
      <c r="AR3011" s="196"/>
      <c r="AS3011" s="196"/>
      <c r="AT3011" s="196"/>
      <c r="AU3011" s="196"/>
      <c r="AV3011" s="198"/>
      <c r="AW3011" s="197"/>
      <c r="AY3011" s="196"/>
      <c r="BC3011" s="196"/>
      <c r="BD3011" s="196"/>
      <c r="BE3011" s="196"/>
      <c r="BF3011" s="196"/>
      <c r="BG3011" s="196"/>
      <c r="BH3011" s="196"/>
      <c r="BI3011" s="196"/>
      <c r="BJ3011" s="196"/>
      <c r="BK3011" s="196"/>
    </row>
    <row r="3012" spans="1:63" x14ac:dyDescent="0.25">
      <c r="A3012" s="198"/>
      <c r="B3012" s="193"/>
      <c r="C3012" s="196"/>
      <c r="D3012" s="196"/>
      <c r="E3012" s="196"/>
      <c r="I3012" s="197"/>
      <c r="Q3012" s="198"/>
      <c r="S3012" s="198"/>
      <c r="T3012" s="196"/>
      <c r="U3012" s="199"/>
      <c r="V3012" s="193"/>
      <c r="W3012" s="198"/>
      <c r="X3012" s="198"/>
      <c r="Y3012" s="196"/>
      <c r="Z3012" s="200"/>
      <c r="AA3012" s="196"/>
      <c r="AB3012" s="198"/>
      <c r="AC3012" s="196"/>
      <c r="AD3012" s="199"/>
      <c r="AG3012" s="196"/>
      <c r="AH3012" s="196"/>
      <c r="AI3012" s="198"/>
      <c r="AL3012" s="196"/>
      <c r="AN3012" s="196"/>
      <c r="AO3012" s="198"/>
      <c r="AP3012" s="196"/>
      <c r="AQ3012" s="196"/>
      <c r="AR3012" s="196"/>
      <c r="AS3012" s="196"/>
      <c r="AT3012" s="196"/>
      <c r="AU3012" s="196"/>
      <c r="AV3012" s="198"/>
      <c r="AW3012" s="197"/>
      <c r="AY3012" s="196"/>
      <c r="BC3012" s="196"/>
      <c r="BD3012" s="196"/>
      <c r="BE3012" s="196"/>
      <c r="BF3012" s="196"/>
      <c r="BG3012" s="196"/>
      <c r="BH3012" s="196"/>
      <c r="BI3012" s="196"/>
      <c r="BJ3012" s="196"/>
      <c r="BK3012" s="196"/>
    </row>
    <row r="3013" spans="1:63" x14ac:dyDescent="0.25">
      <c r="A3013" s="198"/>
      <c r="B3013" s="193"/>
      <c r="C3013" s="196"/>
      <c r="D3013" s="196"/>
      <c r="E3013" s="196"/>
      <c r="I3013" s="197"/>
      <c r="Q3013" s="198"/>
      <c r="S3013" s="198"/>
      <c r="T3013" s="196"/>
      <c r="U3013" s="199"/>
      <c r="V3013" s="193"/>
      <c r="W3013" s="198"/>
      <c r="X3013" s="198"/>
      <c r="Y3013" s="196"/>
      <c r="Z3013" s="200"/>
      <c r="AA3013" s="196"/>
      <c r="AB3013" s="198"/>
      <c r="AC3013" s="196"/>
      <c r="AD3013" s="199"/>
      <c r="AG3013" s="196"/>
      <c r="AH3013" s="196"/>
      <c r="AI3013" s="198"/>
      <c r="AL3013" s="196"/>
      <c r="AN3013" s="196"/>
      <c r="AO3013" s="198"/>
      <c r="AP3013" s="196"/>
      <c r="AQ3013" s="196"/>
      <c r="AR3013" s="196"/>
      <c r="AS3013" s="196"/>
      <c r="AT3013" s="196"/>
      <c r="AU3013" s="196"/>
      <c r="AV3013" s="198"/>
      <c r="AW3013" s="197"/>
      <c r="AY3013" s="196"/>
      <c r="BC3013" s="196"/>
      <c r="BD3013" s="196"/>
      <c r="BE3013" s="196"/>
      <c r="BF3013" s="196"/>
      <c r="BG3013" s="196"/>
      <c r="BH3013" s="196"/>
      <c r="BI3013" s="196"/>
      <c r="BJ3013" s="196"/>
      <c r="BK3013" s="196"/>
    </row>
    <row r="3014" spans="1:63" x14ac:dyDescent="0.25">
      <c r="A3014" s="198"/>
      <c r="B3014" s="193"/>
      <c r="C3014" s="196"/>
      <c r="D3014" s="196"/>
      <c r="E3014" s="196"/>
      <c r="I3014" s="197"/>
      <c r="Q3014" s="198"/>
      <c r="S3014" s="198"/>
      <c r="T3014" s="196"/>
      <c r="U3014" s="199"/>
      <c r="V3014" s="193"/>
      <c r="W3014" s="198"/>
      <c r="X3014" s="198"/>
      <c r="Y3014" s="196"/>
      <c r="Z3014" s="200"/>
      <c r="AA3014" s="196"/>
      <c r="AB3014" s="198"/>
      <c r="AC3014" s="196"/>
      <c r="AD3014" s="199"/>
      <c r="AG3014" s="196"/>
      <c r="AH3014" s="196"/>
      <c r="AI3014" s="198"/>
      <c r="AL3014" s="196"/>
      <c r="AN3014" s="196"/>
      <c r="AO3014" s="198"/>
      <c r="AP3014" s="196"/>
      <c r="AQ3014" s="196"/>
      <c r="AR3014" s="196"/>
      <c r="AS3014" s="196"/>
      <c r="AT3014" s="196"/>
      <c r="AU3014" s="196"/>
      <c r="AV3014" s="198"/>
      <c r="AW3014" s="197"/>
      <c r="AY3014" s="196"/>
      <c r="BC3014" s="196"/>
      <c r="BD3014" s="196"/>
      <c r="BE3014" s="196"/>
      <c r="BF3014" s="196"/>
      <c r="BG3014" s="196"/>
      <c r="BH3014" s="196"/>
      <c r="BI3014" s="196"/>
      <c r="BJ3014" s="196"/>
      <c r="BK3014" s="196"/>
    </row>
    <row r="3015" spans="1:63" x14ac:dyDescent="0.25">
      <c r="A3015" s="198"/>
      <c r="B3015" s="193"/>
      <c r="C3015" s="196"/>
      <c r="D3015" s="196"/>
      <c r="E3015" s="196"/>
      <c r="I3015" s="197"/>
      <c r="Q3015" s="198"/>
      <c r="S3015" s="198"/>
      <c r="T3015" s="196"/>
      <c r="U3015" s="199"/>
      <c r="V3015" s="193"/>
      <c r="W3015" s="198"/>
      <c r="X3015" s="198"/>
      <c r="Y3015" s="196"/>
      <c r="Z3015" s="200"/>
      <c r="AA3015" s="196"/>
      <c r="AB3015" s="198"/>
      <c r="AC3015" s="196"/>
      <c r="AD3015" s="199"/>
      <c r="AG3015" s="196"/>
      <c r="AH3015" s="196"/>
      <c r="AI3015" s="198"/>
      <c r="AL3015" s="196"/>
      <c r="AN3015" s="196"/>
      <c r="AO3015" s="198"/>
      <c r="AP3015" s="196"/>
      <c r="AQ3015" s="196"/>
      <c r="AR3015" s="196"/>
      <c r="AS3015" s="196"/>
      <c r="AT3015" s="196"/>
      <c r="AU3015" s="196"/>
      <c r="AV3015" s="198"/>
      <c r="AW3015" s="197"/>
      <c r="AY3015" s="196"/>
      <c r="BC3015" s="196"/>
      <c r="BD3015" s="196"/>
      <c r="BE3015" s="196"/>
      <c r="BF3015" s="196"/>
      <c r="BG3015" s="196"/>
      <c r="BH3015" s="196"/>
      <c r="BI3015" s="196"/>
      <c r="BJ3015" s="196"/>
      <c r="BK3015" s="196"/>
    </row>
    <row r="3016" spans="1:63" x14ac:dyDescent="0.25">
      <c r="A3016" s="198"/>
      <c r="B3016" s="193"/>
      <c r="C3016" s="196"/>
      <c r="D3016" s="196"/>
      <c r="E3016" s="196"/>
      <c r="I3016" s="197"/>
      <c r="Q3016" s="198"/>
      <c r="S3016" s="198"/>
      <c r="T3016" s="196"/>
      <c r="U3016" s="199"/>
      <c r="V3016" s="193"/>
      <c r="W3016" s="198"/>
      <c r="X3016" s="198"/>
      <c r="Y3016" s="196"/>
      <c r="Z3016" s="200"/>
      <c r="AA3016" s="196"/>
      <c r="AB3016" s="198"/>
      <c r="AC3016" s="196"/>
      <c r="AD3016" s="199"/>
      <c r="AG3016" s="196"/>
      <c r="AH3016" s="196"/>
      <c r="AI3016" s="198"/>
      <c r="AL3016" s="196"/>
      <c r="AN3016" s="196"/>
      <c r="AO3016" s="198"/>
      <c r="AP3016" s="196"/>
      <c r="AQ3016" s="196"/>
      <c r="AR3016" s="196"/>
      <c r="AS3016" s="196"/>
      <c r="AT3016" s="196"/>
      <c r="AU3016" s="196"/>
      <c r="AV3016" s="198"/>
      <c r="AW3016" s="197"/>
      <c r="AY3016" s="196"/>
      <c r="BC3016" s="196"/>
      <c r="BD3016" s="196"/>
      <c r="BE3016" s="196"/>
      <c r="BF3016" s="196"/>
      <c r="BG3016" s="196"/>
      <c r="BH3016" s="196"/>
      <c r="BI3016" s="196"/>
      <c r="BJ3016" s="196"/>
      <c r="BK3016" s="196"/>
    </row>
    <row r="3017" spans="1:63" x14ac:dyDescent="0.25">
      <c r="A3017" s="198"/>
      <c r="B3017" s="193"/>
      <c r="C3017" s="196"/>
      <c r="D3017" s="196"/>
      <c r="E3017" s="196"/>
      <c r="I3017" s="197"/>
      <c r="Q3017" s="198"/>
      <c r="S3017" s="198"/>
      <c r="T3017" s="196"/>
      <c r="U3017" s="199"/>
      <c r="V3017" s="193"/>
      <c r="W3017" s="198"/>
      <c r="X3017" s="198"/>
      <c r="Y3017" s="196"/>
      <c r="Z3017" s="200"/>
      <c r="AA3017" s="196"/>
      <c r="AB3017" s="198"/>
      <c r="AC3017" s="196"/>
      <c r="AD3017" s="199"/>
      <c r="AG3017" s="196"/>
      <c r="AH3017" s="196"/>
      <c r="AI3017" s="198"/>
      <c r="AL3017" s="196"/>
      <c r="AN3017" s="196"/>
      <c r="AO3017" s="198"/>
      <c r="AP3017" s="196"/>
      <c r="AQ3017" s="196"/>
      <c r="AR3017" s="196"/>
      <c r="AS3017" s="196"/>
      <c r="AT3017" s="196"/>
      <c r="AU3017" s="196"/>
      <c r="AV3017" s="198"/>
      <c r="AW3017" s="197"/>
      <c r="AY3017" s="196"/>
      <c r="BC3017" s="196"/>
      <c r="BD3017" s="196"/>
      <c r="BE3017" s="196"/>
      <c r="BF3017" s="196"/>
      <c r="BG3017" s="196"/>
      <c r="BH3017" s="196"/>
      <c r="BI3017" s="196"/>
      <c r="BJ3017" s="196"/>
      <c r="BK3017" s="196"/>
    </row>
    <row r="3018" spans="1:63" x14ac:dyDescent="0.25">
      <c r="A3018" s="198"/>
      <c r="B3018" s="193"/>
      <c r="C3018" s="196"/>
      <c r="D3018" s="196"/>
      <c r="E3018" s="196"/>
      <c r="I3018" s="197"/>
      <c r="Q3018" s="198"/>
      <c r="S3018" s="198"/>
      <c r="T3018" s="196"/>
      <c r="U3018" s="199"/>
      <c r="V3018" s="193"/>
      <c r="W3018" s="198"/>
      <c r="X3018" s="198"/>
      <c r="Y3018" s="196"/>
      <c r="Z3018" s="200"/>
      <c r="AA3018" s="196"/>
      <c r="AB3018" s="198"/>
      <c r="AC3018" s="196"/>
      <c r="AD3018" s="199"/>
      <c r="AG3018" s="196"/>
      <c r="AH3018" s="196"/>
      <c r="AI3018" s="198"/>
      <c r="AL3018" s="196"/>
      <c r="AN3018" s="196"/>
      <c r="AO3018" s="198"/>
      <c r="AP3018" s="196"/>
      <c r="AQ3018" s="196"/>
      <c r="AR3018" s="196"/>
      <c r="AS3018" s="196"/>
      <c r="AT3018" s="196"/>
      <c r="AU3018" s="196"/>
      <c r="AV3018" s="198"/>
      <c r="AW3018" s="197"/>
      <c r="AY3018" s="196"/>
      <c r="BC3018" s="196"/>
      <c r="BD3018" s="196"/>
      <c r="BE3018" s="196"/>
      <c r="BF3018" s="196"/>
      <c r="BG3018" s="196"/>
      <c r="BH3018" s="196"/>
      <c r="BI3018" s="196"/>
      <c r="BJ3018" s="196"/>
      <c r="BK3018" s="196"/>
    </row>
    <row r="3019" spans="1:63" x14ac:dyDescent="0.25">
      <c r="A3019" s="198"/>
      <c r="B3019" s="193"/>
      <c r="C3019" s="196"/>
      <c r="D3019" s="196"/>
      <c r="E3019" s="196"/>
      <c r="I3019" s="197"/>
      <c r="Q3019" s="198"/>
      <c r="S3019" s="198"/>
      <c r="T3019" s="196"/>
      <c r="U3019" s="199"/>
      <c r="V3019" s="193"/>
      <c r="W3019" s="198"/>
      <c r="X3019" s="198"/>
      <c r="Y3019" s="196"/>
      <c r="Z3019" s="200"/>
      <c r="AA3019" s="196"/>
      <c r="AB3019" s="198"/>
      <c r="AC3019" s="196"/>
      <c r="AD3019" s="199"/>
      <c r="AG3019" s="196"/>
      <c r="AH3019" s="196"/>
      <c r="AI3019" s="198"/>
      <c r="AL3019" s="196"/>
      <c r="AN3019" s="196"/>
      <c r="AO3019" s="198"/>
      <c r="AP3019" s="196"/>
      <c r="AQ3019" s="196"/>
      <c r="AR3019" s="196"/>
      <c r="AS3019" s="196"/>
      <c r="AT3019" s="196"/>
      <c r="AU3019" s="196"/>
      <c r="AV3019" s="198"/>
      <c r="AW3019" s="197"/>
      <c r="AY3019" s="196"/>
      <c r="BC3019" s="196"/>
      <c r="BD3019" s="196"/>
      <c r="BE3019" s="196"/>
      <c r="BF3019" s="196"/>
      <c r="BG3019" s="196"/>
      <c r="BH3019" s="196"/>
      <c r="BI3019" s="196"/>
      <c r="BJ3019" s="196"/>
      <c r="BK3019" s="196"/>
    </row>
    <row r="3020" spans="1:63" x14ac:dyDescent="0.25">
      <c r="A3020" s="198"/>
      <c r="B3020" s="193"/>
      <c r="C3020" s="196"/>
      <c r="D3020" s="196"/>
      <c r="E3020" s="196"/>
      <c r="I3020" s="197"/>
      <c r="Q3020" s="198"/>
      <c r="S3020" s="198"/>
      <c r="T3020" s="196"/>
      <c r="U3020" s="199"/>
      <c r="V3020" s="193"/>
      <c r="W3020" s="198"/>
      <c r="X3020" s="198"/>
      <c r="Y3020" s="196"/>
      <c r="Z3020" s="200"/>
      <c r="AA3020" s="196"/>
      <c r="AB3020" s="198"/>
      <c r="AC3020" s="196"/>
      <c r="AD3020" s="199"/>
      <c r="AG3020" s="196"/>
      <c r="AH3020" s="196"/>
      <c r="AI3020" s="198"/>
      <c r="AL3020" s="196"/>
      <c r="AN3020" s="196"/>
      <c r="AO3020" s="198"/>
      <c r="AP3020" s="196"/>
      <c r="AQ3020" s="196"/>
      <c r="AR3020" s="196"/>
      <c r="AS3020" s="196"/>
      <c r="AT3020" s="196"/>
      <c r="AU3020" s="196"/>
      <c r="AV3020" s="198"/>
      <c r="AW3020" s="197"/>
      <c r="AY3020" s="196"/>
      <c r="BC3020" s="196"/>
      <c r="BD3020" s="196"/>
      <c r="BE3020" s="196"/>
      <c r="BF3020" s="196"/>
      <c r="BG3020" s="196"/>
      <c r="BH3020" s="196"/>
      <c r="BI3020" s="196"/>
      <c r="BJ3020" s="196"/>
      <c r="BK3020" s="196"/>
    </row>
    <row r="3021" spans="1:63" x14ac:dyDescent="0.25">
      <c r="A3021" s="198"/>
      <c r="B3021" s="193"/>
      <c r="C3021" s="196"/>
      <c r="D3021" s="196"/>
      <c r="E3021" s="196"/>
      <c r="I3021" s="197"/>
      <c r="Q3021" s="198"/>
      <c r="S3021" s="198"/>
      <c r="T3021" s="196"/>
      <c r="U3021" s="199"/>
      <c r="V3021" s="193"/>
      <c r="W3021" s="198"/>
      <c r="X3021" s="198"/>
      <c r="Y3021" s="196"/>
      <c r="Z3021" s="200"/>
      <c r="AA3021" s="196"/>
      <c r="AB3021" s="198"/>
      <c r="AC3021" s="196"/>
      <c r="AD3021" s="199"/>
      <c r="AG3021" s="196"/>
      <c r="AH3021" s="196"/>
      <c r="AI3021" s="198"/>
      <c r="AL3021" s="196"/>
      <c r="AN3021" s="196"/>
      <c r="AO3021" s="198"/>
      <c r="AP3021" s="196"/>
      <c r="AQ3021" s="196"/>
      <c r="AR3021" s="196"/>
      <c r="AS3021" s="196"/>
      <c r="AT3021" s="196"/>
      <c r="AU3021" s="196"/>
      <c r="AV3021" s="198"/>
      <c r="AW3021" s="197"/>
      <c r="AY3021" s="196"/>
      <c r="BC3021" s="196"/>
      <c r="BD3021" s="196"/>
      <c r="BE3021" s="196"/>
      <c r="BF3021" s="196"/>
      <c r="BG3021" s="196"/>
      <c r="BH3021" s="196"/>
      <c r="BI3021" s="196"/>
      <c r="BJ3021" s="196"/>
      <c r="BK3021" s="196"/>
    </row>
    <row r="3022" spans="1:63" x14ac:dyDescent="0.25">
      <c r="A3022" s="198"/>
      <c r="B3022" s="193"/>
      <c r="C3022" s="196"/>
      <c r="D3022" s="196"/>
      <c r="E3022" s="196"/>
      <c r="I3022" s="197"/>
      <c r="Q3022" s="198"/>
      <c r="S3022" s="198"/>
      <c r="T3022" s="196"/>
      <c r="U3022" s="199"/>
      <c r="V3022" s="193"/>
      <c r="W3022" s="198"/>
      <c r="X3022" s="198"/>
      <c r="Y3022" s="196"/>
      <c r="Z3022" s="200"/>
      <c r="AA3022" s="196"/>
      <c r="AB3022" s="198"/>
      <c r="AC3022" s="196"/>
      <c r="AD3022" s="199"/>
      <c r="AG3022" s="196"/>
      <c r="AH3022" s="196"/>
      <c r="AI3022" s="198"/>
      <c r="AL3022" s="196"/>
      <c r="AN3022" s="196"/>
      <c r="AO3022" s="198"/>
      <c r="AP3022" s="196"/>
      <c r="AQ3022" s="196"/>
      <c r="AR3022" s="196"/>
      <c r="AS3022" s="196"/>
      <c r="AT3022" s="196"/>
      <c r="AU3022" s="196"/>
      <c r="AV3022" s="198"/>
      <c r="AW3022" s="197"/>
      <c r="AY3022" s="196"/>
      <c r="BC3022" s="196"/>
      <c r="BD3022" s="196"/>
      <c r="BE3022" s="196"/>
      <c r="BF3022" s="196"/>
      <c r="BG3022" s="196"/>
      <c r="BH3022" s="196"/>
      <c r="BI3022" s="196"/>
      <c r="BJ3022" s="196"/>
      <c r="BK3022" s="196"/>
    </row>
    <row r="3023" spans="1:63" x14ac:dyDescent="0.25">
      <c r="A3023" s="198"/>
      <c r="B3023" s="193"/>
      <c r="C3023" s="196"/>
      <c r="D3023" s="196"/>
      <c r="E3023" s="196"/>
      <c r="I3023" s="197"/>
      <c r="Q3023" s="198"/>
      <c r="S3023" s="198"/>
      <c r="T3023" s="196"/>
      <c r="U3023" s="199"/>
      <c r="V3023" s="193"/>
      <c r="W3023" s="198"/>
      <c r="X3023" s="198"/>
      <c r="Y3023" s="196"/>
      <c r="Z3023" s="200"/>
      <c r="AA3023" s="196"/>
      <c r="AB3023" s="198"/>
      <c r="AC3023" s="196"/>
      <c r="AD3023" s="199"/>
      <c r="AG3023" s="196"/>
      <c r="AH3023" s="196"/>
      <c r="AI3023" s="198"/>
      <c r="AL3023" s="196"/>
      <c r="AN3023" s="196"/>
      <c r="AO3023" s="198"/>
      <c r="AP3023" s="196"/>
      <c r="AQ3023" s="196"/>
      <c r="AR3023" s="196"/>
      <c r="AS3023" s="196"/>
      <c r="AT3023" s="196"/>
      <c r="AU3023" s="196"/>
      <c r="AV3023" s="198"/>
      <c r="AW3023" s="197"/>
      <c r="AY3023" s="196"/>
      <c r="BC3023" s="196"/>
      <c r="BD3023" s="196"/>
      <c r="BE3023" s="196"/>
      <c r="BF3023" s="196"/>
      <c r="BG3023" s="196"/>
      <c r="BH3023" s="196"/>
      <c r="BI3023" s="196"/>
      <c r="BJ3023" s="196"/>
      <c r="BK3023" s="196"/>
    </row>
    <row r="3024" spans="1:63" x14ac:dyDescent="0.25">
      <c r="A3024" s="198"/>
      <c r="B3024" s="193"/>
      <c r="C3024" s="196"/>
      <c r="D3024" s="196"/>
      <c r="E3024" s="196"/>
      <c r="I3024" s="197"/>
      <c r="Q3024" s="198"/>
      <c r="S3024" s="198"/>
      <c r="T3024" s="196"/>
      <c r="U3024" s="199"/>
      <c r="V3024" s="193"/>
      <c r="W3024" s="198"/>
      <c r="X3024" s="198"/>
      <c r="Y3024" s="196"/>
      <c r="Z3024" s="200"/>
      <c r="AA3024" s="196"/>
      <c r="AB3024" s="198"/>
      <c r="AC3024" s="196"/>
      <c r="AD3024" s="199"/>
      <c r="AG3024" s="196"/>
      <c r="AH3024" s="196"/>
      <c r="AI3024" s="198"/>
      <c r="AL3024" s="196"/>
      <c r="AN3024" s="196"/>
      <c r="AO3024" s="198"/>
      <c r="AP3024" s="196"/>
      <c r="AQ3024" s="196"/>
      <c r="AR3024" s="196"/>
      <c r="AS3024" s="196"/>
      <c r="AT3024" s="196"/>
      <c r="AU3024" s="196"/>
      <c r="AV3024" s="198"/>
      <c r="AW3024" s="197"/>
      <c r="AY3024" s="196"/>
      <c r="BC3024" s="196"/>
      <c r="BD3024" s="196"/>
      <c r="BE3024" s="196"/>
      <c r="BF3024" s="196"/>
      <c r="BG3024" s="196"/>
      <c r="BH3024" s="196"/>
      <c r="BI3024" s="196"/>
      <c r="BJ3024" s="196"/>
      <c r="BK3024" s="196"/>
    </row>
    <row r="3025" spans="1:63" x14ac:dyDescent="0.25">
      <c r="A3025" s="198"/>
      <c r="B3025" s="193"/>
      <c r="C3025" s="196"/>
      <c r="D3025" s="196"/>
      <c r="E3025" s="196"/>
      <c r="I3025" s="197"/>
      <c r="Q3025" s="198"/>
      <c r="S3025" s="198"/>
      <c r="T3025" s="196"/>
      <c r="U3025" s="199"/>
      <c r="V3025" s="193"/>
      <c r="W3025" s="198"/>
      <c r="X3025" s="198"/>
      <c r="Y3025" s="196"/>
      <c r="Z3025" s="200"/>
      <c r="AA3025" s="196"/>
      <c r="AB3025" s="198"/>
      <c r="AC3025" s="196"/>
      <c r="AD3025" s="199"/>
      <c r="AG3025" s="196"/>
      <c r="AH3025" s="196"/>
      <c r="AI3025" s="198"/>
      <c r="AL3025" s="196"/>
      <c r="AN3025" s="196"/>
      <c r="AO3025" s="198"/>
      <c r="AP3025" s="196"/>
      <c r="AQ3025" s="196"/>
      <c r="AR3025" s="196"/>
      <c r="AS3025" s="196"/>
      <c r="AT3025" s="196"/>
      <c r="AU3025" s="196"/>
      <c r="AV3025" s="198"/>
      <c r="AW3025" s="197"/>
      <c r="AY3025" s="196"/>
      <c r="BC3025" s="196"/>
      <c r="BD3025" s="196"/>
      <c r="BE3025" s="196"/>
      <c r="BF3025" s="196"/>
      <c r="BG3025" s="196"/>
      <c r="BH3025" s="196"/>
      <c r="BI3025" s="196"/>
      <c r="BJ3025" s="196"/>
      <c r="BK3025" s="196"/>
    </row>
    <row r="3026" spans="1:63" x14ac:dyDescent="0.25">
      <c r="A3026" s="198"/>
      <c r="B3026" s="193"/>
      <c r="C3026" s="196"/>
      <c r="D3026" s="196"/>
      <c r="E3026" s="196"/>
      <c r="I3026" s="197"/>
      <c r="Q3026" s="198"/>
      <c r="S3026" s="198"/>
      <c r="T3026" s="196"/>
      <c r="U3026" s="199"/>
      <c r="V3026" s="193"/>
      <c r="W3026" s="198"/>
      <c r="X3026" s="198"/>
      <c r="Y3026" s="196"/>
      <c r="Z3026" s="200"/>
      <c r="AA3026" s="196"/>
      <c r="AB3026" s="198"/>
      <c r="AC3026" s="196"/>
      <c r="AD3026" s="199"/>
      <c r="AG3026" s="196"/>
      <c r="AH3026" s="196"/>
      <c r="AI3026" s="198"/>
      <c r="AL3026" s="196"/>
      <c r="AN3026" s="196"/>
      <c r="AO3026" s="198"/>
      <c r="AP3026" s="196"/>
      <c r="AQ3026" s="196"/>
      <c r="AR3026" s="196"/>
      <c r="AS3026" s="196"/>
      <c r="AT3026" s="196"/>
      <c r="AU3026" s="196"/>
      <c r="AV3026" s="198"/>
      <c r="AW3026" s="197"/>
      <c r="AY3026" s="196"/>
      <c r="BC3026" s="196"/>
      <c r="BD3026" s="196"/>
      <c r="BE3026" s="196"/>
      <c r="BF3026" s="196"/>
      <c r="BG3026" s="196"/>
      <c r="BH3026" s="196"/>
      <c r="BI3026" s="196"/>
      <c r="BJ3026" s="196"/>
      <c r="BK3026" s="196"/>
    </row>
    <row r="3027" spans="1:63" x14ac:dyDescent="0.25">
      <c r="A3027" s="198"/>
      <c r="B3027" s="193"/>
      <c r="C3027" s="196"/>
      <c r="D3027" s="196"/>
      <c r="E3027" s="196"/>
      <c r="I3027" s="197"/>
      <c r="Q3027" s="198"/>
      <c r="S3027" s="198"/>
      <c r="T3027" s="196"/>
      <c r="U3027" s="199"/>
      <c r="V3027" s="193"/>
      <c r="W3027" s="198"/>
      <c r="X3027" s="198"/>
      <c r="Y3027" s="196"/>
      <c r="Z3027" s="200"/>
      <c r="AA3027" s="196"/>
      <c r="AB3027" s="198"/>
      <c r="AC3027" s="196"/>
      <c r="AD3027" s="199"/>
      <c r="AG3027" s="196"/>
      <c r="AH3027" s="196"/>
      <c r="AI3027" s="198"/>
      <c r="AL3027" s="196"/>
      <c r="AN3027" s="196"/>
      <c r="AO3027" s="198"/>
      <c r="AP3027" s="196"/>
      <c r="AQ3027" s="196"/>
      <c r="AR3027" s="196"/>
      <c r="AS3027" s="196"/>
      <c r="AT3027" s="196"/>
      <c r="AU3027" s="196"/>
      <c r="AV3027" s="198"/>
      <c r="AW3027" s="197"/>
      <c r="AY3027" s="196"/>
      <c r="BC3027" s="196"/>
      <c r="BD3027" s="196"/>
      <c r="BE3027" s="196"/>
      <c r="BF3027" s="196"/>
      <c r="BG3027" s="196"/>
      <c r="BH3027" s="196"/>
      <c r="BI3027" s="196"/>
      <c r="BJ3027" s="196"/>
      <c r="BK3027" s="196"/>
    </row>
    <row r="3028" spans="1:63" x14ac:dyDescent="0.25">
      <c r="A3028" s="198"/>
      <c r="B3028" s="193"/>
      <c r="C3028" s="196"/>
      <c r="D3028" s="196"/>
      <c r="E3028" s="196"/>
      <c r="I3028" s="197"/>
      <c r="Q3028" s="198"/>
      <c r="S3028" s="198"/>
      <c r="T3028" s="196"/>
      <c r="U3028" s="199"/>
      <c r="V3028" s="193"/>
      <c r="W3028" s="198"/>
      <c r="X3028" s="198"/>
      <c r="Y3028" s="196"/>
      <c r="Z3028" s="200"/>
      <c r="AA3028" s="196"/>
      <c r="AB3028" s="198"/>
      <c r="AC3028" s="196"/>
      <c r="AD3028" s="199"/>
      <c r="AG3028" s="196"/>
      <c r="AH3028" s="196"/>
      <c r="AI3028" s="198"/>
      <c r="AL3028" s="196"/>
      <c r="AN3028" s="196"/>
      <c r="AO3028" s="198"/>
      <c r="AP3028" s="196"/>
      <c r="AQ3028" s="196"/>
      <c r="AR3028" s="196"/>
      <c r="AS3028" s="196"/>
      <c r="AT3028" s="196"/>
      <c r="AU3028" s="196"/>
      <c r="AV3028" s="198"/>
      <c r="AW3028" s="197"/>
      <c r="AY3028" s="196"/>
      <c r="BC3028" s="196"/>
      <c r="BD3028" s="196"/>
      <c r="BE3028" s="196"/>
      <c r="BF3028" s="196"/>
      <c r="BG3028" s="196"/>
      <c r="BH3028" s="196"/>
      <c r="BI3028" s="196"/>
      <c r="BJ3028" s="196"/>
      <c r="BK3028" s="196"/>
    </row>
    <row r="3029" spans="1:63" x14ac:dyDescent="0.25">
      <c r="A3029" s="198"/>
      <c r="B3029" s="193"/>
      <c r="C3029" s="196"/>
      <c r="D3029" s="196"/>
      <c r="E3029" s="196"/>
      <c r="I3029" s="197"/>
      <c r="Q3029" s="198"/>
      <c r="S3029" s="198"/>
      <c r="T3029" s="196"/>
      <c r="U3029" s="199"/>
      <c r="V3029" s="193"/>
      <c r="W3029" s="198"/>
      <c r="X3029" s="198"/>
      <c r="Y3029" s="196"/>
      <c r="Z3029" s="200"/>
      <c r="AA3029" s="196"/>
      <c r="AB3029" s="198"/>
      <c r="AC3029" s="196"/>
      <c r="AD3029" s="199"/>
      <c r="AG3029" s="196"/>
      <c r="AH3029" s="196"/>
      <c r="AI3029" s="198"/>
      <c r="AL3029" s="196"/>
      <c r="AN3029" s="196"/>
      <c r="AO3029" s="198"/>
      <c r="AP3029" s="196"/>
      <c r="AQ3029" s="196"/>
      <c r="AR3029" s="196"/>
      <c r="AS3029" s="196"/>
      <c r="AT3029" s="196"/>
      <c r="AU3029" s="196"/>
      <c r="AV3029" s="198"/>
      <c r="AW3029" s="197"/>
      <c r="AY3029" s="196"/>
      <c r="BC3029" s="196"/>
      <c r="BD3029" s="196"/>
      <c r="BE3029" s="196"/>
      <c r="BF3029" s="196"/>
      <c r="BG3029" s="196"/>
      <c r="BH3029" s="196"/>
      <c r="BI3029" s="196"/>
      <c r="BJ3029" s="196"/>
      <c r="BK3029" s="196"/>
    </row>
    <row r="3030" spans="1:63" x14ac:dyDescent="0.25">
      <c r="A3030" s="198"/>
      <c r="B3030" s="193"/>
      <c r="C3030" s="196"/>
      <c r="D3030" s="196"/>
      <c r="E3030" s="196"/>
      <c r="I3030" s="197"/>
      <c r="Q3030" s="198"/>
      <c r="S3030" s="198"/>
      <c r="T3030" s="196"/>
      <c r="U3030" s="199"/>
      <c r="V3030" s="193"/>
      <c r="W3030" s="198"/>
      <c r="X3030" s="198"/>
      <c r="Y3030" s="196"/>
      <c r="Z3030" s="200"/>
      <c r="AA3030" s="196"/>
      <c r="AB3030" s="198"/>
      <c r="AC3030" s="196"/>
      <c r="AD3030" s="199"/>
      <c r="AG3030" s="196"/>
      <c r="AH3030" s="196"/>
      <c r="AI3030" s="198"/>
      <c r="AL3030" s="196"/>
      <c r="AN3030" s="196"/>
      <c r="AO3030" s="198"/>
      <c r="AP3030" s="196"/>
      <c r="AQ3030" s="196"/>
      <c r="AR3030" s="196"/>
      <c r="AS3030" s="196"/>
      <c r="AT3030" s="196"/>
      <c r="AU3030" s="196"/>
      <c r="AV3030" s="198"/>
      <c r="AW3030" s="197"/>
      <c r="AY3030" s="196"/>
      <c r="BC3030" s="196"/>
      <c r="BD3030" s="196"/>
      <c r="BE3030" s="196"/>
      <c r="BF3030" s="196"/>
      <c r="BG3030" s="196"/>
      <c r="BH3030" s="196"/>
      <c r="BI3030" s="196"/>
      <c r="BJ3030" s="196"/>
      <c r="BK3030" s="196"/>
    </row>
    <row r="3031" spans="1:63" x14ac:dyDescent="0.25">
      <c r="A3031" s="198"/>
      <c r="B3031" s="193"/>
      <c r="C3031" s="196"/>
      <c r="D3031" s="196"/>
      <c r="E3031" s="196"/>
      <c r="I3031" s="197"/>
      <c r="Q3031" s="198"/>
      <c r="S3031" s="198"/>
      <c r="T3031" s="196"/>
      <c r="U3031" s="199"/>
      <c r="V3031" s="193"/>
      <c r="W3031" s="198"/>
      <c r="X3031" s="198"/>
      <c r="Y3031" s="196"/>
      <c r="Z3031" s="200"/>
      <c r="AA3031" s="196"/>
      <c r="AB3031" s="198"/>
      <c r="AC3031" s="196"/>
      <c r="AD3031" s="199"/>
      <c r="AG3031" s="196"/>
      <c r="AH3031" s="196"/>
      <c r="AI3031" s="198"/>
      <c r="AL3031" s="196"/>
      <c r="AN3031" s="196"/>
      <c r="AO3031" s="198"/>
      <c r="AP3031" s="196"/>
      <c r="AQ3031" s="196"/>
      <c r="AR3031" s="196"/>
      <c r="AS3031" s="196"/>
      <c r="AT3031" s="196"/>
      <c r="AU3031" s="196"/>
      <c r="AV3031" s="198"/>
      <c r="AW3031" s="197"/>
      <c r="AY3031" s="196"/>
      <c r="BC3031" s="196"/>
      <c r="BD3031" s="196"/>
      <c r="BE3031" s="196"/>
      <c r="BF3031" s="196"/>
      <c r="BG3031" s="196"/>
      <c r="BH3031" s="196"/>
      <c r="BI3031" s="196"/>
      <c r="BJ3031" s="196"/>
      <c r="BK3031" s="196"/>
    </row>
    <row r="3032" spans="1:63" x14ac:dyDescent="0.25">
      <c r="A3032" s="198"/>
      <c r="B3032" s="193"/>
      <c r="C3032" s="196"/>
      <c r="D3032" s="196"/>
      <c r="E3032" s="196"/>
      <c r="I3032" s="197"/>
      <c r="Q3032" s="198"/>
      <c r="S3032" s="198"/>
      <c r="T3032" s="196"/>
      <c r="U3032" s="199"/>
      <c r="V3032" s="193"/>
      <c r="W3032" s="198"/>
      <c r="X3032" s="198"/>
      <c r="Y3032" s="196"/>
      <c r="Z3032" s="200"/>
      <c r="AA3032" s="196"/>
      <c r="AB3032" s="198"/>
      <c r="AC3032" s="196"/>
      <c r="AD3032" s="199"/>
      <c r="AG3032" s="196"/>
      <c r="AH3032" s="196"/>
      <c r="AI3032" s="198"/>
      <c r="AL3032" s="196"/>
      <c r="AN3032" s="196"/>
      <c r="AO3032" s="198"/>
      <c r="AP3032" s="196"/>
      <c r="AQ3032" s="196"/>
      <c r="AR3032" s="196"/>
      <c r="AS3032" s="196"/>
      <c r="AT3032" s="196"/>
      <c r="AU3032" s="196"/>
      <c r="AV3032" s="198"/>
      <c r="AW3032" s="197"/>
      <c r="AY3032" s="196"/>
      <c r="BC3032" s="196"/>
      <c r="BD3032" s="196"/>
      <c r="BE3032" s="196"/>
      <c r="BF3032" s="196"/>
      <c r="BG3032" s="196"/>
      <c r="BH3032" s="196"/>
      <c r="BI3032" s="196"/>
      <c r="BJ3032" s="196"/>
      <c r="BK3032" s="196"/>
    </row>
    <row r="3033" spans="1:63" x14ac:dyDescent="0.25">
      <c r="A3033" s="198"/>
      <c r="B3033" s="193"/>
      <c r="C3033" s="196"/>
      <c r="D3033" s="196"/>
      <c r="E3033" s="196"/>
      <c r="I3033" s="197"/>
      <c r="Q3033" s="198"/>
      <c r="S3033" s="198"/>
      <c r="T3033" s="196"/>
      <c r="U3033" s="199"/>
      <c r="V3033" s="193"/>
      <c r="W3033" s="198"/>
      <c r="X3033" s="198"/>
      <c r="Y3033" s="196"/>
      <c r="Z3033" s="200"/>
      <c r="AA3033" s="196"/>
      <c r="AB3033" s="198"/>
      <c r="AC3033" s="196"/>
      <c r="AD3033" s="199"/>
      <c r="AG3033" s="196"/>
      <c r="AH3033" s="196"/>
      <c r="AI3033" s="198"/>
      <c r="AL3033" s="196"/>
      <c r="AN3033" s="196"/>
      <c r="AO3033" s="198"/>
      <c r="AP3033" s="196"/>
      <c r="AQ3033" s="196"/>
      <c r="AR3033" s="196"/>
      <c r="AS3033" s="196"/>
      <c r="AT3033" s="196"/>
      <c r="AU3033" s="196"/>
      <c r="AV3033" s="198"/>
      <c r="AW3033" s="197"/>
      <c r="AY3033" s="196"/>
      <c r="BC3033" s="196"/>
      <c r="BD3033" s="196"/>
      <c r="BE3033" s="196"/>
      <c r="BF3033" s="196"/>
      <c r="BG3033" s="196"/>
      <c r="BH3033" s="196"/>
      <c r="BI3033" s="196"/>
      <c r="BJ3033" s="196"/>
      <c r="BK3033" s="196"/>
    </row>
    <row r="3034" spans="1:63" x14ac:dyDescent="0.25">
      <c r="A3034" s="198"/>
      <c r="B3034" s="193"/>
      <c r="C3034" s="196"/>
      <c r="D3034" s="196"/>
      <c r="E3034" s="196"/>
      <c r="I3034" s="197"/>
      <c r="Q3034" s="198"/>
      <c r="S3034" s="198"/>
      <c r="T3034" s="196"/>
      <c r="U3034" s="199"/>
      <c r="V3034" s="193"/>
      <c r="W3034" s="198"/>
      <c r="X3034" s="198"/>
      <c r="Y3034" s="196"/>
      <c r="Z3034" s="200"/>
      <c r="AA3034" s="196"/>
      <c r="AB3034" s="198"/>
      <c r="AC3034" s="196"/>
      <c r="AD3034" s="199"/>
      <c r="AG3034" s="196"/>
      <c r="AH3034" s="196"/>
      <c r="AI3034" s="198"/>
      <c r="AL3034" s="196"/>
      <c r="AN3034" s="196"/>
      <c r="AO3034" s="198"/>
      <c r="AP3034" s="196"/>
      <c r="AQ3034" s="196"/>
      <c r="AR3034" s="196"/>
      <c r="AS3034" s="196"/>
      <c r="AT3034" s="196"/>
      <c r="AU3034" s="196"/>
      <c r="AV3034" s="198"/>
      <c r="AW3034" s="197"/>
      <c r="AY3034" s="196"/>
      <c r="BC3034" s="196"/>
      <c r="BD3034" s="196"/>
      <c r="BE3034" s="196"/>
      <c r="BF3034" s="196"/>
      <c r="BG3034" s="196"/>
      <c r="BH3034" s="196"/>
      <c r="BI3034" s="196"/>
      <c r="BJ3034" s="196"/>
      <c r="BK3034" s="196"/>
    </row>
    <row r="3035" spans="1:63" x14ac:dyDescent="0.25">
      <c r="A3035" s="198"/>
      <c r="B3035" s="193"/>
      <c r="C3035" s="196"/>
      <c r="D3035" s="196"/>
      <c r="E3035" s="196"/>
      <c r="I3035" s="197"/>
      <c r="Q3035" s="198"/>
      <c r="S3035" s="198"/>
      <c r="T3035" s="196"/>
      <c r="U3035" s="199"/>
      <c r="V3035" s="193"/>
      <c r="W3035" s="198"/>
      <c r="X3035" s="198"/>
      <c r="Y3035" s="196"/>
      <c r="Z3035" s="200"/>
      <c r="AA3035" s="196"/>
      <c r="AB3035" s="198"/>
      <c r="AC3035" s="196"/>
      <c r="AD3035" s="199"/>
      <c r="AG3035" s="196"/>
      <c r="AH3035" s="196"/>
      <c r="AI3035" s="198"/>
      <c r="AL3035" s="196"/>
      <c r="AN3035" s="196"/>
      <c r="AO3035" s="198"/>
      <c r="AP3035" s="196"/>
      <c r="AQ3035" s="196"/>
      <c r="AR3035" s="196"/>
      <c r="AS3035" s="196"/>
      <c r="AT3035" s="196"/>
      <c r="AU3035" s="196"/>
      <c r="AV3035" s="198"/>
      <c r="AW3035" s="197"/>
      <c r="AY3035" s="196"/>
      <c r="BC3035" s="196"/>
      <c r="BD3035" s="196"/>
      <c r="BE3035" s="196"/>
      <c r="BF3035" s="196"/>
      <c r="BG3035" s="196"/>
      <c r="BH3035" s="196"/>
      <c r="BI3035" s="196"/>
      <c r="BJ3035" s="196"/>
      <c r="BK3035" s="196"/>
    </row>
    <row r="3036" spans="1:63" x14ac:dyDescent="0.25">
      <c r="A3036" s="198"/>
      <c r="B3036" s="193"/>
      <c r="C3036" s="196"/>
      <c r="D3036" s="196"/>
      <c r="E3036" s="196"/>
      <c r="I3036" s="197"/>
      <c r="Q3036" s="198"/>
      <c r="S3036" s="198"/>
      <c r="T3036" s="196"/>
      <c r="U3036" s="199"/>
      <c r="V3036" s="193"/>
      <c r="W3036" s="198"/>
      <c r="X3036" s="198"/>
      <c r="Y3036" s="196"/>
      <c r="Z3036" s="200"/>
      <c r="AA3036" s="196"/>
      <c r="AB3036" s="198"/>
      <c r="AC3036" s="196"/>
      <c r="AD3036" s="199"/>
      <c r="AG3036" s="196"/>
      <c r="AH3036" s="196"/>
      <c r="AI3036" s="198"/>
      <c r="AL3036" s="196"/>
      <c r="AN3036" s="196"/>
      <c r="AO3036" s="198"/>
      <c r="AP3036" s="196"/>
      <c r="AQ3036" s="196"/>
      <c r="AR3036" s="196"/>
      <c r="AS3036" s="196"/>
      <c r="AT3036" s="196"/>
      <c r="AU3036" s="196"/>
      <c r="AV3036" s="198"/>
      <c r="AW3036" s="197"/>
      <c r="AY3036" s="196"/>
      <c r="BC3036" s="196"/>
      <c r="BD3036" s="196"/>
      <c r="BE3036" s="196"/>
      <c r="BF3036" s="196"/>
      <c r="BG3036" s="196"/>
      <c r="BH3036" s="196"/>
      <c r="BI3036" s="196"/>
      <c r="BJ3036" s="196"/>
      <c r="BK3036" s="196"/>
    </row>
    <row r="3037" spans="1:63" x14ac:dyDescent="0.25">
      <c r="A3037" s="198"/>
      <c r="B3037" s="193"/>
      <c r="C3037" s="196"/>
      <c r="D3037" s="196"/>
      <c r="E3037" s="196"/>
      <c r="I3037" s="197"/>
      <c r="Q3037" s="198"/>
      <c r="S3037" s="198"/>
      <c r="T3037" s="196"/>
      <c r="U3037" s="199"/>
      <c r="V3037" s="193"/>
      <c r="W3037" s="198"/>
      <c r="X3037" s="198"/>
      <c r="Y3037" s="196"/>
      <c r="Z3037" s="200"/>
      <c r="AA3037" s="196"/>
      <c r="AB3037" s="198"/>
      <c r="AC3037" s="196"/>
      <c r="AD3037" s="199"/>
      <c r="AG3037" s="196"/>
      <c r="AH3037" s="196"/>
      <c r="AI3037" s="198"/>
      <c r="AL3037" s="196"/>
      <c r="AN3037" s="196"/>
      <c r="AO3037" s="198"/>
      <c r="AP3037" s="196"/>
      <c r="AQ3037" s="196"/>
      <c r="AR3037" s="196"/>
      <c r="AS3037" s="196"/>
      <c r="AT3037" s="196"/>
      <c r="AU3037" s="196"/>
      <c r="AV3037" s="198"/>
      <c r="AW3037" s="197"/>
      <c r="AY3037" s="196"/>
      <c r="BC3037" s="196"/>
      <c r="BD3037" s="196"/>
      <c r="BE3037" s="196"/>
      <c r="BF3037" s="196"/>
      <c r="BG3037" s="196"/>
      <c r="BH3037" s="196"/>
      <c r="BI3037" s="196"/>
      <c r="BJ3037" s="196"/>
      <c r="BK3037" s="196"/>
    </row>
    <row r="3038" spans="1:63" x14ac:dyDescent="0.25">
      <c r="A3038" s="198"/>
      <c r="B3038" s="193"/>
      <c r="C3038" s="196"/>
      <c r="D3038" s="196"/>
      <c r="E3038" s="196"/>
      <c r="I3038" s="197"/>
      <c r="Q3038" s="198"/>
      <c r="S3038" s="198"/>
      <c r="T3038" s="196"/>
      <c r="U3038" s="199"/>
      <c r="V3038" s="193"/>
      <c r="W3038" s="198"/>
      <c r="X3038" s="198"/>
      <c r="Y3038" s="196"/>
      <c r="Z3038" s="200"/>
      <c r="AA3038" s="196"/>
      <c r="AB3038" s="198"/>
      <c r="AC3038" s="196"/>
      <c r="AD3038" s="199"/>
      <c r="AG3038" s="196"/>
      <c r="AH3038" s="196"/>
      <c r="AI3038" s="198"/>
      <c r="AL3038" s="196"/>
      <c r="AN3038" s="196"/>
      <c r="AO3038" s="198"/>
      <c r="AP3038" s="196"/>
      <c r="AQ3038" s="196"/>
      <c r="AR3038" s="196"/>
      <c r="AS3038" s="196"/>
      <c r="AT3038" s="196"/>
      <c r="AU3038" s="196"/>
      <c r="AV3038" s="198"/>
      <c r="AW3038" s="197"/>
      <c r="AY3038" s="196"/>
      <c r="BC3038" s="196"/>
      <c r="BD3038" s="196"/>
      <c r="BE3038" s="196"/>
      <c r="BF3038" s="196"/>
      <c r="BG3038" s="196"/>
      <c r="BH3038" s="196"/>
      <c r="BI3038" s="196"/>
      <c r="BJ3038" s="196"/>
      <c r="BK3038" s="196"/>
    </row>
    <row r="3039" spans="1:63" x14ac:dyDescent="0.25">
      <c r="A3039" s="198"/>
      <c r="B3039" s="193"/>
      <c r="C3039" s="196"/>
      <c r="D3039" s="196"/>
      <c r="E3039" s="196"/>
      <c r="I3039" s="197"/>
      <c r="Q3039" s="198"/>
      <c r="S3039" s="198"/>
      <c r="T3039" s="196"/>
      <c r="U3039" s="199"/>
      <c r="V3039" s="193"/>
      <c r="W3039" s="198"/>
      <c r="X3039" s="198"/>
      <c r="Y3039" s="196"/>
      <c r="Z3039" s="200"/>
      <c r="AA3039" s="196"/>
      <c r="AB3039" s="198"/>
      <c r="AC3039" s="196"/>
      <c r="AD3039" s="199"/>
      <c r="AG3039" s="196"/>
      <c r="AH3039" s="196"/>
      <c r="AI3039" s="198"/>
      <c r="AL3039" s="196"/>
      <c r="AN3039" s="196"/>
      <c r="AO3039" s="198"/>
      <c r="AP3039" s="196"/>
      <c r="AQ3039" s="196"/>
      <c r="AR3039" s="196"/>
      <c r="AS3039" s="196"/>
      <c r="AT3039" s="196"/>
      <c r="AU3039" s="196"/>
      <c r="AV3039" s="198"/>
      <c r="AW3039" s="197"/>
      <c r="AY3039" s="196"/>
      <c r="BC3039" s="196"/>
      <c r="BD3039" s="196"/>
      <c r="BE3039" s="196"/>
      <c r="BF3039" s="196"/>
      <c r="BG3039" s="196"/>
      <c r="BH3039" s="196"/>
      <c r="BI3039" s="196"/>
      <c r="BJ3039" s="196"/>
      <c r="BK3039" s="196"/>
    </row>
    <row r="3040" spans="1:63" x14ac:dyDescent="0.25">
      <c r="A3040" s="198"/>
      <c r="B3040" s="193"/>
      <c r="C3040" s="196"/>
      <c r="D3040" s="196"/>
      <c r="E3040" s="196"/>
      <c r="I3040" s="197"/>
      <c r="Q3040" s="198"/>
      <c r="S3040" s="198"/>
      <c r="T3040" s="196"/>
      <c r="U3040" s="199"/>
      <c r="V3040" s="193"/>
      <c r="W3040" s="198"/>
      <c r="X3040" s="198"/>
      <c r="Y3040" s="196"/>
      <c r="Z3040" s="200"/>
      <c r="AA3040" s="196"/>
      <c r="AB3040" s="198"/>
      <c r="AC3040" s="196"/>
      <c r="AD3040" s="199"/>
      <c r="AG3040" s="196"/>
      <c r="AH3040" s="196"/>
      <c r="AI3040" s="198"/>
      <c r="AL3040" s="196"/>
      <c r="AN3040" s="196"/>
      <c r="AO3040" s="198"/>
      <c r="AP3040" s="196"/>
      <c r="AQ3040" s="196"/>
      <c r="AR3040" s="196"/>
      <c r="AS3040" s="196"/>
      <c r="AT3040" s="196"/>
      <c r="AU3040" s="196"/>
      <c r="AV3040" s="198"/>
      <c r="AW3040" s="197"/>
      <c r="AY3040" s="196"/>
      <c r="BC3040" s="196"/>
      <c r="BD3040" s="196"/>
      <c r="BE3040" s="196"/>
      <c r="BF3040" s="196"/>
      <c r="BG3040" s="196"/>
      <c r="BH3040" s="196"/>
      <c r="BI3040" s="196"/>
      <c r="BJ3040" s="196"/>
      <c r="BK3040" s="196"/>
    </row>
    <row r="3041" spans="1:63" x14ac:dyDescent="0.25">
      <c r="A3041" s="198"/>
      <c r="B3041" s="193"/>
      <c r="C3041" s="196"/>
      <c r="D3041" s="196"/>
      <c r="E3041" s="196"/>
      <c r="I3041" s="197"/>
      <c r="Q3041" s="198"/>
      <c r="S3041" s="198"/>
      <c r="T3041" s="196"/>
      <c r="U3041" s="199"/>
      <c r="V3041" s="193"/>
      <c r="W3041" s="198"/>
      <c r="X3041" s="198"/>
      <c r="Y3041" s="196"/>
      <c r="Z3041" s="200"/>
      <c r="AA3041" s="196"/>
      <c r="AB3041" s="198"/>
      <c r="AC3041" s="196"/>
      <c r="AD3041" s="199"/>
      <c r="AG3041" s="196"/>
      <c r="AH3041" s="196"/>
      <c r="AI3041" s="198"/>
      <c r="AL3041" s="196"/>
      <c r="AN3041" s="196"/>
      <c r="AO3041" s="198"/>
      <c r="AP3041" s="196"/>
      <c r="AQ3041" s="196"/>
      <c r="AR3041" s="196"/>
      <c r="AS3041" s="196"/>
      <c r="AT3041" s="196"/>
      <c r="AU3041" s="196"/>
      <c r="AV3041" s="198"/>
      <c r="AW3041" s="197"/>
      <c r="AY3041" s="196"/>
      <c r="BC3041" s="196"/>
      <c r="BD3041" s="196"/>
      <c r="BE3041" s="196"/>
      <c r="BF3041" s="196"/>
      <c r="BG3041" s="196"/>
      <c r="BH3041" s="196"/>
      <c r="BI3041" s="196"/>
      <c r="BJ3041" s="196"/>
      <c r="BK3041" s="196"/>
    </row>
    <row r="3042" spans="1:63" x14ac:dyDescent="0.25">
      <c r="A3042" s="198"/>
      <c r="B3042" s="193"/>
      <c r="C3042" s="196"/>
      <c r="D3042" s="196"/>
      <c r="E3042" s="196"/>
      <c r="I3042" s="197"/>
      <c r="Q3042" s="198"/>
      <c r="S3042" s="198"/>
      <c r="T3042" s="196"/>
      <c r="U3042" s="199"/>
      <c r="V3042" s="193"/>
      <c r="W3042" s="198"/>
      <c r="X3042" s="198"/>
      <c r="Y3042" s="196"/>
      <c r="Z3042" s="200"/>
      <c r="AA3042" s="196"/>
      <c r="AB3042" s="198"/>
      <c r="AC3042" s="196"/>
      <c r="AD3042" s="199"/>
      <c r="AG3042" s="196"/>
      <c r="AH3042" s="196"/>
      <c r="AI3042" s="198"/>
      <c r="AL3042" s="196"/>
      <c r="AN3042" s="196"/>
      <c r="AO3042" s="198"/>
      <c r="AP3042" s="196"/>
      <c r="AQ3042" s="196"/>
      <c r="AR3042" s="196"/>
      <c r="AS3042" s="196"/>
      <c r="AT3042" s="196"/>
      <c r="AU3042" s="196"/>
      <c r="AV3042" s="198"/>
      <c r="AW3042" s="197"/>
      <c r="AY3042" s="196"/>
      <c r="BC3042" s="196"/>
      <c r="BD3042" s="196"/>
      <c r="BE3042" s="196"/>
      <c r="BF3042" s="196"/>
      <c r="BG3042" s="196"/>
      <c r="BH3042" s="196"/>
      <c r="BI3042" s="196"/>
      <c r="BJ3042" s="196"/>
      <c r="BK3042" s="196"/>
    </row>
    <row r="3043" spans="1:63" x14ac:dyDescent="0.25">
      <c r="A3043" s="198"/>
      <c r="B3043" s="193"/>
      <c r="C3043" s="196"/>
      <c r="D3043" s="196"/>
      <c r="E3043" s="196"/>
      <c r="I3043" s="197"/>
      <c r="Q3043" s="198"/>
      <c r="S3043" s="198"/>
      <c r="T3043" s="196"/>
      <c r="U3043" s="199"/>
      <c r="V3043" s="193"/>
      <c r="W3043" s="198"/>
      <c r="X3043" s="198"/>
      <c r="Y3043" s="196"/>
      <c r="Z3043" s="200"/>
      <c r="AA3043" s="196"/>
      <c r="AB3043" s="198"/>
      <c r="AC3043" s="196"/>
      <c r="AD3043" s="199"/>
      <c r="AG3043" s="196"/>
      <c r="AH3043" s="196"/>
      <c r="AI3043" s="198"/>
      <c r="AL3043" s="196"/>
      <c r="AN3043" s="196"/>
      <c r="AO3043" s="198"/>
      <c r="AP3043" s="196"/>
      <c r="AQ3043" s="196"/>
      <c r="AR3043" s="196"/>
      <c r="AS3043" s="196"/>
      <c r="AT3043" s="196"/>
      <c r="AU3043" s="196"/>
      <c r="AV3043" s="198"/>
      <c r="AW3043" s="197"/>
      <c r="AY3043" s="196"/>
      <c r="BC3043" s="196"/>
      <c r="BD3043" s="196"/>
      <c r="BE3043" s="196"/>
      <c r="BF3043" s="196"/>
      <c r="BG3043" s="196"/>
      <c r="BH3043" s="196"/>
      <c r="BI3043" s="196"/>
      <c r="BJ3043" s="196"/>
      <c r="BK3043" s="196"/>
    </row>
    <row r="3044" spans="1:63" x14ac:dyDescent="0.25">
      <c r="A3044" s="198"/>
      <c r="B3044" s="193"/>
      <c r="C3044" s="196"/>
      <c r="D3044" s="196"/>
      <c r="E3044" s="196"/>
      <c r="I3044" s="197"/>
      <c r="Q3044" s="198"/>
      <c r="S3044" s="198"/>
      <c r="T3044" s="196"/>
      <c r="U3044" s="199"/>
      <c r="V3044" s="193"/>
      <c r="W3044" s="198"/>
      <c r="X3044" s="198"/>
      <c r="Y3044" s="196"/>
      <c r="Z3044" s="200"/>
      <c r="AA3044" s="196"/>
      <c r="AB3044" s="198"/>
      <c r="AC3044" s="196"/>
      <c r="AD3044" s="199"/>
      <c r="AG3044" s="196"/>
      <c r="AH3044" s="196"/>
      <c r="AI3044" s="198"/>
      <c r="AL3044" s="196"/>
      <c r="AN3044" s="196"/>
      <c r="AO3044" s="198"/>
      <c r="AP3044" s="196"/>
      <c r="AQ3044" s="196"/>
      <c r="AR3044" s="196"/>
      <c r="AS3044" s="196"/>
      <c r="AT3044" s="196"/>
      <c r="AU3044" s="196"/>
      <c r="AV3044" s="198"/>
      <c r="AW3044" s="197"/>
      <c r="AY3044" s="196"/>
      <c r="BC3044" s="196"/>
      <c r="BD3044" s="196"/>
      <c r="BE3044" s="196"/>
      <c r="BF3044" s="196"/>
      <c r="BG3044" s="196"/>
      <c r="BH3044" s="196"/>
      <c r="BI3044" s="196"/>
      <c r="BJ3044" s="196"/>
      <c r="BK3044" s="196"/>
    </row>
    <row r="3045" spans="1:63" x14ac:dyDescent="0.25">
      <c r="A3045" s="198"/>
      <c r="B3045" s="193"/>
      <c r="C3045" s="196"/>
      <c r="D3045" s="196"/>
      <c r="E3045" s="196"/>
      <c r="I3045" s="197"/>
      <c r="Q3045" s="198"/>
      <c r="S3045" s="198"/>
      <c r="T3045" s="196"/>
      <c r="U3045" s="199"/>
      <c r="V3045" s="193"/>
      <c r="W3045" s="198"/>
      <c r="X3045" s="198"/>
      <c r="Y3045" s="196"/>
      <c r="Z3045" s="200"/>
      <c r="AA3045" s="196"/>
      <c r="AB3045" s="198"/>
      <c r="AC3045" s="196"/>
      <c r="AD3045" s="199"/>
      <c r="AG3045" s="196"/>
      <c r="AH3045" s="196"/>
      <c r="AI3045" s="198"/>
      <c r="AL3045" s="196"/>
      <c r="AN3045" s="196"/>
      <c r="AO3045" s="198"/>
      <c r="AP3045" s="196"/>
      <c r="AQ3045" s="196"/>
      <c r="AR3045" s="196"/>
      <c r="AS3045" s="196"/>
      <c r="AT3045" s="196"/>
      <c r="AU3045" s="196"/>
      <c r="AV3045" s="198"/>
      <c r="AW3045" s="197"/>
      <c r="AY3045" s="196"/>
      <c r="BC3045" s="196"/>
      <c r="BD3045" s="196"/>
      <c r="BE3045" s="196"/>
      <c r="BF3045" s="196"/>
      <c r="BG3045" s="196"/>
      <c r="BH3045" s="196"/>
      <c r="BI3045" s="196"/>
      <c r="BJ3045" s="196"/>
      <c r="BK3045" s="196"/>
    </row>
    <row r="3046" spans="1:63" x14ac:dyDescent="0.25">
      <c r="A3046" s="198"/>
      <c r="B3046" s="193"/>
      <c r="C3046" s="196"/>
      <c r="D3046" s="196"/>
      <c r="E3046" s="196"/>
      <c r="I3046" s="197"/>
      <c r="Q3046" s="198"/>
      <c r="S3046" s="198"/>
      <c r="T3046" s="196"/>
      <c r="U3046" s="199"/>
      <c r="V3046" s="193"/>
      <c r="W3046" s="198"/>
      <c r="X3046" s="198"/>
      <c r="Y3046" s="196"/>
      <c r="Z3046" s="200"/>
      <c r="AA3046" s="196"/>
      <c r="AB3046" s="198"/>
      <c r="AC3046" s="196"/>
      <c r="AD3046" s="199"/>
      <c r="AG3046" s="196"/>
      <c r="AH3046" s="196"/>
      <c r="AI3046" s="198"/>
      <c r="AL3046" s="196"/>
      <c r="AN3046" s="196"/>
      <c r="AO3046" s="198"/>
      <c r="AP3046" s="196"/>
      <c r="AQ3046" s="196"/>
      <c r="AR3046" s="196"/>
      <c r="AS3046" s="196"/>
      <c r="AT3046" s="196"/>
      <c r="AU3046" s="196"/>
      <c r="AV3046" s="198"/>
      <c r="AW3046" s="197"/>
      <c r="AY3046" s="196"/>
      <c r="BC3046" s="196"/>
      <c r="BD3046" s="196"/>
      <c r="BE3046" s="196"/>
      <c r="BF3046" s="196"/>
      <c r="BG3046" s="196"/>
      <c r="BH3046" s="196"/>
      <c r="BI3046" s="196"/>
      <c r="BJ3046" s="196"/>
      <c r="BK3046" s="196"/>
    </row>
    <row r="3047" spans="1:63" x14ac:dyDescent="0.25">
      <c r="A3047" s="198"/>
      <c r="B3047" s="193"/>
      <c r="C3047" s="196"/>
      <c r="D3047" s="196"/>
      <c r="E3047" s="196"/>
      <c r="I3047" s="197"/>
      <c r="Q3047" s="198"/>
      <c r="S3047" s="198"/>
      <c r="T3047" s="196"/>
      <c r="U3047" s="199"/>
      <c r="V3047" s="193"/>
      <c r="W3047" s="198"/>
      <c r="X3047" s="198"/>
      <c r="Y3047" s="196"/>
      <c r="Z3047" s="200"/>
      <c r="AA3047" s="196"/>
      <c r="AB3047" s="198"/>
      <c r="AC3047" s="196"/>
      <c r="AD3047" s="199"/>
      <c r="AG3047" s="196"/>
      <c r="AH3047" s="196"/>
      <c r="AI3047" s="198"/>
      <c r="AL3047" s="196"/>
      <c r="AN3047" s="196"/>
      <c r="AO3047" s="198"/>
      <c r="AP3047" s="196"/>
      <c r="AQ3047" s="196"/>
      <c r="AR3047" s="196"/>
      <c r="AS3047" s="196"/>
      <c r="AT3047" s="196"/>
      <c r="AU3047" s="196"/>
      <c r="AV3047" s="198"/>
      <c r="AW3047" s="197"/>
      <c r="AY3047" s="196"/>
      <c r="BC3047" s="196"/>
      <c r="BD3047" s="196"/>
      <c r="BE3047" s="196"/>
      <c r="BF3047" s="196"/>
      <c r="BG3047" s="196"/>
      <c r="BH3047" s="196"/>
      <c r="BI3047" s="196"/>
      <c r="BJ3047" s="196"/>
      <c r="BK3047" s="196"/>
    </row>
    <row r="3048" spans="1:63" x14ac:dyDescent="0.25">
      <c r="A3048" s="198"/>
      <c r="B3048" s="193"/>
      <c r="C3048" s="196"/>
      <c r="D3048" s="196"/>
      <c r="E3048" s="196"/>
      <c r="I3048" s="197"/>
      <c r="Q3048" s="198"/>
      <c r="S3048" s="198"/>
      <c r="T3048" s="196"/>
      <c r="U3048" s="199"/>
      <c r="V3048" s="193"/>
      <c r="W3048" s="198"/>
      <c r="X3048" s="198"/>
      <c r="Y3048" s="196"/>
      <c r="Z3048" s="200"/>
      <c r="AA3048" s="196"/>
      <c r="AB3048" s="198"/>
      <c r="AC3048" s="196"/>
      <c r="AD3048" s="199"/>
      <c r="AG3048" s="196"/>
      <c r="AH3048" s="196"/>
      <c r="AI3048" s="198"/>
      <c r="AL3048" s="196"/>
      <c r="AN3048" s="196"/>
      <c r="AO3048" s="198"/>
      <c r="AP3048" s="196"/>
      <c r="AQ3048" s="196"/>
      <c r="AR3048" s="196"/>
      <c r="AS3048" s="196"/>
      <c r="AT3048" s="196"/>
      <c r="AU3048" s="196"/>
      <c r="AV3048" s="198"/>
      <c r="AW3048" s="197"/>
      <c r="AY3048" s="196"/>
      <c r="BC3048" s="196"/>
      <c r="BD3048" s="196"/>
      <c r="BE3048" s="196"/>
      <c r="BF3048" s="196"/>
      <c r="BG3048" s="196"/>
      <c r="BH3048" s="196"/>
      <c r="BI3048" s="196"/>
      <c r="BJ3048" s="196"/>
      <c r="BK3048" s="196"/>
    </row>
    <row r="3049" spans="1:63" x14ac:dyDescent="0.25">
      <c r="A3049" s="198"/>
      <c r="B3049" s="193"/>
      <c r="C3049" s="196"/>
      <c r="D3049" s="196"/>
      <c r="E3049" s="196"/>
      <c r="I3049" s="197"/>
      <c r="Q3049" s="198"/>
      <c r="S3049" s="198"/>
      <c r="T3049" s="196"/>
      <c r="U3049" s="199"/>
      <c r="V3049" s="193"/>
      <c r="W3049" s="198"/>
      <c r="X3049" s="198"/>
      <c r="Y3049" s="196"/>
      <c r="Z3049" s="200"/>
      <c r="AA3049" s="196"/>
      <c r="AB3049" s="198"/>
      <c r="AC3049" s="196"/>
      <c r="AD3049" s="199"/>
      <c r="AG3049" s="196"/>
      <c r="AH3049" s="196"/>
      <c r="AI3049" s="198"/>
      <c r="AL3049" s="196"/>
      <c r="AN3049" s="196"/>
      <c r="AO3049" s="198"/>
      <c r="AP3049" s="196"/>
      <c r="AQ3049" s="196"/>
      <c r="AR3049" s="196"/>
      <c r="AS3049" s="196"/>
      <c r="AT3049" s="196"/>
      <c r="AU3049" s="196"/>
      <c r="AV3049" s="198"/>
      <c r="AW3049" s="197"/>
      <c r="AY3049" s="196"/>
      <c r="BC3049" s="196"/>
      <c r="BD3049" s="196"/>
      <c r="BE3049" s="196"/>
      <c r="BF3049" s="196"/>
      <c r="BG3049" s="196"/>
      <c r="BH3049" s="196"/>
      <c r="BI3049" s="196"/>
      <c r="BJ3049" s="196"/>
      <c r="BK3049" s="196"/>
    </row>
    <row r="3050" spans="1:63" x14ac:dyDescent="0.25">
      <c r="A3050" s="198"/>
      <c r="B3050" s="193"/>
      <c r="C3050" s="196"/>
      <c r="D3050" s="196"/>
      <c r="E3050" s="196"/>
      <c r="I3050" s="197"/>
      <c r="Q3050" s="198"/>
      <c r="S3050" s="198"/>
      <c r="T3050" s="196"/>
      <c r="U3050" s="199"/>
      <c r="V3050" s="193"/>
      <c r="W3050" s="198"/>
      <c r="X3050" s="198"/>
      <c r="Y3050" s="196"/>
      <c r="Z3050" s="200"/>
      <c r="AA3050" s="196"/>
      <c r="AB3050" s="198"/>
      <c r="AC3050" s="196"/>
      <c r="AD3050" s="199"/>
      <c r="AG3050" s="196"/>
      <c r="AH3050" s="196"/>
      <c r="AI3050" s="198"/>
      <c r="AL3050" s="196"/>
      <c r="AN3050" s="196"/>
      <c r="AO3050" s="198"/>
      <c r="AP3050" s="196"/>
      <c r="AQ3050" s="196"/>
      <c r="AR3050" s="196"/>
      <c r="AS3050" s="196"/>
      <c r="AT3050" s="196"/>
      <c r="AU3050" s="196"/>
      <c r="AV3050" s="198"/>
      <c r="AW3050" s="197"/>
      <c r="AY3050" s="196"/>
      <c r="BC3050" s="196"/>
      <c r="BD3050" s="196"/>
      <c r="BE3050" s="196"/>
      <c r="BF3050" s="196"/>
      <c r="BG3050" s="196"/>
      <c r="BH3050" s="196"/>
      <c r="BI3050" s="196"/>
      <c r="BJ3050" s="196"/>
      <c r="BK3050" s="196"/>
    </row>
    <row r="3051" spans="1:63" x14ac:dyDescent="0.25">
      <c r="A3051" s="198"/>
      <c r="B3051" s="193"/>
      <c r="C3051" s="196"/>
      <c r="D3051" s="196"/>
      <c r="E3051" s="196"/>
      <c r="I3051" s="197"/>
      <c r="Q3051" s="198"/>
      <c r="S3051" s="198"/>
      <c r="T3051" s="196"/>
      <c r="U3051" s="199"/>
      <c r="V3051" s="193"/>
      <c r="W3051" s="198"/>
      <c r="X3051" s="198"/>
      <c r="Y3051" s="196"/>
      <c r="Z3051" s="200"/>
      <c r="AA3051" s="196"/>
      <c r="AB3051" s="198"/>
      <c r="AC3051" s="196"/>
      <c r="AD3051" s="199"/>
      <c r="AG3051" s="196"/>
      <c r="AH3051" s="196"/>
      <c r="AI3051" s="198"/>
      <c r="AL3051" s="196"/>
      <c r="AN3051" s="196"/>
      <c r="AO3051" s="198"/>
      <c r="AP3051" s="196"/>
      <c r="AQ3051" s="196"/>
      <c r="AR3051" s="196"/>
      <c r="AS3051" s="196"/>
      <c r="AT3051" s="196"/>
      <c r="AU3051" s="196"/>
      <c r="AV3051" s="198"/>
      <c r="AW3051" s="197"/>
      <c r="AY3051" s="196"/>
      <c r="BC3051" s="196"/>
      <c r="BD3051" s="196"/>
      <c r="BE3051" s="196"/>
      <c r="BF3051" s="196"/>
      <c r="BG3051" s="196"/>
      <c r="BH3051" s="196"/>
      <c r="BI3051" s="196"/>
      <c r="BJ3051" s="196"/>
      <c r="BK3051" s="196"/>
    </row>
    <row r="3052" spans="1:63" x14ac:dyDescent="0.25">
      <c r="A3052" s="198"/>
      <c r="B3052" s="193"/>
      <c r="C3052" s="196"/>
      <c r="D3052" s="196"/>
      <c r="E3052" s="196"/>
      <c r="I3052" s="197"/>
      <c r="Q3052" s="198"/>
      <c r="S3052" s="198"/>
      <c r="T3052" s="196"/>
      <c r="U3052" s="199"/>
      <c r="V3052" s="193"/>
      <c r="W3052" s="198"/>
      <c r="X3052" s="198"/>
      <c r="Y3052" s="196"/>
      <c r="Z3052" s="200"/>
      <c r="AA3052" s="196"/>
      <c r="AB3052" s="198"/>
      <c r="AC3052" s="196"/>
      <c r="AD3052" s="199"/>
      <c r="AG3052" s="196"/>
      <c r="AH3052" s="196"/>
      <c r="AI3052" s="198"/>
      <c r="AL3052" s="196"/>
      <c r="AN3052" s="196"/>
      <c r="AO3052" s="198"/>
      <c r="AP3052" s="196"/>
      <c r="AQ3052" s="196"/>
      <c r="AR3052" s="196"/>
      <c r="AS3052" s="196"/>
      <c r="AT3052" s="196"/>
      <c r="AU3052" s="196"/>
      <c r="AV3052" s="198"/>
      <c r="AW3052" s="197"/>
      <c r="AY3052" s="196"/>
      <c r="BC3052" s="196"/>
      <c r="BD3052" s="196"/>
      <c r="BE3052" s="196"/>
      <c r="BF3052" s="196"/>
      <c r="BG3052" s="196"/>
      <c r="BH3052" s="196"/>
      <c r="BI3052" s="196"/>
      <c r="BJ3052" s="196"/>
      <c r="BK3052" s="196"/>
    </row>
    <row r="3053" spans="1:63" x14ac:dyDescent="0.25">
      <c r="A3053" s="198"/>
      <c r="B3053" s="193"/>
      <c r="C3053" s="196"/>
      <c r="D3053" s="196"/>
      <c r="E3053" s="196"/>
      <c r="I3053" s="197"/>
      <c r="Q3053" s="198"/>
      <c r="S3053" s="198"/>
      <c r="T3053" s="196"/>
      <c r="U3053" s="199"/>
      <c r="V3053" s="193"/>
      <c r="W3053" s="198"/>
      <c r="X3053" s="198"/>
      <c r="Y3053" s="196"/>
      <c r="Z3053" s="200"/>
      <c r="AA3053" s="196"/>
      <c r="AB3053" s="198"/>
      <c r="AC3053" s="196"/>
      <c r="AD3053" s="199"/>
      <c r="AG3053" s="196"/>
      <c r="AH3053" s="196"/>
      <c r="AI3053" s="198"/>
      <c r="AL3053" s="196"/>
      <c r="AN3053" s="196"/>
      <c r="AO3053" s="198"/>
      <c r="AP3053" s="196"/>
      <c r="AQ3053" s="196"/>
      <c r="AR3053" s="196"/>
      <c r="AS3053" s="196"/>
      <c r="AT3053" s="196"/>
      <c r="AU3053" s="196"/>
      <c r="AV3053" s="198"/>
      <c r="AW3053" s="197"/>
      <c r="AY3053" s="196"/>
      <c r="BC3053" s="196"/>
      <c r="BD3053" s="196"/>
      <c r="BE3053" s="196"/>
      <c r="BF3053" s="196"/>
      <c r="BG3053" s="196"/>
      <c r="BH3053" s="196"/>
      <c r="BI3053" s="196"/>
      <c r="BJ3053" s="196"/>
      <c r="BK3053" s="196"/>
    </row>
    <row r="3054" spans="1:63" x14ac:dyDescent="0.25">
      <c r="A3054" s="198"/>
      <c r="B3054" s="193"/>
      <c r="C3054" s="196"/>
      <c r="D3054" s="196"/>
      <c r="E3054" s="196"/>
      <c r="I3054" s="197"/>
      <c r="Q3054" s="198"/>
      <c r="S3054" s="198"/>
      <c r="T3054" s="196"/>
      <c r="U3054" s="199"/>
      <c r="V3054" s="193"/>
      <c r="W3054" s="198"/>
      <c r="X3054" s="198"/>
      <c r="Y3054" s="196"/>
      <c r="Z3054" s="200"/>
      <c r="AA3054" s="196"/>
      <c r="AB3054" s="198"/>
      <c r="AC3054" s="196"/>
      <c r="AD3054" s="199"/>
      <c r="AG3054" s="196"/>
      <c r="AH3054" s="196"/>
      <c r="AI3054" s="198"/>
      <c r="AL3054" s="196"/>
      <c r="AN3054" s="196"/>
      <c r="AO3054" s="198"/>
      <c r="AP3054" s="196"/>
      <c r="AQ3054" s="196"/>
      <c r="AR3054" s="196"/>
      <c r="AS3054" s="196"/>
      <c r="AT3054" s="196"/>
      <c r="AU3054" s="196"/>
      <c r="AV3054" s="198"/>
      <c r="AW3054" s="197"/>
      <c r="AY3054" s="196"/>
      <c r="BC3054" s="196"/>
      <c r="BD3054" s="196"/>
      <c r="BE3054" s="196"/>
      <c r="BF3054" s="196"/>
      <c r="BG3054" s="196"/>
      <c r="BH3054" s="196"/>
      <c r="BI3054" s="196"/>
      <c r="BJ3054" s="196"/>
      <c r="BK3054" s="196"/>
    </row>
    <row r="3055" spans="1:63" x14ac:dyDescent="0.25">
      <c r="A3055" s="198"/>
      <c r="B3055" s="193"/>
      <c r="C3055" s="196"/>
      <c r="D3055" s="196"/>
      <c r="E3055" s="196"/>
      <c r="I3055" s="197"/>
      <c r="Q3055" s="198"/>
      <c r="S3055" s="198"/>
      <c r="T3055" s="196"/>
      <c r="U3055" s="199"/>
      <c r="V3055" s="193"/>
      <c r="W3055" s="198"/>
      <c r="X3055" s="198"/>
      <c r="Y3055" s="196"/>
      <c r="Z3055" s="200"/>
      <c r="AA3055" s="196"/>
      <c r="AB3055" s="198"/>
      <c r="AC3055" s="196"/>
      <c r="AD3055" s="199"/>
      <c r="AG3055" s="196"/>
      <c r="AH3055" s="196"/>
      <c r="AI3055" s="198"/>
      <c r="AL3055" s="196"/>
      <c r="AN3055" s="196"/>
      <c r="AO3055" s="198"/>
      <c r="AP3055" s="196"/>
      <c r="AQ3055" s="196"/>
      <c r="AR3055" s="196"/>
      <c r="AS3055" s="196"/>
      <c r="AT3055" s="196"/>
      <c r="AU3055" s="196"/>
      <c r="AV3055" s="198"/>
      <c r="AW3055" s="197"/>
      <c r="AY3055" s="196"/>
      <c r="BC3055" s="196"/>
      <c r="BD3055" s="196"/>
      <c r="BE3055" s="196"/>
      <c r="BF3055" s="196"/>
      <c r="BG3055" s="196"/>
      <c r="BH3055" s="196"/>
      <c r="BI3055" s="196"/>
      <c r="BJ3055" s="196"/>
      <c r="BK3055" s="196"/>
    </row>
    <row r="3056" spans="1:63" x14ac:dyDescent="0.25">
      <c r="A3056" s="198"/>
      <c r="B3056" s="193"/>
      <c r="C3056" s="196"/>
      <c r="D3056" s="196"/>
      <c r="E3056" s="196"/>
      <c r="I3056" s="197"/>
      <c r="Q3056" s="198"/>
      <c r="S3056" s="198"/>
      <c r="T3056" s="196"/>
      <c r="U3056" s="199"/>
      <c r="V3056" s="193"/>
      <c r="W3056" s="198"/>
      <c r="X3056" s="198"/>
      <c r="Y3056" s="196"/>
      <c r="Z3056" s="200"/>
      <c r="AA3056" s="196"/>
      <c r="AB3056" s="198"/>
      <c r="AC3056" s="196"/>
      <c r="AD3056" s="199"/>
      <c r="AG3056" s="196"/>
      <c r="AH3056" s="196"/>
      <c r="AI3056" s="198"/>
      <c r="AL3056" s="196"/>
      <c r="AN3056" s="196"/>
      <c r="AO3056" s="198"/>
      <c r="AP3056" s="196"/>
      <c r="AQ3056" s="196"/>
      <c r="AR3056" s="196"/>
      <c r="AS3056" s="196"/>
      <c r="AT3056" s="196"/>
      <c r="AU3056" s="196"/>
      <c r="AV3056" s="198"/>
      <c r="AW3056" s="197"/>
      <c r="AY3056" s="196"/>
      <c r="BC3056" s="196"/>
      <c r="BD3056" s="196"/>
      <c r="BE3056" s="196"/>
      <c r="BF3056" s="196"/>
      <c r="BG3056" s="196"/>
      <c r="BH3056" s="196"/>
      <c r="BI3056" s="196"/>
      <c r="BJ3056" s="196"/>
      <c r="BK3056" s="196"/>
    </row>
    <row r="3057" spans="1:63" x14ac:dyDescent="0.25">
      <c r="A3057" s="198"/>
      <c r="B3057" s="193"/>
      <c r="C3057" s="196"/>
      <c r="D3057" s="196"/>
      <c r="E3057" s="196"/>
      <c r="I3057" s="197"/>
      <c r="Q3057" s="198"/>
      <c r="S3057" s="198"/>
      <c r="T3057" s="196"/>
      <c r="U3057" s="199"/>
      <c r="V3057" s="193"/>
      <c r="W3057" s="198"/>
      <c r="X3057" s="198"/>
      <c r="Y3057" s="196"/>
      <c r="Z3057" s="200"/>
      <c r="AA3057" s="196"/>
      <c r="AB3057" s="198"/>
      <c r="AC3057" s="196"/>
      <c r="AD3057" s="199"/>
      <c r="AG3057" s="196"/>
      <c r="AH3057" s="196"/>
      <c r="AI3057" s="198"/>
      <c r="AL3057" s="196"/>
      <c r="AN3057" s="196"/>
      <c r="AO3057" s="198"/>
      <c r="AP3057" s="196"/>
      <c r="AQ3057" s="196"/>
      <c r="AR3057" s="196"/>
      <c r="AS3057" s="196"/>
      <c r="AT3057" s="196"/>
      <c r="AU3057" s="196"/>
      <c r="AV3057" s="198"/>
      <c r="AW3057" s="197"/>
      <c r="AY3057" s="196"/>
      <c r="BC3057" s="196"/>
      <c r="BD3057" s="196"/>
      <c r="BE3057" s="196"/>
      <c r="BF3057" s="196"/>
      <c r="BG3057" s="196"/>
      <c r="BH3057" s="196"/>
      <c r="BI3057" s="196"/>
      <c r="BJ3057" s="196"/>
      <c r="BK3057" s="196"/>
    </row>
    <row r="3058" spans="1:63" x14ac:dyDescent="0.25">
      <c r="A3058" s="198"/>
      <c r="B3058" s="193"/>
      <c r="C3058" s="196"/>
      <c r="D3058" s="196"/>
      <c r="E3058" s="196"/>
      <c r="I3058" s="197"/>
      <c r="Q3058" s="198"/>
      <c r="S3058" s="198"/>
      <c r="T3058" s="196"/>
      <c r="U3058" s="199"/>
      <c r="V3058" s="193"/>
      <c r="W3058" s="198"/>
      <c r="X3058" s="198"/>
      <c r="Y3058" s="196"/>
      <c r="Z3058" s="200"/>
      <c r="AA3058" s="196"/>
      <c r="AB3058" s="198"/>
      <c r="AC3058" s="196"/>
      <c r="AD3058" s="199"/>
      <c r="AG3058" s="196"/>
      <c r="AH3058" s="196"/>
      <c r="AI3058" s="198"/>
      <c r="AL3058" s="196"/>
      <c r="AN3058" s="196"/>
      <c r="AO3058" s="198"/>
      <c r="AP3058" s="196"/>
      <c r="AQ3058" s="196"/>
      <c r="AR3058" s="196"/>
      <c r="AS3058" s="196"/>
      <c r="AT3058" s="196"/>
      <c r="AU3058" s="196"/>
      <c r="AV3058" s="198"/>
      <c r="AW3058" s="197"/>
      <c r="AY3058" s="196"/>
      <c r="BC3058" s="196"/>
      <c r="BD3058" s="196"/>
      <c r="BE3058" s="196"/>
      <c r="BF3058" s="196"/>
      <c r="BG3058" s="196"/>
      <c r="BH3058" s="196"/>
      <c r="BI3058" s="196"/>
      <c r="BJ3058" s="196"/>
      <c r="BK3058" s="196"/>
    </row>
    <row r="3059" spans="1:63" x14ac:dyDescent="0.25">
      <c r="A3059" s="198"/>
      <c r="B3059" s="193"/>
      <c r="C3059" s="196"/>
      <c r="D3059" s="196"/>
      <c r="E3059" s="196"/>
      <c r="I3059" s="197"/>
      <c r="Q3059" s="198"/>
      <c r="S3059" s="198"/>
      <c r="T3059" s="196"/>
      <c r="U3059" s="199"/>
      <c r="V3059" s="193"/>
      <c r="W3059" s="198"/>
      <c r="X3059" s="198"/>
      <c r="Y3059" s="196"/>
      <c r="Z3059" s="200"/>
      <c r="AA3059" s="196"/>
      <c r="AB3059" s="198"/>
      <c r="AC3059" s="196"/>
      <c r="AD3059" s="199"/>
      <c r="AG3059" s="196"/>
      <c r="AH3059" s="196"/>
      <c r="AI3059" s="198"/>
      <c r="AL3059" s="196"/>
      <c r="AN3059" s="196"/>
      <c r="AO3059" s="198"/>
      <c r="AP3059" s="196"/>
      <c r="AQ3059" s="196"/>
      <c r="AR3059" s="196"/>
      <c r="AS3059" s="196"/>
      <c r="AT3059" s="196"/>
      <c r="AU3059" s="196"/>
      <c r="AV3059" s="198"/>
      <c r="AW3059" s="197"/>
      <c r="AY3059" s="196"/>
      <c r="BC3059" s="196"/>
      <c r="BD3059" s="196"/>
      <c r="BE3059" s="196"/>
      <c r="BF3059" s="196"/>
      <c r="BG3059" s="196"/>
      <c r="BH3059" s="196"/>
      <c r="BI3059" s="196"/>
      <c r="BJ3059" s="196"/>
      <c r="BK3059" s="196"/>
    </row>
    <row r="3060" spans="1:63" x14ac:dyDescent="0.25">
      <c r="A3060" s="198"/>
      <c r="B3060" s="193"/>
      <c r="C3060" s="196"/>
      <c r="D3060" s="196"/>
      <c r="E3060" s="196"/>
      <c r="I3060" s="197"/>
      <c r="Q3060" s="198"/>
      <c r="S3060" s="198"/>
      <c r="T3060" s="196"/>
      <c r="U3060" s="199"/>
      <c r="V3060" s="193"/>
      <c r="W3060" s="198"/>
      <c r="X3060" s="198"/>
      <c r="Y3060" s="196"/>
      <c r="Z3060" s="200"/>
      <c r="AA3060" s="196"/>
      <c r="AB3060" s="198"/>
      <c r="AC3060" s="196"/>
      <c r="AD3060" s="199"/>
      <c r="AG3060" s="196"/>
      <c r="AH3060" s="196"/>
      <c r="AI3060" s="198"/>
      <c r="AL3060" s="196"/>
      <c r="AN3060" s="196"/>
      <c r="AO3060" s="198"/>
      <c r="AP3060" s="196"/>
      <c r="AQ3060" s="196"/>
      <c r="AR3060" s="196"/>
      <c r="AS3060" s="196"/>
      <c r="AT3060" s="196"/>
      <c r="AU3060" s="196"/>
      <c r="AV3060" s="198"/>
      <c r="AW3060" s="197"/>
      <c r="AY3060" s="196"/>
      <c r="BC3060" s="196"/>
      <c r="BD3060" s="196"/>
      <c r="BE3060" s="196"/>
      <c r="BF3060" s="196"/>
      <c r="BG3060" s="196"/>
      <c r="BH3060" s="196"/>
      <c r="BI3060" s="196"/>
      <c r="BJ3060" s="196"/>
      <c r="BK3060" s="196"/>
    </row>
    <row r="3061" spans="1:63" x14ac:dyDescent="0.25">
      <c r="A3061" s="198"/>
      <c r="B3061" s="193"/>
      <c r="C3061" s="196"/>
      <c r="D3061" s="196"/>
      <c r="E3061" s="196"/>
      <c r="I3061" s="197"/>
      <c r="Q3061" s="198"/>
      <c r="S3061" s="198"/>
      <c r="T3061" s="196"/>
      <c r="U3061" s="199"/>
      <c r="V3061" s="193"/>
      <c r="W3061" s="198"/>
      <c r="X3061" s="198"/>
      <c r="Y3061" s="196"/>
      <c r="Z3061" s="200"/>
      <c r="AA3061" s="196"/>
      <c r="AB3061" s="198"/>
      <c r="AC3061" s="196"/>
      <c r="AD3061" s="199"/>
      <c r="AG3061" s="196"/>
      <c r="AH3061" s="196"/>
      <c r="AI3061" s="198"/>
      <c r="AL3061" s="196"/>
      <c r="AN3061" s="196"/>
      <c r="AO3061" s="198"/>
      <c r="AP3061" s="196"/>
      <c r="AQ3061" s="196"/>
      <c r="AR3061" s="196"/>
      <c r="AS3061" s="196"/>
      <c r="AT3061" s="196"/>
      <c r="AU3061" s="196"/>
      <c r="AV3061" s="198"/>
      <c r="AW3061" s="197"/>
      <c r="AY3061" s="196"/>
      <c r="BC3061" s="196"/>
      <c r="BD3061" s="196"/>
      <c r="BE3061" s="196"/>
      <c r="BF3061" s="196"/>
      <c r="BG3061" s="196"/>
      <c r="BH3061" s="196"/>
      <c r="BI3061" s="196"/>
      <c r="BJ3061" s="196"/>
      <c r="BK3061" s="196"/>
    </row>
    <row r="3062" spans="1:63" x14ac:dyDescent="0.25">
      <c r="A3062" s="198"/>
      <c r="B3062" s="193"/>
      <c r="C3062" s="196"/>
      <c r="D3062" s="196"/>
      <c r="E3062" s="196"/>
      <c r="I3062" s="197"/>
      <c r="Q3062" s="198"/>
      <c r="S3062" s="198"/>
      <c r="T3062" s="196"/>
      <c r="U3062" s="199"/>
      <c r="V3062" s="193"/>
      <c r="W3062" s="198"/>
      <c r="X3062" s="198"/>
      <c r="Y3062" s="196"/>
      <c r="Z3062" s="200"/>
      <c r="AA3062" s="196"/>
      <c r="AB3062" s="198"/>
      <c r="AC3062" s="196"/>
      <c r="AD3062" s="199"/>
      <c r="AG3062" s="196"/>
      <c r="AH3062" s="196"/>
      <c r="AI3062" s="198"/>
      <c r="AL3062" s="196"/>
      <c r="AN3062" s="196"/>
      <c r="AO3062" s="198"/>
      <c r="AP3062" s="196"/>
      <c r="AQ3062" s="196"/>
      <c r="AR3062" s="196"/>
      <c r="AS3062" s="196"/>
      <c r="AT3062" s="196"/>
      <c r="AU3062" s="196"/>
      <c r="AV3062" s="198"/>
      <c r="AW3062" s="197"/>
      <c r="AY3062" s="196"/>
      <c r="BC3062" s="196"/>
      <c r="BD3062" s="196"/>
      <c r="BE3062" s="196"/>
      <c r="BF3062" s="196"/>
      <c r="BG3062" s="196"/>
      <c r="BH3062" s="196"/>
      <c r="BI3062" s="196"/>
      <c r="BJ3062" s="196"/>
      <c r="BK3062" s="196"/>
    </row>
    <row r="3063" spans="1:63" x14ac:dyDescent="0.25">
      <c r="A3063" s="198"/>
      <c r="B3063" s="193"/>
      <c r="C3063" s="196"/>
      <c r="D3063" s="196"/>
      <c r="E3063" s="196"/>
      <c r="I3063" s="197"/>
      <c r="Q3063" s="198"/>
      <c r="S3063" s="198"/>
      <c r="T3063" s="196"/>
      <c r="U3063" s="199"/>
      <c r="V3063" s="193"/>
      <c r="W3063" s="198"/>
      <c r="X3063" s="198"/>
      <c r="Y3063" s="196"/>
      <c r="Z3063" s="200"/>
      <c r="AA3063" s="196"/>
      <c r="AB3063" s="198"/>
      <c r="AC3063" s="196"/>
      <c r="AD3063" s="199"/>
      <c r="AG3063" s="196"/>
      <c r="AH3063" s="196"/>
      <c r="AI3063" s="198"/>
      <c r="AL3063" s="196"/>
      <c r="AN3063" s="196"/>
      <c r="AO3063" s="198"/>
      <c r="AP3063" s="196"/>
      <c r="AQ3063" s="196"/>
      <c r="AR3063" s="196"/>
      <c r="AS3063" s="196"/>
      <c r="AT3063" s="196"/>
      <c r="AU3063" s="196"/>
      <c r="AV3063" s="198"/>
      <c r="AW3063" s="197"/>
      <c r="AY3063" s="196"/>
      <c r="BC3063" s="196"/>
      <c r="BD3063" s="196"/>
      <c r="BE3063" s="196"/>
      <c r="BF3063" s="196"/>
      <c r="BG3063" s="196"/>
      <c r="BH3063" s="196"/>
      <c r="BI3063" s="196"/>
      <c r="BJ3063" s="196"/>
      <c r="BK3063" s="196"/>
    </row>
    <row r="3064" spans="1:63" x14ac:dyDescent="0.25">
      <c r="A3064" s="198"/>
      <c r="B3064" s="193"/>
      <c r="C3064" s="196"/>
      <c r="D3064" s="196"/>
      <c r="E3064" s="196"/>
      <c r="I3064" s="197"/>
      <c r="Q3064" s="198"/>
      <c r="S3064" s="198"/>
      <c r="T3064" s="196"/>
      <c r="U3064" s="199"/>
      <c r="V3064" s="193"/>
      <c r="W3064" s="198"/>
      <c r="X3064" s="198"/>
      <c r="Y3064" s="196"/>
      <c r="Z3064" s="200"/>
      <c r="AA3064" s="196"/>
      <c r="AB3064" s="198"/>
      <c r="AC3064" s="196"/>
      <c r="AD3064" s="199"/>
      <c r="AG3064" s="196"/>
      <c r="AH3064" s="196"/>
      <c r="AI3064" s="198"/>
      <c r="AL3064" s="196"/>
      <c r="AN3064" s="196"/>
      <c r="AO3064" s="198"/>
      <c r="AP3064" s="196"/>
      <c r="AQ3064" s="196"/>
      <c r="AR3064" s="196"/>
      <c r="AS3064" s="196"/>
      <c r="AT3064" s="196"/>
      <c r="AU3064" s="196"/>
      <c r="AV3064" s="198"/>
      <c r="AW3064" s="197"/>
      <c r="AY3064" s="196"/>
      <c r="BC3064" s="196"/>
      <c r="BD3064" s="196"/>
      <c r="BE3064" s="196"/>
      <c r="BF3064" s="196"/>
      <c r="BG3064" s="196"/>
      <c r="BH3064" s="196"/>
      <c r="BI3064" s="196"/>
      <c r="BJ3064" s="196"/>
      <c r="BK3064" s="196"/>
    </row>
    <row r="3065" spans="1:63" x14ac:dyDescent="0.25">
      <c r="A3065" s="198"/>
      <c r="B3065" s="193"/>
      <c r="C3065" s="196"/>
      <c r="D3065" s="196"/>
      <c r="E3065" s="196"/>
      <c r="I3065" s="197"/>
      <c r="Q3065" s="198"/>
      <c r="S3065" s="198"/>
      <c r="T3065" s="196"/>
      <c r="U3065" s="199"/>
      <c r="V3065" s="193"/>
      <c r="W3065" s="198"/>
      <c r="X3065" s="198"/>
      <c r="Y3065" s="196"/>
      <c r="Z3065" s="200"/>
      <c r="AA3065" s="196"/>
      <c r="AB3065" s="198"/>
      <c r="AC3065" s="196"/>
      <c r="AD3065" s="199"/>
      <c r="AG3065" s="196"/>
      <c r="AH3065" s="196"/>
      <c r="AI3065" s="198"/>
      <c r="AL3065" s="196"/>
      <c r="AN3065" s="196"/>
      <c r="AO3065" s="198"/>
      <c r="AP3065" s="196"/>
      <c r="AQ3065" s="196"/>
      <c r="AR3065" s="196"/>
      <c r="AS3065" s="196"/>
      <c r="AT3065" s="196"/>
      <c r="AU3065" s="196"/>
      <c r="AV3065" s="198"/>
      <c r="AW3065" s="197"/>
      <c r="AY3065" s="196"/>
      <c r="BC3065" s="196"/>
      <c r="BD3065" s="196"/>
      <c r="BE3065" s="196"/>
      <c r="BF3065" s="196"/>
      <c r="BG3065" s="196"/>
      <c r="BH3065" s="196"/>
      <c r="BI3065" s="196"/>
      <c r="BJ3065" s="196"/>
      <c r="BK3065" s="196"/>
    </row>
    <row r="3066" spans="1:63" x14ac:dyDescent="0.25">
      <c r="A3066" s="198"/>
      <c r="B3066" s="193"/>
      <c r="C3066" s="196"/>
      <c r="D3066" s="196"/>
      <c r="E3066" s="196"/>
      <c r="I3066" s="197"/>
      <c r="Q3066" s="198"/>
      <c r="S3066" s="198"/>
      <c r="T3066" s="196"/>
      <c r="U3066" s="199"/>
      <c r="V3066" s="193"/>
      <c r="W3066" s="198"/>
      <c r="X3066" s="198"/>
      <c r="Y3066" s="196"/>
      <c r="Z3066" s="200"/>
      <c r="AA3066" s="196"/>
      <c r="AB3066" s="198"/>
      <c r="AC3066" s="196"/>
      <c r="AD3066" s="199"/>
      <c r="AG3066" s="196"/>
      <c r="AH3066" s="196"/>
      <c r="AI3066" s="198"/>
      <c r="AL3066" s="196"/>
      <c r="AN3066" s="196"/>
      <c r="AO3066" s="198"/>
      <c r="AP3066" s="196"/>
      <c r="AQ3066" s="196"/>
      <c r="AR3066" s="196"/>
      <c r="AS3066" s="196"/>
      <c r="AT3066" s="196"/>
      <c r="AU3066" s="196"/>
      <c r="AV3066" s="198"/>
      <c r="AW3066" s="197"/>
      <c r="AY3066" s="196"/>
      <c r="BC3066" s="196"/>
      <c r="BD3066" s="196"/>
      <c r="BE3066" s="196"/>
      <c r="BF3066" s="196"/>
      <c r="BG3066" s="196"/>
      <c r="BH3066" s="196"/>
      <c r="BI3066" s="196"/>
      <c r="BJ3066" s="196"/>
      <c r="BK3066" s="196"/>
    </row>
    <row r="3067" spans="1:63" x14ac:dyDescent="0.25">
      <c r="A3067" s="198"/>
      <c r="B3067" s="193"/>
      <c r="C3067" s="196"/>
      <c r="D3067" s="196"/>
      <c r="E3067" s="196"/>
      <c r="I3067" s="197"/>
      <c r="Q3067" s="198"/>
      <c r="S3067" s="198"/>
      <c r="T3067" s="196"/>
      <c r="U3067" s="199"/>
      <c r="V3067" s="193"/>
      <c r="W3067" s="198"/>
      <c r="X3067" s="198"/>
      <c r="Y3067" s="196"/>
      <c r="Z3067" s="200"/>
      <c r="AA3067" s="196"/>
      <c r="AB3067" s="198"/>
      <c r="AC3067" s="196"/>
      <c r="AD3067" s="199"/>
      <c r="AG3067" s="196"/>
      <c r="AH3067" s="196"/>
      <c r="AI3067" s="198"/>
      <c r="AL3067" s="196"/>
      <c r="AN3067" s="196"/>
      <c r="AO3067" s="198"/>
      <c r="AP3067" s="196"/>
      <c r="AQ3067" s="196"/>
      <c r="AR3067" s="196"/>
      <c r="AS3067" s="196"/>
      <c r="AT3067" s="196"/>
      <c r="AU3067" s="196"/>
      <c r="AV3067" s="198"/>
      <c r="AW3067" s="197"/>
      <c r="AY3067" s="196"/>
      <c r="BC3067" s="196"/>
      <c r="BD3067" s="196"/>
      <c r="BE3067" s="196"/>
      <c r="BF3067" s="196"/>
      <c r="BG3067" s="196"/>
      <c r="BH3067" s="196"/>
      <c r="BI3067" s="196"/>
      <c r="BJ3067" s="196"/>
      <c r="BK3067" s="196"/>
    </row>
    <row r="3068" spans="1:63" x14ac:dyDescent="0.25">
      <c r="A3068" s="198"/>
      <c r="B3068" s="193"/>
      <c r="C3068" s="196"/>
      <c r="D3068" s="196"/>
      <c r="E3068" s="196"/>
      <c r="I3068" s="197"/>
      <c r="Q3068" s="198"/>
      <c r="S3068" s="198"/>
      <c r="T3068" s="196"/>
      <c r="U3068" s="199"/>
      <c r="V3068" s="193"/>
      <c r="W3068" s="198"/>
      <c r="X3068" s="198"/>
      <c r="Y3068" s="196"/>
      <c r="Z3068" s="200"/>
      <c r="AA3068" s="196"/>
      <c r="AB3068" s="198"/>
      <c r="AC3068" s="196"/>
      <c r="AD3068" s="199"/>
      <c r="AG3068" s="196"/>
      <c r="AH3068" s="196"/>
      <c r="AI3068" s="198"/>
      <c r="AL3068" s="196"/>
      <c r="AN3068" s="196"/>
      <c r="AO3068" s="198"/>
      <c r="AP3068" s="196"/>
      <c r="AQ3068" s="196"/>
      <c r="AR3068" s="196"/>
      <c r="AS3068" s="196"/>
      <c r="AT3068" s="196"/>
      <c r="AU3068" s="196"/>
      <c r="AV3068" s="198"/>
      <c r="AW3068" s="197"/>
      <c r="AY3068" s="196"/>
      <c r="BC3068" s="196"/>
      <c r="BD3068" s="196"/>
      <c r="BE3068" s="196"/>
      <c r="BF3068" s="196"/>
      <c r="BG3068" s="196"/>
      <c r="BH3068" s="196"/>
      <c r="BI3068" s="196"/>
      <c r="BJ3068" s="196"/>
      <c r="BK3068" s="196"/>
    </row>
    <row r="3069" spans="1:63" x14ac:dyDescent="0.25">
      <c r="A3069" s="198"/>
      <c r="B3069" s="193"/>
      <c r="C3069" s="196"/>
      <c r="D3069" s="196"/>
      <c r="E3069" s="196"/>
      <c r="I3069" s="197"/>
      <c r="Q3069" s="198"/>
      <c r="S3069" s="198"/>
      <c r="T3069" s="196"/>
      <c r="U3069" s="199"/>
      <c r="V3069" s="193"/>
      <c r="W3069" s="198"/>
      <c r="X3069" s="198"/>
      <c r="Y3069" s="196"/>
      <c r="Z3069" s="200"/>
      <c r="AA3069" s="196"/>
      <c r="AB3069" s="198"/>
      <c r="AC3069" s="196"/>
      <c r="AD3069" s="199"/>
      <c r="AG3069" s="196"/>
      <c r="AH3069" s="196"/>
      <c r="AI3069" s="198"/>
      <c r="AL3069" s="196"/>
      <c r="AN3069" s="196"/>
      <c r="AO3069" s="198"/>
      <c r="AP3069" s="196"/>
      <c r="AQ3069" s="196"/>
      <c r="AR3069" s="196"/>
      <c r="AS3069" s="196"/>
      <c r="AT3069" s="196"/>
      <c r="AU3069" s="196"/>
      <c r="AV3069" s="198"/>
      <c r="AW3069" s="197"/>
      <c r="AY3069" s="196"/>
      <c r="BC3069" s="196"/>
      <c r="BD3069" s="196"/>
      <c r="BE3069" s="196"/>
      <c r="BF3069" s="196"/>
      <c r="BG3069" s="196"/>
      <c r="BH3069" s="196"/>
      <c r="BI3069" s="196"/>
      <c r="BJ3069" s="196"/>
      <c r="BK3069" s="196"/>
    </row>
    <row r="3070" spans="1:63" x14ac:dyDescent="0.25">
      <c r="A3070" s="198"/>
      <c r="B3070" s="193"/>
      <c r="C3070" s="196"/>
      <c r="D3070" s="196"/>
      <c r="E3070" s="196"/>
      <c r="I3070" s="197"/>
      <c r="Q3070" s="198"/>
      <c r="S3070" s="198"/>
      <c r="T3070" s="196"/>
      <c r="U3070" s="199"/>
      <c r="V3070" s="193"/>
      <c r="W3070" s="198"/>
      <c r="X3070" s="198"/>
      <c r="Y3070" s="196"/>
      <c r="Z3070" s="200"/>
      <c r="AA3070" s="196"/>
      <c r="AB3070" s="198"/>
      <c r="AC3070" s="196"/>
      <c r="AD3070" s="199"/>
      <c r="AG3070" s="196"/>
      <c r="AH3070" s="196"/>
      <c r="AI3070" s="198"/>
      <c r="AL3070" s="196"/>
      <c r="AN3070" s="196"/>
      <c r="AO3070" s="198"/>
      <c r="AP3070" s="196"/>
      <c r="AQ3070" s="196"/>
      <c r="AR3070" s="196"/>
      <c r="AS3070" s="196"/>
      <c r="AT3070" s="196"/>
      <c r="AU3070" s="196"/>
      <c r="AV3070" s="198"/>
      <c r="AW3070" s="197"/>
      <c r="AY3070" s="196"/>
      <c r="BC3070" s="196"/>
      <c r="BD3070" s="196"/>
      <c r="BE3070" s="196"/>
      <c r="BF3070" s="196"/>
      <c r="BG3070" s="196"/>
      <c r="BH3070" s="196"/>
      <c r="BI3070" s="196"/>
      <c r="BJ3070" s="196"/>
      <c r="BK3070" s="196"/>
    </row>
    <row r="3071" spans="1:63" x14ac:dyDescent="0.25">
      <c r="A3071" s="198"/>
      <c r="B3071" s="193"/>
      <c r="C3071" s="196"/>
      <c r="D3071" s="196"/>
      <c r="E3071" s="196"/>
      <c r="I3071" s="197"/>
      <c r="Q3071" s="198"/>
      <c r="S3071" s="198"/>
      <c r="T3071" s="196"/>
      <c r="U3071" s="199"/>
      <c r="V3071" s="193"/>
      <c r="W3071" s="198"/>
      <c r="X3071" s="198"/>
      <c r="Y3071" s="196"/>
      <c r="Z3071" s="200"/>
      <c r="AA3071" s="196"/>
      <c r="AB3071" s="198"/>
      <c r="AC3071" s="196"/>
      <c r="AD3071" s="199"/>
      <c r="AG3071" s="196"/>
      <c r="AH3071" s="196"/>
      <c r="AI3071" s="198"/>
      <c r="AL3071" s="196"/>
      <c r="AN3071" s="196"/>
      <c r="AO3071" s="198"/>
      <c r="AP3071" s="196"/>
      <c r="AQ3071" s="196"/>
      <c r="AR3071" s="196"/>
      <c r="AS3071" s="196"/>
      <c r="AT3071" s="196"/>
      <c r="AU3071" s="196"/>
      <c r="AV3071" s="198"/>
      <c r="AW3071" s="197"/>
      <c r="AY3071" s="196"/>
      <c r="BC3071" s="196"/>
      <c r="BD3071" s="196"/>
      <c r="BE3071" s="196"/>
      <c r="BF3071" s="196"/>
      <c r="BG3071" s="196"/>
      <c r="BH3071" s="196"/>
      <c r="BI3071" s="196"/>
      <c r="BJ3071" s="196"/>
      <c r="BK3071" s="196"/>
    </row>
    <row r="3072" spans="1:63" x14ac:dyDescent="0.25">
      <c r="A3072" s="198"/>
      <c r="B3072" s="193"/>
      <c r="C3072" s="196"/>
      <c r="D3072" s="196"/>
      <c r="E3072" s="196"/>
      <c r="I3072" s="197"/>
      <c r="Q3072" s="198"/>
      <c r="S3072" s="198"/>
      <c r="T3072" s="196"/>
      <c r="U3072" s="199"/>
      <c r="V3072" s="193"/>
      <c r="W3072" s="198"/>
      <c r="X3072" s="198"/>
      <c r="Y3072" s="196"/>
      <c r="Z3072" s="200"/>
      <c r="AA3072" s="196"/>
      <c r="AB3072" s="198"/>
      <c r="AC3072" s="196"/>
      <c r="AD3072" s="199"/>
      <c r="AG3072" s="196"/>
      <c r="AH3072" s="196"/>
      <c r="AI3072" s="198"/>
      <c r="AL3072" s="196"/>
      <c r="AN3072" s="196"/>
      <c r="AO3072" s="198"/>
      <c r="AP3072" s="196"/>
      <c r="AQ3072" s="196"/>
      <c r="AR3072" s="196"/>
      <c r="AS3072" s="196"/>
      <c r="AT3072" s="196"/>
      <c r="AU3072" s="196"/>
      <c r="AV3072" s="198"/>
      <c r="AW3072" s="197"/>
      <c r="AY3072" s="196"/>
      <c r="BC3072" s="196"/>
      <c r="BD3072" s="196"/>
      <c r="BE3072" s="196"/>
      <c r="BF3072" s="196"/>
      <c r="BG3072" s="196"/>
      <c r="BH3072" s="196"/>
      <c r="BI3072" s="196"/>
      <c r="BJ3072" s="196"/>
      <c r="BK3072" s="196"/>
    </row>
    <row r="3073" spans="1:63" x14ac:dyDescent="0.25">
      <c r="A3073" s="198"/>
      <c r="B3073" s="193"/>
      <c r="C3073" s="196"/>
      <c r="D3073" s="196"/>
      <c r="E3073" s="196"/>
      <c r="I3073" s="197"/>
      <c r="Q3073" s="198"/>
      <c r="S3073" s="198"/>
      <c r="T3073" s="196"/>
      <c r="U3073" s="199"/>
      <c r="V3073" s="193"/>
      <c r="W3073" s="198"/>
      <c r="X3073" s="198"/>
      <c r="Y3073" s="196"/>
      <c r="Z3073" s="200"/>
      <c r="AA3073" s="196"/>
      <c r="AB3073" s="198"/>
      <c r="AC3073" s="196"/>
      <c r="AD3073" s="199"/>
      <c r="AG3073" s="196"/>
      <c r="AH3073" s="196"/>
      <c r="AI3073" s="198"/>
      <c r="AL3073" s="196"/>
      <c r="AN3073" s="196"/>
      <c r="AO3073" s="198"/>
      <c r="AP3073" s="196"/>
      <c r="AQ3073" s="196"/>
      <c r="AR3073" s="196"/>
      <c r="AS3073" s="196"/>
      <c r="AT3073" s="196"/>
      <c r="AU3073" s="196"/>
      <c r="AV3073" s="198"/>
      <c r="AW3073" s="197"/>
      <c r="AY3073" s="196"/>
      <c r="BC3073" s="196"/>
      <c r="BD3073" s="196"/>
      <c r="BE3073" s="196"/>
      <c r="BF3073" s="196"/>
      <c r="BG3073" s="196"/>
      <c r="BH3073" s="196"/>
      <c r="BI3073" s="196"/>
      <c r="BJ3073" s="196"/>
      <c r="BK3073" s="196"/>
    </row>
    <row r="3074" spans="1:63" x14ac:dyDescent="0.25">
      <c r="A3074" s="198"/>
      <c r="B3074" s="193"/>
      <c r="C3074" s="196"/>
      <c r="D3074" s="196"/>
      <c r="E3074" s="196"/>
      <c r="I3074" s="197"/>
      <c r="Q3074" s="198"/>
      <c r="S3074" s="198"/>
      <c r="T3074" s="196"/>
      <c r="U3074" s="199"/>
      <c r="V3074" s="193"/>
      <c r="W3074" s="198"/>
      <c r="X3074" s="198"/>
      <c r="Y3074" s="196"/>
      <c r="Z3074" s="200"/>
      <c r="AA3074" s="196"/>
      <c r="AB3074" s="198"/>
      <c r="AC3074" s="196"/>
      <c r="AD3074" s="199"/>
      <c r="AG3074" s="196"/>
      <c r="AH3074" s="196"/>
      <c r="AI3074" s="198"/>
      <c r="AL3074" s="196"/>
      <c r="AN3074" s="196"/>
      <c r="AO3074" s="198"/>
      <c r="AP3074" s="196"/>
      <c r="AQ3074" s="196"/>
      <c r="AR3074" s="196"/>
      <c r="AS3074" s="196"/>
      <c r="AT3074" s="196"/>
      <c r="AU3074" s="196"/>
      <c r="AV3074" s="198"/>
      <c r="AW3074" s="197"/>
      <c r="AY3074" s="196"/>
      <c r="BC3074" s="196"/>
      <c r="BD3074" s="196"/>
      <c r="BE3074" s="196"/>
      <c r="BF3074" s="196"/>
      <c r="BG3074" s="196"/>
      <c r="BH3074" s="196"/>
      <c r="BI3074" s="196"/>
      <c r="BJ3074" s="196"/>
      <c r="BK3074" s="196"/>
    </row>
    <row r="3075" spans="1:63" x14ac:dyDescent="0.25">
      <c r="A3075" s="198"/>
      <c r="B3075" s="193"/>
      <c r="C3075" s="196"/>
      <c r="D3075" s="196"/>
      <c r="E3075" s="196"/>
      <c r="I3075" s="197"/>
      <c r="Q3075" s="198"/>
      <c r="S3075" s="198"/>
      <c r="T3075" s="196"/>
      <c r="U3075" s="199"/>
      <c r="V3075" s="193"/>
      <c r="W3075" s="198"/>
      <c r="X3075" s="198"/>
      <c r="Y3075" s="196"/>
      <c r="Z3075" s="200"/>
      <c r="AA3075" s="196"/>
      <c r="AB3075" s="198"/>
      <c r="AC3075" s="196"/>
      <c r="AD3075" s="199"/>
      <c r="AG3075" s="196"/>
      <c r="AH3075" s="196"/>
      <c r="AI3075" s="198"/>
      <c r="AL3075" s="196"/>
      <c r="AN3075" s="196"/>
      <c r="AO3075" s="198"/>
      <c r="AP3075" s="196"/>
      <c r="AQ3075" s="196"/>
      <c r="AR3075" s="196"/>
      <c r="AS3075" s="196"/>
      <c r="AT3075" s="196"/>
      <c r="AU3075" s="196"/>
      <c r="AV3075" s="198"/>
      <c r="AW3075" s="197"/>
      <c r="AY3075" s="196"/>
      <c r="BC3075" s="196"/>
      <c r="BD3075" s="196"/>
      <c r="BE3075" s="196"/>
      <c r="BF3075" s="196"/>
      <c r="BG3075" s="196"/>
      <c r="BH3075" s="196"/>
      <c r="BI3075" s="196"/>
      <c r="BJ3075" s="196"/>
      <c r="BK3075" s="196"/>
    </row>
    <row r="3076" spans="1:63" x14ac:dyDescent="0.25">
      <c r="A3076" s="198"/>
      <c r="B3076" s="193"/>
      <c r="C3076" s="196"/>
      <c r="D3076" s="196"/>
      <c r="E3076" s="196"/>
      <c r="I3076" s="197"/>
      <c r="Q3076" s="198"/>
      <c r="S3076" s="198"/>
      <c r="T3076" s="196"/>
      <c r="U3076" s="199"/>
      <c r="V3076" s="193"/>
      <c r="W3076" s="198"/>
      <c r="X3076" s="198"/>
      <c r="Y3076" s="196"/>
      <c r="Z3076" s="200"/>
      <c r="AA3076" s="196"/>
      <c r="AB3076" s="198"/>
      <c r="AC3076" s="196"/>
      <c r="AD3076" s="199"/>
      <c r="AG3076" s="196"/>
      <c r="AH3076" s="196"/>
      <c r="AI3076" s="198"/>
      <c r="AL3076" s="196"/>
      <c r="AN3076" s="196"/>
      <c r="AO3076" s="198"/>
      <c r="AP3076" s="196"/>
      <c r="AQ3076" s="196"/>
      <c r="AR3076" s="196"/>
      <c r="AS3076" s="196"/>
      <c r="AT3076" s="196"/>
      <c r="AU3076" s="196"/>
      <c r="AV3076" s="198"/>
      <c r="AW3076" s="197"/>
      <c r="AY3076" s="196"/>
      <c r="BC3076" s="196"/>
      <c r="BD3076" s="196"/>
      <c r="BE3076" s="196"/>
      <c r="BF3076" s="196"/>
      <c r="BG3076" s="196"/>
      <c r="BH3076" s="196"/>
      <c r="BI3076" s="196"/>
      <c r="BJ3076" s="196"/>
      <c r="BK3076" s="196"/>
    </row>
    <row r="3077" spans="1:63" x14ac:dyDescent="0.25">
      <c r="A3077" s="198"/>
      <c r="B3077" s="193"/>
      <c r="C3077" s="196"/>
      <c r="D3077" s="196"/>
      <c r="E3077" s="196"/>
      <c r="I3077" s="197"/>
      <c r="Q3077" s="198"/>
      <c r="S3077" s="198"/>
      <c r="T3077" s="196"/>
      <c r="U3077" s="199"/>
      <c r="V3077" s="193"/>
      <c r="W3077" s="198"/>
      <c r="X3077" s="198"/>
      <c r="Y3077" s="196"/>
      <c r="Z3077" s="200"/>
      <c r="AA3077" s="196"/>
      <c r="AB3077" s="198"/>
      <c r="AC3077" s="196"/>
      <c r="AD3077" s="199"/>
      <c r="AG3077" s="196"/>
      <c r="AH3077" s="196"/>
      <c r="AI3077" s="198"/>
      <c r="AL3077" s="196"/>
      <c r="AN3077" s="196"/>
      <c r="AO3077" s="198"/>
      <c r="AP3077" s="196"/>
      <c r="AQ3077" s="196"/>
      <c r="AR3077" s="196"/>
      <c r="AS3077" s="196"/>
      <c r="AT3077" s="196"/>
      <c r="AU3077" s="196"/>
      <c r="AV3077" s="198"/>
      <c r="AW3077" s="197"/>
      <c r="AY3077" s="196"/>
      <c r="BC3077" s="196"/>
      <c r="BD3077" s="196"/>
      <c r="BE3077" s="196"/>
      <c r="BF3077" s="196"/>
      <c r="BG3077" s="196"/>
      <c r="BH3077" s="196"/>
      <c r="BI3077" s="196"/>
      <c r="BJ3077" s="196"/>
      <c r="BK3077" s="196"/>
    </row>
    <row r="3078" spans="1:63" x14ac:dyDescent="0.25">
      <c r="A3078" s="198"/>
      <c r="B3078" s="193"/>
      <c r="C3078" s="196"/>
      <c r="D3078" s="196"/>
      <c r="E3078" s="196"/>
      <c r="I3078" s="197"/>
      <c r="Q3078" s="198"/>
      <c r="S3078" s="198"/>
      <c r="T3078" s="196"/>
      <c r="U3078" s="199"/>
      <c r="V3078" s="193"/>
      <c r="W3078" s="198"/>
      <c r="X3078" s="198"/>
      <c r="Y3078" s="196"/>
      <c r="Z3078" s="200"/>
      <c r="AA3078" s="196"/>
      <c r="AB3078" s="198"/>
      <c r="AC3078" s="196"/>
      <c r="AD3078" s="199"/>
      <c r="AG3078" s="196"/>
      <c r="AH3078" s="196"/>
      <c r="AI3078" s="198"/>
      <c r="AL3078" s="196"/>
      <c r="AN3078" s="196"/>
      <c r="AO3078" s="198"/>
      <c r="AP3078" s="196"/>
      <c r="AQ3078" s="196"/>
      <c r="AR3078" s="196"/>
      <c r="AS3078" s="196"/>
      <c r="AT3078" s="196"/>
      <c r="AU3078" s="196"/>
      <c r="AV3078" s="198"/>
      <c r="AW3078" s="197"/>
      <c r="AY3078" s="196"/>
      <c r="BC3078" s="196"/>
      <c r="BD3078" s="196"/>
      <c r="BE3078" s="196"/>
      <c r="BF3078" s="196"/>
      <c r="BG3078" s="196"/>
      <c r="BH3078" s="196"/>
      <c r="BI3078" s="196"/>
      <c r="BJ3078" s="196"/>
      <c r="BK3078" s="196"/>
    </row>
    <row r="3079" spans="1:63" x14ac:dyDescent="0.25">
      <c r="A3079" s="198"/>
      <c r="B3079" s="193"/>
      <c r="C3079" s="196"/>
      <c r="D3079" s="196"/>
      <c r="E3079" s="196"/>
      <c r="I3079" s="197"/>
      <c r="Q3079" s="198"/>
      <c r="S3079" s="198"/>
      <c r="T3079" s="196"/>
      <c r="U3079" s="199"/>
      <c r="V3079" s="193"/>
      <c r="W3079" s="198"/>
      <c r="X3079" s="198"/>
      <c r="Y3079" s="196"/>
      <c r="Z3079" s="200"/>
      <c r="AA3079" s="196"/>
      <c r="AB3079" s="198"/>
      <c r="AC3079" s="196"/>
      <c r="AD3079" s="199"/>
      <c r="AG3079" s="196"/>
      <c r="AH3079" s="196"/>
      <c r="AI3079" s="198"/>
      <c r="AL3079" s="196"/>
      <c r="AN3079" s="196"/>
      <c r="AO3079" s="198"/>
      <c r="AP3079" s="196"/>
      <c r="AQ3079" s="196"/>
      <c r="AR3079" s="196"/>
      <c r="AS3079" s="196"/>
      <c r="AT3079" s="196"/>
      <c r="AU3079" s="196"/>
      <c r="AV3079" s="198"/>
      <c r="AW3079" s="197"/>
      <c r="AY3079" s="196"/>
      <c r="BC3079" s="196"/>
      <c r="BD3079" s="196"/>
      <c r="BE3079" s="196"/>
      <c r="BF3079" s="196"/>
      <c r="BG3079" s="196"/>
      <c r="BH3079" s="196"/>
      <c r="BI3079" s="196"/>
      <c r="BJ3079" s="196"/>
      <c r="BK3079" s="196"/>
    </row>
    <row r="3080" spans="1:63" x14ac:dyDescent="0.25">
      <c r="A3080" s="198"/>
      <c r="B3080" s="193"/>
      <c r="C3080" s="196"/>
      <c r="D3080" s="196"/>
      <c r="E3080" s="196"/>
      <c r="I3080" s="197"/>
      <c r="Q3080" s="198"/>
      <c r="S3080" s="198"/>
      <c r="T3080" s="196"/>
      <c r="U3080" s="199"/>
      <c r="V3080" s="193"/>
      <c r="W3080" s="198"/>
      <c r="X3080" s="198"/>
      <c r="Y3080" s="196"/>
      <c r="Z3080" s="200"/>
      <c r="AA3080" s="196"/>
      <c r="AB3080" s="198"/>
      <c r="AC3080" s="196"/>
      <c r="AD3080" s="199"/>
      <c r="AG3080" s="196"/>
      <c r="AH3080" s="196"/>
      <c r="AI3080" s="198"/>
      <c r="AL3080" s="196"/>
      <c r="AN3080" s="196"/>
      <c r="AO3080" s="198"/>
      <c r="AP3080" s="196"/>
      <c r="AQ3080" s="196"/>
      <c r="AR3080" s="196"/>
      <c r="AS3080" s="196"/>
      <c r="AT3080" s="196"/>
      <c r="AU3080" s="196"/>
      <c r="AV3080" s="198"/>
      <c r="AW3080" s="197"/>
      <c r="AY3080" s="196"/>
      <c r="BC3080" s="196"/>
      <c r="BD3080" s="196"/>
      <c r="BE3080" s="196"/>
      <c r="BF3080" s="196"/>
      <c r="BG3080" s="196"/>
      <c r="BH3080" s="196"/>
      <c r="BI3080" s="196"/>
      <c r="BJ3080" s="196"/>
      <c r="BK3080" s="196"/>
    </row>
    <row r="3081" spans="1:63" x14ac:dyDescent="0.25">
      <c r="A3081" s="198"/>
      <c r="B3081" s="193"/>
      <c r="C3081" s="196"/>
      <c r="D3081" s="196"/>
      <c r="E3081" s="196"/>
      <c r="I3081" s="197"/>
      <c r="Q3081" s="198"/>
      <c r="S3081" s="198"/>
      <c r="T3081" s="196"/>
      <c r="U3081" s="199"/>
      <c r="V3081" s="193"/>
      <c r="W3081" s="198"/>
      <c r="X3081" s="198"/>
      <c r="Y3081" s="196"/>
      <c r="Z3081" s="200"/>
      <c r="AA3081" s="196"/>
      <c r="AB3081" s="198"/>
      <c r="AC3081" s="196"/>
      <c r="AD3081" s="199"/>
      <c r="AG3081" s="196"/>
      <c r="AH3081" s="196"/>
      <c r="AI3081" s="198"/>
      <c r="AL3081" s="196"/>
      <c r="AN3081" s="196"/>
      <c r="AO3081" s="198"/>
      <c r="AP3081" s="196"/>
      <c r="AQ3081" s="196"/>
      <c r="AR3081" s="196"/>
      <c r="AS3081" s="196"/>
      <c r="AT3081" s="196"/>
      <c r="AU3081" s="196"/>
      <c r="AV3081" s="198"/>
      <c r="AW3081" s="197"/>
      <c r="AY3081" s="196"/>
      <c r="BC3081" s="196"/>
      <c r="BD3081" s="196"/>
      <c r="BE3081" s="196"/>
      <c r="BF3081" s="196"/>
      <c r="BG3081" s="196"/>
      <c r="BH3081" s="196"/>
      <c r="BI3081" s="196"/>
      <c r="BJ3081" s="196"/>
      <c r="BK3081" s="196"/>
    </row>
    <row r="3082" spans="1:63" x14ac:dyDescent="0.25">
      <c r="A3082" s="198"/>
      <c r="B3082" s="193"/>
      <c r="C3082" s="196"/>
      <c r="D3082" s="196"/>
      <c r="E3082" s="196"/>
      <c r="I3082" s="197"/>
      <c r="Q3082" s="198"/>
      <c r="S3082" s="198"/>
      <c r="T3082" s="196"/>
      <c r="U3082" s="199"/>
      <c r="V3082" s="193"/>
      <c r="W3082" s="198"/>
      <c r="X3082" s="198"/>
      <c r="Y3082" s="196"/>
      <c r="Z3082" s="200"/>
      <c r="AA3082" s="196"/>
      <c r="AB3082" s="198"/>
      <c r="AC3082" s="196"/>
      <c r="AD3082" s="199"/>
      <c r="AG3082" s="196"/>
      <c r="AH3082" s="196"/>
      <c r="AI3082" s="198"/>
      <c r="AL3082" s="196"/>
      <c r="AN3082" s="196"/>
      <c r="AO3082" s="198"/>
      <c r="AP3082" s="196"/>
      <c r="AQ3082" s="196"/>
      <c r="AR3082" s="196"/>
      <c r="AS3082" s="196"/>
      <c r="AT3082" s="196"/>
      <c r="AU3082" s="196"/>
      <c r="AV3082" s="198"/>
      <c r="AW3082" s="197"/>
      <c r="AY3082" s="196"/>
      <c r="BC3082" s="196"/>
      <c r="BD3082" s="196"/>
      <c r="BE3082" s="196"/>
      <c r="BF3082" s="196"/>
      <c r="BG3082" s="196"/>
      <c r="BH3082" s="196"/>
      <c r="BI3082" s="196"/>
      <c r="BJ3082" s="196"/>
      <c r="BK3082" s="196"/>
    </row>
    <row r="3083" spans="1:63" x14ac:dyDescent="0.25">
      <c r="A3083" s="198"/>
      <c r="B3083" s="193"/>
      <c r="C3083" s="196"/>
      <c r="D3083" s="196"/>
      <c r="E3083" s="196"/>
      <c r="I3083" s="197"/>
      <c r="Q3083" s="198"/>
      <c r="S3083" s="198"/>
      <c r="T3083" s="196"/>
      <c r="U3083" s="199"/>
      <c r="V3083" s="193"/>
      <c r="W3083" s="198"/>
      <c r="X3083" s="198"/>
      <c r="Y3083" s="196"/>
      <c r="Z3083" s="200"/>
      <c r="AA3083" s="196"/>
      <c r="AB3083" s="198"/>
      <c r="AC3083" s="196"/>
      <c r="AD3083" s="199"/>
      <c r="AG3083" s="196"/>
      <c r="AH3083" s="196"/>
      <c r="AI3083" s="198"/>
      <c r="AL3083" s="196"/>
      <c r="AN3083" s="196"/>
      <c r="AO3083" s="198"/>
      <c r="AP3083" s="196"/>
      <c r="AQ3083" s="196"/>
      <c r="AR3083" s="196"/>
      <c r="AS3083" s="196"/>
      <c r="AT3083" s="196"/>
      <c r="AU3083" s="196"/>
      <c r="AV3083" s="198"/>
      <c r="AW3083" s="197"/>
      <c r="AY3083" s="196"/>
      <c r="BC3083" s="196"/>
      <c r="BD3083" s="196"/>
      <c r="BE3083" s="196"/>
      <c r="BF3083" s="196"/>
      <c r="BG3083" s="196"/>
      <c r="BH3083" s="196"/>
      <c r="BI3083" s="196"/>
      <c r="BJ3083" s="196"/>
      <c r="BK3083" s="196"/>
    </row>
    <row r="3084" spans="1:63" x14ac:dyDescent="0.25">
      <c r="A3084" s="198"/>
      <c r="B3084" s="193"/>
      <c r="C3084" s="196"/>
      <c r="D3084" s="196"/>
      <c r="E3084" s="196"/>
      <c r="I3084" s="197"/>
      <c r="Q3084" s="198"/>
      <c r="S3084" s="198"/>
      <c r="T3084" s="196"/>
      <c r="U3084" s="199"/>
      <c r="V3084" s="193"/>
      <c r="W3084" s="198"/>
      <c r="X3084" s="198"/>
      <c r="Y3084" s="196"/>
      <c r="Z3084" s="200"/>
      <c r="AA3084" s="196"/>
      <c r="AB3084" s="198"/>
      <c r="AC3084" s="196"/>
      <c r="AD3084" s="199"/>
      <c r="AG3084" s="196"/>
      <c r="AH3084" s="196"/>
      <c r="AI3084" s="198"/>
      <c r="AL3084" s="196"/>
      <c r="AN3084" s="196"/>
      <c r="AO3084" s="198"/>
      <c r="AP3084" s="196"/>
      <c r="AQ3084" s="196"/>
      <c r="AR3084" s="196"/>
      <c r="AS3084" s="196"/>
      <c r="AT3084" s="196"/>
      <c r="AU3084" s="196"/>
      <c r="AV3084" s="198"/>
      <c r="AW3084" s="197"/>
      <c r="AY3084" s="196"/>
      <c r="BC3084" s="196"/>
      <c r="BD3084" s="196"/>
      <c r="BE3084" s="196"/>
      <c r="BF3084" s="196"/>
      <c r="BG3084" s="196"/>
      <c r="BH3084" s="196"/>
      <c r="BI3084" s="196"/>
      <c r="BJ3084" s="196"/>
      <c r="BK3084" s="196"/>
    </row>
    <row r="3085" spans="1:63" x14ac:dyDescent="0.25">
      <c r="A3085" s="198"/>
      <c r="B3085" s="193"/>
      <c r="C3085" s="196"/>
      <c r="D3085" s="196"/>
      <c r="E3085" s="196"/>
      <c r="I3085" s="197"/>
      <c r="Q3085" s="198"/>
      <c r="S3085" s="198"/>
      <c r="T3085" s="196"/>
      <c r="U3085" s="199"/>
      <c r="V3085" s="193"/>
      <c r="W3085" s="198"/>
      <c r="X3085" s="198"/>
      <c r="Y3085" s="196"/>
      <c r="Z3085" s="200"/>
      <c r="AA3085" s="196"/>
      <c r="AB3085" s="198"/>
      <c r="AC3085" s="196"/>
      <c r="AD3085" s="199"/>
      <c r="AG3085" s="196"/>
      <c r="AH3085" s="196"/>
      <c r="AI3085" s="198"/>
      <c r="AL3085" s="196"/>
      <c r="AN3085" s="196"/>
      <c r="AO3085" s="198"/>
      <c r="AP3085" s="196"/>
      <c r="AQ3085" s="196"/>
      <c r="AR3085" s="196"/>
      <c r="AS3085" s="196"/>
      <c r="AT3085" s="196"/>
      <c r="AU3085" s="196"/>
      <c r="AV3085" s="198"/>
      <c r="AW3085" s="197"/>
      <c r="AY3085" s="196"/>
      <c r="BC3085" s="196"/>
      <c r="BD3085" s="196"/>
      <c r="BE3085" s="196"/>
      <c r="BF3085" s="196"/>
      <c r="BG3085" s="196"/>
      <c r="BH3085" s="196"/>
      <c r="BI3085" s="196"/>
      <c r="BJ3085" s="196"/>
      <c r="BK3085" s="196"/>
    </row>
    <row r="3086" spans="1:63" x14ac:dyDescent="0.25">
      <c r="A3086" s="198"/>
      <c r="B3086" s="193"/>
      <c r="C3086" s="196"/>
      <c r="D3086" s="196"/>
      <c r="E3086" s="196"/>
      <c r="I3086" s="197"/>
      <c r="Q3086" s="198"/>
      <c r="S3086" s="198"/>
      <c r="T3086" s="196"/>
      <c r="U3086" s="199"/>
      <c r="V3086" s="193"/>
      <c r="W3086" s="198"/>
      <c r="X3086" s="198"/>
      <c r="Y3086" s="196"/>
      <c r="Z3086" s="200"/>
      <c r="AA3086" s="196"/>
      <c r="AB3086" s="198"/>
      <c r="AC3086" s="196"/>
      <c r="AD3086" s="199"/>
      <c r="AG3086" s="196"/>
      <c r="AH3086" s="196"/>
      <c r="AI3086" s="198"/>
      <c r="AL3086" s="196"/>
      <c r="AN3086" s="196"/>
      <c r="AO3086" s="198"/>
      <c r="AP3086" s="196"/>
      <c r="AQ3086" s="196"/>
      <c r="AR3086" s="196"/>
      <c r="AS3086" s="196"/>
      <c r="AT3086" s="196"/>
      <c r="AU3086" s="196"/>
      <c r="AV3086" s="198"/>
      <c r="AW3086" s="197"/>
      <c r="AY3086" s="196"/>
      <c r="BC3086" s="196"/>
      <c r="BD3086" s="196"/>
      <c r="BE3086" s="196"/>
      <c r="BF3086" s="196"/>
      <c r="BG3086" s="196"/>
      <c r="BH3086" s="196"/>
      <c r="BI3086" s="196"/>
      <c r="BJ3086" s="196"/>
      <c r="BK3086" s="196"/>
    </row>
    <row r="3087" spans="1:63" x14ac:dyDescent="0.25">
      <c r="A3087" s="198"/>
      <c r="B3087" s="193"/>
      <c r="C3087" s="196"/>
      <c r="D3087" s="196"/>
      <c r="E3087" s="196"/>
      <c r="I3087" s="197"/>
      <c r="Q3087" s="198"/>
      <c r="S3087" s="198"/>
      <c r="T3087" s="196"/>
      <c r="U3087" s="199"/>
      <c r="V3087" s="193"/>
      <c r="W3087" s="198"/>
      <c r="X3087" s="198"/>
      <c r="Y3087" s="196"/>
      <c r="Z3087" s="200"/>
      <c r="AA3087" s="196"/>
      <c r="AB3087" s="198"/>
      <c r="AC3087" s="196"/>
      <c r="AD3087" s="199"/>
      <c r="AG3087" s="196"/>
      <c r="AH3087" s="196"/>
      <c r="AI3087" s="198"/>
      <c r="AL3087" s="196"/>
      <c r="AN3087" s="196"/>
      <c r="AO3087" s="198"/>
      <c r="AP3087" s="196"/>
      <c r="AQ3087" s="196"/>
      <c r="AR3087" s="196"/>
      <c r="AS3087" s="196"/>
      <c r="AT3087" s="196"/>
      <c r="AU3087" s="196"/>
      <c r="AV3087" s="198"/>
      <c r="AW3087" s="197"/>
      <c r="AY3087" s="196"/>
      <c r="BC3087" s="196"/>
      <c r="BD3087" s="196"/>
      <c r="BE3087" s="196"/>
      <c r="BF3087" s="196"/>
      <c r="BG3087" s="196"/>
      <c r="BH3087" s="196"/>
      <c r="BI3087" s="196"/>
      <c r="BJ3087" s="196"/>
      <c r="BK3087" s="196"/>
    </row>
    <row r="3088" spans="1:63" x14ac:dyDescent="0.25">
      <c r="A3088" s="198"/>
      <c r="B3088" s="193"/>
      <c r="C3088" s="196"/>
      <c r="D3088" s="196"/>
      <c r="E3088" s="196"/>
      <c r="I3088" s="197"/>
      <c r="Q3088" s="198"/>
      <c r="S3088" s="198"/>
      <c r="T3088" s="196"/>
      <c r="U3088" s="199"/>
      <c r="V3088" s="193"/>
      <c r="W3088" s="198"/>
      <c r="X3088" s="198"/>
      <c r="Y3088" s="196"/>
      <c r="Z3088" s="200"/>
      <c r="AA3088" s="196"/>
      <c r="AB3088" s="198"/>
      <c r="AC3088" s="196"/>
      <c r="AD3088" s="199"/>
      <c r="AG3088" s="196"/>
      <c r="AH3088" s="196"/>
      <c r="AI3088" s="198"/>
      <c r="AL3088" s="196"/>
      <c r="AN3088" s="196"/>
      <c r="AO3088" s="198"/>
      <c r="AP3088" s="196"/>
      <c r="AQ3088" s="196"/>
      <c r="AR3088" s="196"/>
      <c r="AS3088" s="196"/>
      <c r="AT3088" s="196"/>
      <c r="AU3088" s="196"/>
      <c r="AV3088" s="198"/>
      <c r="AW3088" s="197"/>
      <c r="AY3088" s="196"/>
      <c r="BC3088" s="196"/>
      <c r="BD3088" s="196"/>
      <c r="BE3088" s="196"/>
      <c r="BF3088" s="196"/>
      <c r="BG3088" s="196"/>
      <c r="BH3088" s="196"/>
      <c r="BI3088" s="196"/>
      <c r="BJ3088" s="196"/>
      <c r="BK3088" s="196"/>
    </row>
    <row r="3089" spans="1:63" x14ac:dyDescent="0.25">
      <c r="A3089" s="198"/>
      <c r="B3089" s="193"/>
      <c r="C3089" s="196"/>
      <c r="D3089" s="196"/>
      <c r="E3089" s="196"/>
      <c r="I3089" s="197"/>
      <c r="Q3089" s="198"/>
      <c r="S3089" s="198"/>
      <c r="T3089" s="196"/>
      <c r="U3089" s="199"/>
      <c r="V3089" s="193"/>
      <c r="W3089" s="198"/>
      <c r="X3089" s="198"/>
      <c r="Y3089" s="196"/>
      <c r="Z3089" s="200"/>
      <c r="AA3089" s="196"/>
      <c r="AB3089" s="198"/>
      <c r="AC3089" s="196"/>
      <c r="AD3089" s="199"/>
      <c r="AG3089" s="196"/>
      <c r="AH3089" s="196"/>
      <c r="AI3089" s="198"/>
      <c r="AL3089" s="196"/>
      <c r="AN3089" s="196"/>
      <c r="AO3089" s="198"/>
      <c r="AP3089" s="196"/>
      <c r="AQ3089" s="196"/>
      <c r="AR3089" s="196"/>
      <c r="AS3089" s="196"/>
      <c r="AT3089" s="196"/>
      <c r="AU3089" s="196"/>
      <c r="AV3089" s="198"/>
      <c r="AW3089" s="197"/>
      <c r="AY3089" s="196"/>
      <c r="BC3089" s="196"/>
      <c r="BD3089" s="196"/>
      <c r="BE3089" s="196"/>
      <c r="BF3089" s="196"/>
      <c r="BG3089" s="196"/>
      <c r="BH3089" s="196"/>
      <c r="BI3089" s="196"/>
      <c r="BJ3089" s="196"/>
      <c r="BK3089" s="196"/>
    </row>
    <row r="3090" spans="1:63" x14ac:dyDescent="0.25">
      <c r="A3090" s="198"/>
      <c r="B3090" s="193"/>
      <c r="C3090" s="196"/>
      <c r="D3090" s="196"/>
      <c r="E3090" s="196"/>
      <c r="I3090" s="197"/>
      <c r="Q3090" s="198"/>
      <c r="S3090" s="198"/>
      <c r="T3090" s="196"/>
      <c r="U3090" s="199"/>
      <c r="V3090" s="193"/>
      <c r="W3090" s="198"/>
      <c r="X3090" s="198"/>
      <c r="Y3090" s="196"/>
      <c r="Z3090" s="200"/>
      <c r="AA3090" s="196"/>
      <c r="AB3090" s="198"/>
      <c r="AC3090" s="196"/>
      <c r="AD3090" s="199"/>
      <c r="AG3090" s="196"/>
      <c r="AH3090" s="196"/>
      <c r="AI3090" s="198"/>
      <c r="AL3090" s="196"/>
      <c r="AN3090" s="196"/>
      <c r="AO3090" s="198"/>
      <c r="AP3090" s="196"/>
      <c r="AQ3090" s="196"/>
      <c r="AR3090" s="196"/>
      <c r="AS3090" s="196"/>
      <c r="AT3090" s="196"/>
      <c r="AU3090" s="196"/>
      <c r="AV3090" s="198"/>
      <c r="AW3090" s="197"/>
      <c r="AY3090" s="196"/>
      <c r="BC3090" s="196"/>
      <c r="BD3090" s="196"/>
      <c r="BE3090" s="196"/>
      <c r="BF3090" s="196"/>
      <c r="BG3090" s="196"/>
      <c r="BH3090" s="196"/>
      <c r="BI3090" s="196"/>
      <c r="BJ3090" s="196"/>
      <c r="BK3090" s="196"/>
    </row>
    <row r="3091" spans="1:63" x14ac:dyDescent="0.25">
      <c r="A3091" s="198"/>
      <c r="B3091" s="193"/>
      <c r="C3091" s="196"/>
      <c r="D3091" s="196"/>
      <c r="E3091" s="196"/>
      <c r="I3091" s="197"/>
      <c r="Q3091" s="198"/>
      <c r="S3091" s="198"/>
      <c r="T3091" s="196"/>
      <c r="U3091" s="199"/>
      <c r="V3091" s="193"/>
      <c r="W3091" s="198"/>
      <c r="X3091" s="198"/>
      <c r="Y3091" s="196"/>
      <c r="Z3091" s="200"/>
      <c r="AA3091" s="196"/>
      <c r="AB3091" s="198"/>
      <c r="AC3091" s="196"/>
      <c r="AD3091" s="199"/>
      <c r="AG3091" s="196"/>
      <c r="AH3091" s="196"/>
      <c r="AI3091" s="198"/>
      <c r="AL3091" s="196"/>
      <c r="AN3091" s="196"/>
      <c r="AO3091" s="198"/>
      <c r="AP3091" s="196"/>
      <c r="AQ3091" s="196"/>
      <c r="AR3091" s="196"/>
      <c r="AS3091" s="196"/>
      <c r="AT3091" s="196"/>
      <c r="AU3091" s="196"/>
      <c r="AV3091" s="198"/>
      <c r="AW3091" s="197"/>
      <c r="AY3091" s="196"/>
      <c r="BC3091" s="196"/>
      <c r="BD3091" s="196"/>
      <c r="BE3091" s="196"/>
      <c r="BF3091" s="196"/>
      <c r="BG3091" s="196"/>
      <c r="BH3091" s="196"/>
      <c r="BI3091" s="196"/>
      <c r="BJ3091" s="196"/>
      <c r="BK3091" s="196"/>
    </row>
    <row r="3092" spans="1:63" x14ac:dyDescent="0.25">
      <c r="A3092" s="198"/>
      <c r="B3092" s="193"/>
      <c r="C3092" s="196"/>
      <c r="D3092" s="196"/>
      <c r="E3092" s="196"/>
      <c r="I3092" s="197"/>
      <c r="Q3092" s="198"/>
      <c r="S3092" s="198"/>
      <c r="T3092" s="196"/>
      <c r="U3092" s="199"/>
      <c r="V3092" s="193"/>
      <c r="W3092" s="198"/>
      <c r="X3092" s="198"/>
      <c r="Y3092" s="196"/>
      <c r="Z3092" s="200"/>
      <c r="AA3092" s="196"/>
      <c r="AB3092" s="198"/>
      <c r="AC3092" s="196"/>
      <c r="AD3092" s="199"/>
      <c r="AG3092" s="196"/>
      <c r="AH3092" s="196"/>
      <c r="AI3092" s="198"/>
      <c r="AL3092" s="196"/>
      <c r="AN3092" s="196"/>
      <c r="AO3092" s="198"/>
      <c r="AP3092" s="196"/>
      <c r="AQ3092" s="196"/>
      <c r="AR3092" s="196"/>
      <c r="AS3092" s="196"/>
      <c r="AT3092" s="196"/>
      <c r="AU3092" s="196"/>
      <c r="AV3092" s="198"/>
      <c r="AW3092" s="197"/>
      <c r="AY3092" s="196"/>
      <c r="BC3092" s="196"/>
      <c r="BD3092" s="196"/>
      <c r="BE3092" s="196"/>
      <c r="BF3092" s="196"/>
      <c r="BG3092" s="196"/>
      <c r="BH3092" s="196"/>
      <c r="BI3092" s="196"/>
      <c r="BJ3092" s="196"/>
      <c r="BK3092" s="196"/>
    </row>
    <row r="3093" spans="1:63" x14ac:dyDescent="0.25">
      <c r="A3093" s="198"/>
      <c r="B3093" s="193"/>
      <c r="C3093" s="196"/>
      <c r="D3093" s="196"/>
      <c r="E3093" s="196"/>
      <c r="I3093" s="197"/>
      <c r="Q3093" s="198"/>
      <c r="S3093" s="198"/>
      <c r="T3093" s="196"/>
      <c r="U3093" s="199"/>
      <c r="V3093" s="193"/>
      <c r="W3093" s="198"/>
      <c r="X3093" s="198"/>
      <c r="Y3093" s="196"/>
      <c r="Z3093" s="200"/>
      <c r="AA3093" s="196"/>
      <c r="AB3093" s="198"/>
      <c r="AC3093" s="196"/>
      <c r="AD3093" s="199"/>
      <c r="AG3093" s="196"/>
      <c r="AH3093" s="196"/>
      <c r="AI3093" s="198"/>
      <c r="AL3093" s="196"/>
      <c r="AN3093" s="196"/>
      <c r="AO3093" s="198"/>
      <c r="AP3093" s="196"/>
      <c r="AQ3093" s="196"/>
      <c r="AR3093" s="196"/>
      <c r="AS3093" s="196"/>
      <c r="AT3093" s="196"/>
      <c r="AU3093" s="196"/>
      <c r="AV3093" s="198"/>
      <c r="AW3093" s="197"/>
      <c r="AY3093" s="196"/>
      <c r="BC3093" s="196"/>
      <c r="BD3093" s="196"/>
      <c r="BE3093" s="196"/>
      <c r="BF3093" s="196"/>
      <c r="BG3093" s="196"/>
      <c r="BH3093" s="196"/>
      <c r="BI3093" s="196"/>
      <c r="BJ3093" s="196"/>
      <c r="BK3093" s="196"/>
    </row>
    <row r="3094" spans="1:63" x14ac:dyDescent="0.25">
      <c r="A3094" s="198"/>
      <c r="B3094" s="193"/>
      <c r="C3094" s="196"/>
      <c r="D3094" s="196"/>
      <c r="E3094" s="196"/>
      <c r="I3094" s="197"/>
      <c r="Q3094" s="198"/>
      <c r="S3094" s="198"/>
      <c r="T3094" s="196"/>
      <c r="U3094" s="199"/>
      <c r="V3094" s="193"/>
      <c r="W3094" s="198"/>
      <c r="X3094" s="198"/>
      <c r="Y3094" s="196"/>
      <c r="Z3094" s="200"/>
      <c r="AA3094" s="196"/>
      <c r="AB3094" s="198"/>
      <c r="AC3094" s="196"/>
      <c r="AD3094" s="199"/>
      <c r="AG3094" s="196"/>
      <c r="AH3094" s="196"/>
      <c r="AI3094" s="198"/>
      <c r="AL3094" s="196"/>
      <c r="AN3094" s="196"/>
      <c r="AO3094" s="198"/>
      <c r="AP3094" s="196"/>
      <c r="AQ3094" s="196"/>
      <c r="AR3094" s="196"/>
      <c r="AS3094" s="196"/>
      <c r="AT3094" s="196"/>
      <c r="AU3094" s="196"/>
      <c r="AV3094" s="198"/>
      <c r="AW3094" s="197"/>
      <c r="AY3094" s="196"/>
      <c r="BC3094" s="196"/>
      <c r="BD3094" s="196"/>
      <c r="BE3094" s="196"/>
      <c r="BF3094" s="196"/>
      <c r="BG3094" s="196"/>
      <c r="BH3094" s="196"/>
      <c r="BI3094" s="196"/>
      <c r="BJ3094" s="196"/>
      <c r="BK3094" s="196"/>
    </row>
    <row r="3095" spans="1:63" x14ac:dyDescent="0.25">
      <c r="A3095" s="198"/>
      <c r="B3095" s="193"/>
      <c r="C3095" s="196"/>
      <c r="D3095" s="196"/>
      <c r="E3095" s="196"/>
      <c r="I3095" s="197"/>
      <c r="Q3095" s="198"/>
      <c r="S3095" s="198"/>
      <c r="T3095" s="196"/>
      <c r="U3095" s="199"/>
      <c r="V3095" s="193"/>
      <c r="W3095" s="198"/>
      <c r="X3095" s="198"/>
      <c r="Y3095" s="196"/>
      <c r="Z3095" s="200"/>
      <c r="AA3095" s="196"/>
      <c r="AB3095" s="198"/>
      <c r="AC3095" s="196"/>
      <c r="AD3095" s="199"/>
      <c r="AG3095" s="196"/>
      <c r="AH3095" s="196"/>
      <c r="AI3095" s="198"/>
      <c r="AL3095" s="196"/>
      <c r="AN3095" s="196"/>
      <c r="AO3095" s="198"/>
      <c r="AP3095" s="196"/>
      <c r="AQ3095" s="196"/>
      <c r="AR3095" s="196"/>
      <c r="AS3095" s="196"/>
      <c r="AT3095" s="196"/>
      <c r="AU3095" s="196"/>
      <c r="AV3095" s="198"/>
      <c r="AW3095" s="197"/>
      <c r="AY3095" s="196"/>
      <c r="BC3095" s="196"/>
      <c r="BD3095" s="196"/>
      <c r="BE3095" s="196"/>
      <c r="BF3095" s="196"/>
      <c r="BG3095" s="196"/>
      <c r="BH3095" s="196"/>
      <c r="BI3095" s="196"/>
      <c r="BJ3095" s="196"/>
      <c r="BK3095" s="196"/>
    </row>
    <row r="3096" spans="1:63" x14ac:dyDescent="0.25">
      <c r="A3096" s="198"/>
      <c r="B3096" s="193"/>
      <c r="C3096" s="196"/>
      <c r="D3096" s="196"/>
      <c r="E3096" s="196"/>
      <c r="I3096" s="197"/>
      <c r="Q3096" s="198"/>
      <c r="S3096" s="198"/>
      <c r="T3096" s="196"/>
      <c r="U3096" s="199"/>
      <c r="V3096" s="193"/>
      <c r="W3096" s="198"/>
      <c r="X3096" s="198"/>
      <c r="Y3096" s="196"/>
      <c r="Z3096" s="200"/>
      <c r="AA3096" s="196"/>
      <c r="AB3096" s="198"/>
      <c r="AC3096" s="196"/>
      <c r="AD3096" s="199"/>
      <c r="AG3096" s="196"/>
      <c r="AH3096" s="196"/>
      <c r="AI3096" s="198"/>
      <c r="AL3096" s="196"/>
      <c r="AN3096" s="196"/>
      <c r="AO3096" s="198"/>
      <c r="AP3096" s="196"/>
      <c r="AQ3096" s="196"/>
      <c r="AR3096" s="196"/>
      <c r="AS3096" s="196"/>
      <c r="AT3096" s="196"/>
      <c r="AU3096" s="196"/>
      <c r="AV3096" s="198"/>
      <c r="AW3096" s="197"/>
      <c r="AY3096" s="196"/>
      <c r="BC3096" s="196"/>
      <c r="BD3096" s="196"/>
      <c r="BE3096" s="196"/>
      <c r="BF3096" s="196"/>
      <c r="BG3096" s="196"/>
      <c r="BH3096" s="196"/>
      <c r="BI3096" s="196"/>
      <c r="BJ3096" s="196"/>
      <c r="BK3096" s="196"/>
    </row>
    <row r="3097" spans="1:63" x14ac:dyDescent="0.25">
      <c r="A3097" s="198"/>
      <c r="B3097" s="193"/>
      <c r="C3097" s="196"/>
      <c r="D3097" s="196"/>
      <c r="E3097" s="196"/>
      <c r="I3097" s="197"/>
      <c r="Q3097" s="198"/>
      <c r="S3097" s="198"/>
      <c r="T3097" s="196"/>
      <c r="U3097" s="199"/>
      <c r="V3097" s="193"/>
      <c r="W3097" s="198"/>
      <c r="X3097" s="198"/>
      <c r="Y3097" s="196"/>
      <c r="Z3097" s="200"/>
      <c r="AA3097" s="196"/>
      <c r="AB3097" s="198"/>
      <c r="AC3097" s="196"/>
      <c r="AD3097" s="199"/>
      <c r="AG3097" s="196"/>
      <c r="AH3097" s="196"/>
      <c r="AI3097" s="198"/>
      <c r="AL3097" s="196"/>
      <c r="AN3097" s="196"/>
      <c r="AO3097" s="198"/>
      <c r="AP3097" s="196"/>
      <c r="AQ3097" s="196"/>
      <c r="AR3097" s="196"/>
      <c r="AS3097" s="196"/>
      <c r="AT3097" s="196"/>
      <c r="AU3097" s="196"/>
      <c r="AV3097" s="198"/>
      <c r="AW3097" s="197"/>
      <c r="AY3097" s="196"/>
      <c r="BC3097" s="196"/>
      <c r="BD3097" s="196"/>
      <c r="BE3097" s="196"/>
      <c r="BF3097" s="196"/>
      <c r="BG3097" s="196"/>
      <c r="BH3097" s="196"/>
      <c r="BI3097" s="196"/>
      <c r="BJ3097" s="196"/>
      <c r="BK3097" s="196"/>
    </row>
    <row r="3098" spans="1:63" x14ac:dyDescent="0.25">
      <c r="A3098" s="198"/>
      <c r="B3098" s="193"/>
      <c r="C3098" s="196"/>
      <c r="D3098" s="196"/>
      <c r="E3098" s="196"/>
      <c r="I3098" s="197"/>
      <c r="Q3098" s="198"/>
      <c r="S3098" s="198"/>
      <c r="T3098" s="196"/>
      <c r="U3098" s="199"/>
      <c r="V3098" s="193"/>
      <c r="W3098" s="198"/>
      <c r="X3098" s="198"/>
      <c r="Y3098" s="196"/>
      <c r="Z3098" s="200"/>
      <c r="AA3098" s="196"/>
      <c r="AB3098" s="198"/>
      <c r="AC3098" s="196"/>
      <c r="AD3098" s="199"/>
      <c r="AG3098" s="196"/>
      <c r="AH3098" s="196"/>
      <c r="AI3098" s="198"/>
      <c r="AL3098" s="196"/>
      <c r="AN3098" s="196"/>
      <c r="AO3098" s="198"/>
      <c r="AP3098" s="196"/>
      <c r="AQ3098" s="196"/>
      <c r="AR3098" s="196"/>
      <c r="AS3098" s="196"/>
      <c r="AT3098" s="196"/>
      <c r="AU3098" s="196"/>
      <c r="AV3098" s="198"/>
      <c r="AW3098" s="197"/>
      <c r="AY3098" s="196"/>
      <c r="BC3098" s="196"/>
      <c r="BD3098" s="196"/>
      <c r="BE3098" s="196"/>
      <c r="BF3098" s="196"/>
      <c r="BG3098" s="196"/>
      <c r="BH3098" s="196"/>
      <c r="BI3098" s="196"/>
      <c r="BJ3098" s="196"/>
      <c r="BK3098" s="196"/>
    </row>
    <row r="3099" spans="1:63" x14ac:dyDescent="0.25">
      <c r="A3099" s="198"/>
      <c r="B3099" s="193"/>
      <c r="C3099" s="196"/>
      <c r="D3099" s="196"/>
      <c r="E3099" s="196"/>
      <c r="I3099" s="197"/>
      <c r="Q3099" s="198"/>
      <c r="S3099" s="198"/>
      <c r="T3099" s="196"/>
      <c r="U3099" s="199"/>
      <c r="V3099" s="193"/>
      <c r="W3099" s="198"/>
      <c r="X3099" s="198"/>
      <c r="Y3099" s="196"/>
      <c r="Z3099" s="200"/>
      <c r="AA3099" s="196"/>
      <c r="AB3099" s="198"/>
      <c r="AC3099" s="196"/>
      <c r="AD3099" s="199"/>
      <c r="AG3099" s="196"/>
      <c r="AH3099" s="196"/>
      <c r="AI3099" s="198"/>
      <c r="AL3099" s="196"/>
      <c r="AN3099" s="196"/>
      <c r="AO3099" s="198"/>
      <c r="AP3099" s="196"/>
      <c r="AQ3099" s="196"/>
      <c r="AR3099" s="196"/>
      <c r="AS3099" s="196"/>
      <c r="AT3099" s="196"/>
      <c r="AU3099" s="196"/>
      <c r="AV3099" s="198"/>
      <c r="AW3099" s="197"/>
      <c r="AY3099" s="196"/>
      <c r="BC3099" s="196"/>
      <c r="BD3099" s="196"/>
      <c r="BE3099" s="196"/>
      <c r="BF3099" s="196"/>
      <c r="BG3099" s="196"/>
      <c r="BH3099" s="196"/>
      <c r="BI3099" s="196"/>
      <c r="BJ3099" s="196"/>
      <c r="BK3099" s="196"/>
    </row>
    <row r="3100" spans="1:63" x14ac:dyDescent="0.25">
      <c r="A3100" s="198"/>
      <c r="B3100" s="193"/>
      <c r="C3100" s="196"/>
      <c r="D3100" s="196"/>
      <c r="E3100" s="196"/>
      <c r="I3100" s="197"/>
      <c r="Q3100" s="198"/>
      <c r="S3100" s="198"/>
      <c r="T3100" s="196"/>
      <c r="U3100" s="199"/>
      <c r="V3100" s="193"/>
      <c r="W3100" s="198"/>
      <c r="X3100" s="198"/>
      <c r="Y3100" s="196"/>
      <c r="Z3100" s="200"/>
      <c r="AA3100" s="196"/>
      <c r="AB3100" s="198"/>
      <c r="AC3100" s="196"/>
      <c r="AD3100" s="199"/>
      <c r="AG3100" s="196"/>
      <c r="AH3100" s="196"/>
      <c r="AI3100" s="198"/>
      <c r="AL3100" s="196"/>
      <c r="AN3100" s="196"/>
      <c r="AO3100" s="198"/>
      <c r="AP3100" s="196"/>
      <c r="AQ3100" s="196"/>
      <c r="AR3100" s="196"/>
      <c r="AS3100" s="196"/>
      <c r="AT3100" s="196"/>
      <c r="AU3100" s="196"/>
      <c r="AV3100" s="198"/>
      <c r="AW3100" s="197"/>
      <c r="AY3100" s="196"/>
      <c r="BC3100" s="196"/>
      <c r="BD3100" s="196"/>
      <c r="BE3100" s="196"/>
      <c r="BF3100" s="196"/>
      <c r="BG3100" s="196"/>
      <c r="BH3100" s="196"/>
      <c r="BI3100" s="196"/>
      <c r="BJ3100" s="196"/>
      <c r="BK3100" s="196"/>
    </row>
    <row r="3101" spans="1:63" x14ac:dyDescent="0.25">
      <c r="A3101" s="198"/>
      <c r="B3101" s="193"/>
      <c r="C3101" s="196"/>
      <c r="D3101" s="196"/>
      <c r="E3101" s="196"/>
      <c r="I3101" s="197"/>
      <c r="Q3101" s="198"/>
      <c r="S3101" s="198"/>
      <c r="T3101" s="196"/>
      <c r="U3101" s="199"/>
      <c r="V3101" s="193"/>
      <c r="W3101" s="198"/>
      <c r="X3101" s="198"/>
      <c r="Y3101" s="196"/>
      <c r="Z3101" s="200"/>
      <c r="AA3101" s="196"/>
      <c r="AB3101" s="198"/>
      <c r="AC3101" s="196"/>
      <c r="AD3101" s="199"/>
      <c r="AG3101" s="196"/>
      <c r="AH3101" s="196"/>
      <c r="AI3101" s="198"/>
      <c r="AL3101" s="196"/>
      <c r="AN3101" s="196"/>
      <c r="AO3101" s="198"/>
      <c r="AP3101" s="196"/>
      <c r="AQ3101" s="196"/>
      <c r="AR3101" s="196"/>
      <c r="AS3101" s="196"/>
      <c r="AT3101" s="196"/>
      <c r="AU3101" s="196"/>
      <c r="AV3101" s="198"/>
      <c r="AW3101" s="197"/>
      <c r="AY3101" s="196"/>
      <c r="BC3101" s="196"/>
      <c r="BD3101" s="196"/>
      <c r="BE3101" s="196"/>
      <c r="BF3101" s="196"/>
      <c r="BG3101" s="196"/>
      <c r="BH3101" s="196"/>
      <c r="BI3101" s="196"/>
      <c r="BJ3101" s="196"/>
      <c r="BK3101" s="196"/>
    </row>
    <row r="3102" spans="1:63" x14ac:dyDescent="0.25">
      <c r="A3102" s="198"/>
      <c r="B3102" s="193"/>
      <c r="C3102" s="196"/>
      <c r="D3102" s="196"/>
      <c r="E3102" s="196"/>
      <c r="I3102" s="197"/>
      <c r="Q3102" s="198"/>
      <c r="S3102" s="198"/>
      <c r="T3102" s="196"/>
      <c r="U3102" s="199"/>
      <c r="V3102" s="193"/>
      <c r="W3102" s="198"/>
      <c r="X3102" s="198"/>
      <c r="Y3102" s="196"/>
      <c r="Z3102" s="200"/>
      <c r="AA3102" s="196"/>
      <c r="AB3102" s="198"/>
      <c r="AC3102" s="196"/>
      <c r="AD3102" s="199"/>
      <c r="AG3102" s="196"/>
      <c r="AH3102" s="196"/>
      <c r="AI3102" s="198"/>
      <c r="AL3102" s="196"/>
      <c r="AN3102" s="196"/>
      <c r="AO3102" s="198"/>
      <c r="AP3102" s="196"/>
      <c r="AQ3102" s="196"/>
      <c r="AR3102" s="196"/>
      <c r="AS3102" s="196"/>
      <c r="AT3102" s="196"/>
      <c r="AU3102" s="196"/>
      <c r="AV3102" s="198"/>
      <c r="AW3102" s="197"/>
      <c r="AY3102" s="196"/>
      <c r="BC3102" s="196"/>
      <c r="BD3102" s="196"/>
      <c r="BE3102" s="196"/>
      <c r="BF3102" s="196"/>
      <c r="BG3102" s="196"/>
      <c r="BH3102" s="196"/>
      <c r="BI3102" s="196"/>
      <c r="BJ3102" s="196"/>
      <c r="BK3102" s="196"/>
    </row>
    <row r="3103" spans="1:63" x14ac:dyDescent="0.25">
      <c r="A3103" s="198"/>
      <c r="B3103" s="193"/>
      <c r="C3103" s="196"/>
      <c r="D3103" s="196"/>
      <c r="E3103" s="196"/>
      <c r="I3103" s="197"/>
      <c r="Q3103" s="198"/>
      <c r="S3103" s="198"/>
      <c r="T3103" s="196"/>
      <c r="U3103" s="199"/>
      <c r="V3103" s="193"/>
      <c r="W3103" s="198"/>
      <c r="X3103" s="198"/>
      <c r="Y3103" s="196"/>
      <c r="Z3103" s="200"/>
      <c r="AA3103" s="196"/>
      <c r="AB3103" s="198"/>
      <c r="AC3103" s="196"/>
      <c r="AD3103" s="199"/>
      <c r="AG3103" s="196"/>
      <c r="AH3103" s="196"/>
      <c r="AI3103" s="198"/>
      <c r="AL3103" s="196"/>
      <c r="AN3103" s="196"/>
      <c r="AO3103" s="198"/>
      <c r="AP3103" s="196"/>
      <c r="AQ3103" s="196"/>
      <c r="AR3103" s="196"/>
      <c r="AS3103" s="196"/>
      <c r="AT3103" s="196"/>
      <c r="AU3103" s="196"/>
      <c r="AV3103" s="198"/>
      <c r="AW3103" s="197"/>
      <c r="AY3103" s="196"/>
      <c r="BC3103" s="196"/>
      <c r="BD3103" s="196"/>
      <c r="BE3103" s="196"/>
      <c r="BF3103" s="196"/>
      <c r="BG3103" s="196"/>
      <c r="BH3103" s="196"/>
      <c r="BI3103" s="196"/>
      <c r="BJ3103" s="196"/>
      <c r="BK3103" s="196"/>
    </row>
    <row r="3104" spans="1:63" x14ac:dyDescent="0.25">
      <c r="A3104" s="198"/>
      <c r="B3104" s="193"/>
      <c r="C3104" s="196"/>
      <c r="D3104" s="196"/>
      <c r="E3104" s="196"/>
      <c r="I3104" s="197"/>
      <c r="Q3104" s="198"/>
      <c r="S3104" s="198"/>
      <c r="T3104" s="196"/>
      <c r="U3104" s="199"/>
      <c r="V3104" s="193"/>
      <c r="W3104" s="198"/>
      <c r="X3104" s="198"/>
      <c r="Y3104" s="196"/>
      <c r="Z3104" s="200"/>
      <c r="AA3104" s="196"/>
      <c r="AB3104" s="198"/>
      <c r="AC3104" s="196"/>
      <c r="AD3104" s="199"/>
      <c r="AG3104" s="196"/>
      <c r="AH3104" s="196"/>
      <c r="AI3104" s="198"/>
      <c r="AL3104" s="196"/>
      <c r="AN3104" s="196"/>
      <c r="AO3104" s="198"/>
      <c r="AP3104" s="196"/>
      <c r="AQ3104" s="196"/>
      <c r="AR3104" s="196"/>
      <c r="AS3104" s="196"/>
      <c r="AT3104" s="196"/>
      <c r="AU3104" s="196"/>
      <c r="AV3104" s="198"/>
      <c r="AW3104" s="197"/>
      <c r="AY3104" s="196"/>
      <c r="BC3104" s="196"/>
      <c r="BD3104" s="196"/>
      <c r="BE3104" s="196"/>
      <c r="BF3104" s="196"/>
      <c r="BG3104" s="196"/>
      <c r="BH3104" s="196"/>
      <c r="BI3104" s="196"/>
      <c r="BJ3104" s="196"/>
      <c r="BK3104" s="196"/>
    </row>
    <row r="3105" spans="1:63" x14ac:dyDescent="0.25">
      <c r="A3105" s="198"/>
      <c r="B3105" s="193"/>
      <c r="C3105" s="196"/>
      <c r="D3105" s="196"/>
      <c r="E3105" s="196"/>
      <c r="I3105" s="197"/>
      <c r="Q3105" s="198"/>
      <c r="S3105" s="198"/>
      <c r="T3105" s="196"/>
      <c r="U3105" s="199"/>
      <c r="V3105" s="193"/>
      <c r="W3105" s="198"/>
      <c r="X3105" s="198"/>
      <c r="Y3105" s="196"/>
      <c r="Z3105" s="200"/>
      <c r="AA3105" s="196"/>
      <c r="AB3105" s="198"/>
      <c r="AC3105" s="196"/>
      <c r="AD3105" s="199"/>
      <c r="AG3105" s="196"/>
      <c r="AH3105" s="196"/>
      <c r="AI3105" s="198"/>
      <c r="AL3105" s="196"/>
      <c r="AN3105" s="196"/>
      <c r="AO3105" s="198"/>
      <c r="AP3105" s="196"/>
      <c r="AQ3105" s="196"/>
      <c r="AR3105" s="196"/>
      <c r="AS3105" s="196"/>
      <c r="AT3105" s="196"/>
      <c r="AU3105" s="196"/>
      <c r="AV3105" s="198"/>
      <c r="AW3105" s="197"/>
      <c r="AY3105" s="196"/>
      <c r="BC3105" s="196"/>
      <c r="BD3105" s="196"/>
      <c r="BE3105" s="196"/>
      <c r="BF3105" s="196"/>
      <c r="BG3105" s="196"/>
      <c r="BH3105" s="196"/>
      <c r="BI3105" s="196"/>
      <c r="BJ3105" s="196"/>
      <c r="BK3105" s="196"/>
    </row>
    <row r="3106" spans="1:63" x14ac:dyDescent="0.25">
      <c r="A3106" s="198"/>
      <c r="B3106" s="193"/>
      <c r="C3106" s="196"/>
      <c r="D3106" s="196"/>
      <c r="E3106" s="196"/>
      <c r="I3106" s="197"/>
      <c r="Q3106" s="198"/>
      <c r="S3106" s="198"/>
      <c r="T3106" s="196"/>
      <c r="U3106" s="199"/>
      <c r="V3106" s="193"/>
      <c r="W3106" s="198"/>
      <c r="X3106" s="198"/>
      <c r="Y3106" s="196"/>
      <c r="Z3106" s="200"/>
      <c r="AA3106" s="196"/>
      <c r="AB3106" s="198"/>
      <c r="AC3106" s="196"/>
      <c r="AD3106" s="199"/>
      <c r="AG3106" s="196"/>
      <c r="AH3106" s="196"/>
      <c r="AI3106" s="198"/>
      <c r="AL3106" s="196"/>
      <c r="AN3106" s="196"/>
      <c r="AO3106" s="198"/>
      <c r="AP3106" s="196"/>
      <c r="AQ3106" s="196"/>
      <c r="AR3106" s="196"/>
      <c r="AS3106" s="196"/>
      <c r="AT3106" s="196"/>
      <c r="AU3106" s="196"/>
      <c r="AV3106" s="198"/>
      <c r="AW3106" s="197"/>
      <c r="AY3106" s="196"/>
      <c r="BC3106" s="196"/>
      <c r="BD3106" s="196"/>
      <c r="BE3106" s="196"/>
      <c r="BF3106" s="196"/>
      <c r="BG3106" s="196"/>
      <c r="BH3106" s="196"/>
      <c r="BI3106" s="196"/>
      <c r="BJ3106" s="196"/>
      <c r="BK3106" s="196"/>
    </row>
    <row r="3107" spans="1:63" x14ac:dyDescent="0.25">
      <c r="A3107" s="198"/>
      <c r="B3107" s="193"/>
      <c r="C3107" s="196"/>
      <c r="D3107" s="196"/>
      <c r="E3107" s="196"/>
      <c r="I3107" s="197"/>
      <c r="Q3107" s="198"/>
      <c r="S3107" s="198"/>
      <c r="T3107" s="196"/>
      <c r="U3107" s="199"/>
      <c r="V3107" s="193"/>
      <c r="W3107" s="198"/>
      <c r="X3107" s="198"/>
      <c r="Y3107" s="196"/>
      <c r="Z3107" s="200"/>
      <c r="AA3107" s="196"/>
      <c r="AB3107" s="198"/>
      <c r="AC3107" s="196"/>
      <c r="AD3107" s="199"/>
      <c r="AG3107" s="196"/>
      <c r="AH3107" s="196"/>
      <c r="AI3107" s="198"/>
      <c r="AL3107" s="196"/>
      <c r="AN3107" s="196"/>
      <c r="AO3107" s="198"/>
      <c r="AP3107" s="196"/>
      <c r="AQ3107" s="196"/>
      <c r="AR3107" s="196"/>
      <c r="AS3107" s="196"/>
      <c r="AT3107" s="196"/>
      <c r="AU3107" s="196"/>
      <c r="AV3107" s="198"/>
      <c r="AW3107" s="197"/>
      <c r="AY3107" s="196"/>
      <c r="BC3107" s="196"/>
      <c r="BD3107" s="196"/>
      <c r="BE3107" s="196"/>
      <c r="BF3107" s="196"/>
      <c r="BG3107" s="196"/>
      <c r="BH3107" s="196"/>
      <c r="BI3107" s="196"/>
      <c r="BJ3107" s="196"/>
      <c r="BK3107" s="196"/>
    </row>
    <row r="3108" spans="1:63" x14ac:dyDescent="0.25">
      <c r="A3108" s="198"/>
      <c r="B3108" s="193"/>
      <c r="C3108" s="196"/>
      <c r="D3108" s="196"/>
      <c r="E3108" s="196"/>
      <c r="I3108" s="197"/>
      <c r="Q3108" s="198"/>
      <c r="S3108" s="198"/>
      <c r="T3108" s="196"/>
      <c r="U3108" s="199"/>
      <c r="V3108" s="193"/>
      <c r="W3108" s="198"/>
      <c r="X3108" s="198"/>
      <c r="Y3108" s="196"/>
      <c r="Z3108" s="200"/>
      <c r="AA3108" s="196"/>
      <c r="AB3108" s="198"/>
      <c r="AC3108" s="196"/>
      <c r="AD3108" s="199"/>
      <c r="AG3108" s="196"/>
      <c r="AH3108" s="196"/>
      <c r="AI3108" s="198"/>
      <c r="AL3108" s="196"/>
      <c r="AN3108" s="196"/>
      <c r="AO3108" s="198"/>
      <c r="AP3108" s="196"/>
      <c r="AQ3108" s="196"/>
      <c r="AR3108" s="196"/>
      <c r="AS3108" s="196"/>
      <c r="AT3108" s="196"/>
      <c r="AU3108" s="196"/>
      <c r="AV3108" s="198"/>
      <c r="AW3108" s="197"/>
      <c r="AY3108" s="196"/>
      <c r="BC3108" s="196"/>
      <c r="BD3108" s="196"/>
      <c r="BE3108" s="196"/>
      <c r="BF3108" s="196"/>
      <c r="BG3108" s="196"/>
      <c r="BH3108" s="196"/>
      <c r="BI3108" s="196"/>
      <c r="BJ3108" s="196"/>
      <c r="BK3108" s="196"/>
    </row>
    <row r="3109" spans="1:63" x14ac:dyDescent="0.25">
      <c r="A3109" s="198"/>
      <c r="B3109" s="193"/>
      <c r="C3109" s="196"/>
      <c r="D3109" s="196"/>
      <c r="E3109" s="196"/>
      <c r="I3109" s="197"/>
      <c r="Q3109" s="198"/>
      <c r="S3109" s="198"/>
      <c r="T3109" s="196"/>
      <c r="U3109" s="199"/>
      <c r="V3109" s="193"/>
      <c r="W3109" s="198"/>
      <c r="X3109" s="198"/>
      <c r="Y3109" s="196"/>
      <c r="Z3109" s="200"/>
      <c r="AA3109" s="196"/>
      <c r="AB3109" s="198"/>
      <c r="AC3109" s="196"/>
      <c r="AD3109" s="199"/>
      <c r="AG3109" s="196"/>
      <c r="AH3109" s="196"/>
      <c r="AI3109" s="198"/>
      <c r="AL3109" s="196"/>
      <c r="AN3109" s="196"/>
      <c r="AO3109" s="198"/>
      <c r="AP3109" s="196"/>
      <c r="AQ3109" s="196"/>
      <c r="AR3109" s="196"/>
      <c r="AS3109" s="196"/>
      <c r="AT3109" s="196"/>
      <c r="AU3109" s="196"/>
      <c r="AV3109" s="198"/>
      <c r="AW3109" s="197"/>
      <c r="AY3109" s="196"/>
      <c r="BC3109" s="196"/>
      <c r="BD3109" s="196"/>
      <c r="BE3109" s="196"/>
      <c r="BF3109" s="196"/>
      <c r="BG3109" s="196"/>
      <c r="BH3109" s="196"/>
      <c r="BI3109" s="196"/>
      <c r="BJ3109" s="196"/>
      <c r="BK3109" s="196"/>
    </row>
    <row r="3110" spans="1:63" x14ac:dyDescent="0.25">
      <c r="A3110" s="198"/>
      <c r="B3110" s="193"/>
      <c r="C3110" s="196"/>
      <c r="D3110" s="196"/>
      <c r="E3110" s="196"/>
      <c r="I3110" s="197"/>
      <c r="Q3110" s="198"/>
      <c r="S3110" s="198"/>
      <c r="T3110" s="196"/>
      <c r="U3110" s="199"/>
      <c r="V3110" s="193"/>
      <c r="W3110" s="198"/>
      <c r="X3110" s="198"/>
      <c r="Y3110" s="196"/>
      <c r="Z3110" s="200"/>
      <c r="AA3110" s="196"/>
      <c r="AB3110" s="198"/>
      <c r="AC3110" s="196"/>
      <c r="AD3110" s="199"/>
      <c r="AG3110" s="196"/>
      <c r="AH3110" s="196"/>
      <c r="AI3110" s="198"/>
      <c r="AL3110" s="196"/>
      <c r="AN3110" s="196"/>
      <c r="AO3110" s="198"/>
      <c r="AP3110" s="196"/>
      <c r="AQ3110" s="196"/>
      <c r="AR3110" s="196"/>
      <c r="AS3110" s="196"/>
      <c r="AT3110" s="196"/>
      <c r="AU3110" s="196"/>
      <c r="AV3110" s="198"/>
      <c r="AW3110" s="197"/>
      <c r="AY3110" s="196"/>
      <c r="BC3110" s="196"/>
      <c r="BD3110" s="196"/>
      <c r="BE3110" s="196"/>
      <c r="BF3110" s="196"/>
      <c r="BG3110" s="196"/>
      <c r="BH3110" s="196"/>
      <c r="BI3110" s="196"/>
      <c r="BJ3110" s="196"/>
      <c r="BK3110" s="196"/>
    </row>
    <row r="3111" spans="1:63" x14ac:dyDescent="0.25">
      <c r="A3111" s="198"/>
      <c r="B3111" s="193"/>
      <c r="C3111" s="196"/>
      <c r="D3111" s="196"/>
      <c r="E3111" s="196"/>
      <c r="I3111" s="197"/>
      <c r="Q3111" s="198"/>
      <c r="S3111" s="198"/>
      <c r="T3111" s="196"/>
      <c r="U3111" s="199"/>
      <c r="V3111" s="193"/>
      <c r="W3111" s="198"/>
      <c r="X3111" s="198"/>
      <c r="Y3111" s="196"/>
      <c r="Z3111" s="200"/>
      <c r="AA3111" s="196"/>
      <c r="AB3111" s="198"/>
      <c r="AC3111" s="196"/>
      <c r="AD3111" s="199"/>
      <c r="AG3111" s="196"/>
      <c r="AH3111" s="196"/>
      <c r="AI3111" s="198"/>
      <c r="AL3111" s="196"/>
      <c r="AN3111" s="196"/>
      <c r="AO3111" s="198"/>
      <c r="AP3111" s="196"/>
      <c r="AQ3111" s="196"/>
      <c r="AR3111" s="196"/>
      <c r="AS3111" s="196"/>
      <c r="AT3111" s="196"/>
      <c r="AU3111" s="196"/>
      <c r="AV3111" s="198"/>
      <c r="AW3111" s="197"/>
      <c r="AY3111" s="196"/>
      <c r="BC3111" s="196"/>
      <c r="BD3111" s="196"/>
      <c r="BE3111" s="196"/>
      <c r="BF3111" s="196"/>
      <c r="BG3111" s="196"/>
      <c r="BH3111" s="196"/>
      <c r="BI3111" s="196"/>
      <c r="BJ3111" s="196"/>
      <c r="BK3111" s="196"/>
    </row>
    <row r="3112" spans="1:63" x14ac:dyDescent="0.25">
      <c r="A3112" s="198"/>
      <c r="B3112" s="193"/>
      <c r="C3112" s="196"/>
      <c r="D3112" s="196"/>
      <c r="E3112" s="196"/>
      <c r="I3112" s="197"/>
      <c r="Q3112" s="198"/>
      <c r="S3112" s="198"/>
      <c r="T3112" s="196"/>
      <c r="U3112" s="199"/>
      <c r="V3112" s="193"/>
      <c r="W3112" s="198"/>
      <c r="X3112" s="198"/>
      <c r="Y3112" s="196"/>
      <c r="Z3112" s="200"/>
      <c r="AA3112" s="196"/>
      <c r="AB3112" s="198"/>
      <c r="AC3112" s="196"/>
      <c r="AD3112" s="199"/>
      <c r="AG3112" s="196"/>
      <c r="AH3112" s="196"/>
      <c r="AI3112" s="198"/>
      <c r="AL3112" s="196"/>
      <c r="AN3112" s="196"/>
      <c r="AO3112" s="198"/>
      <c r="AP3112" s="196"/>
      <c r="AQ3112" s="196"/>
      <c r="AR3112" s="196"/>
      <c r="AS3112" s="196"/>
      <c r="AT3112" s="196"/>
      <c r="AU3112" s="196"/>
      <c r="AV3112" s="198"/>
      <c r="AW3112" s="197"/>
      <c r="AY3112" s="196"/>
      <c r="BC3112" s="196"/>
      <c r="BD3112" s="196"/>
      <c r="BE3112" s="196"/>
      <c r="BF3112" s="196"/>
      <c r="BG3112" s="196"/>
      <c r="BH3112" s="196"/>
      <c r="BI3112" s="196"/>
      <c r="BJ3112" s="196"/>
      <c r="BK3112" s="196"/>
    </row>
    <row r="3113" spans="1:63" x14ac:dyDescent="0.25">
      <c r="A3113" s="198"/>
      <c r="B3113" s="193"/>
      <c r="C3113" s="196"/>
      <c r="D3113" s="196"/>
      <c r="E3113" s="196"/>
      <c r="I3113" s="197"/>
      <c r="Q3113" s="198"/>
      <c r="S3113" s="198"/>
      <c r="T3113" s="196"/>
      <c r="U3113" s="199"/>
      <c r="V3113" s="193"/>
      <c r="W3113" s="198"/>
      <c r="X3113" s="198"/>
      <c r="Y3113" s="196"/>
      <c r="Z3113" s="200"/>
      <c r="AA3113" s="196"/>
      <c r="AB3113" s="198"/>
      <c r="AC3113" s="196"/>
      <c r="AD3113" s="199"/>
      <c r="AG3113" s="196"/>
      <c r="AH3113" s="196"/>
      <c r="AI3113" s="198"/>
      <c r="AL3113" s="196"/>
      <c r="AN3113" s="196"/>
      <c r="AO3113" s="198"/>
      <c r="AP3113" s="196"/>
      <c r="AQ3113" s="196"/>
      <c r="AR3113" s="196"/>
      <c r="AS3113" s="196"/>
      <c r="AT3113" s="196"/>
      <c r="AU3113" s="196"/>
      <c r="AV3113" s="198"/>
      <c r="AW3113" s="197"/>
      <c r="AY3113" s="196"/>
      <c r="BC3113" s="196"/>
      <c r="BD3113" s="196"/>
      <c r="BE3113" s="196"/>
      <c r="BF3113" s="196"/>
      <c r="BG3113" s="196"/>
      <c r="BH3113" s="196"/>
      <c r="BI3113" s="196"/>
      <c r="BJ3113" s="196"/>
      <c r="BK3113" s="196"/>
    </row>
    <row r="3114" spans="1:63" x14ac:dyDescent="0.25">
      <c r="A3114" s="198"/>
      <c r="B3114" s="193"/>
      <c r="C3114" s="196"/>
      <c r="D3114" s="196"/>
      <c r="E3114" s="196"/>
      <c r="I3114" s="197"/>
      <c r="Q3114" s="198"/>
      <c r="S3114" s="198"/>
      <c r="T3114" s="196"/>
      <c r="U3114" s="199"/>
      <c r="V3114" s="193"/>
      <c r="W3114" s="198"/>
      <c r="X3114" s="198"/>
      <c r="Y3114" s="196"/>
      <c r="Z3114" s="200"/>
      <c r="AA3114" s="196"/>
      <c r="AB3114" s="198"/>
      <c r="AC3114" s="196"/>
      <c r="AD3114" s="199"/>
      <c r="AG3114" s="196"/>
      <c r="AH3114" s="196"/>
      <c r="AI3114" s="198"/>
      <c r="AL3114" s="196"/>
      <c r="AN3114" s="196"/>
      <c r="AO3114" s="198"/>
      <c r="AP3114" s="196"/>
      <c r="AQ3114" s="196"/>
      <c r="AR3114" s="196"/>
      <c r="AS3114" s="196"/>
      <c r="AT3114" s="196"/>
      <c r="AU3114" s="196"/>
      <c r="AV3114" s="198"/>
      <c r="AW3114" s="197"/>
      <c r="AY3114" s="196"/>
      <c r="BC3114" s="196"/>
      <c r="BD3114" s="196"/>
      <c r="BE3114" s="196"/>
      <c r="BF3114" s="196"/>
      <c r="BG3114" s="196"/>
      <c r="BH3114" s="196"/>
      <c r="BI3114" s="196"/>
      <c r="BJ3114" s="196"/>
      <c r="BK3114" s="196"/>
    </row>
    <row r="3115" spans="1:63" x14ac:dyDescent="0.25">
      <c r="A3115" s="198"/>
      <c r="B3115" s="193"/>
      <c r="C3115" s="196"/>
      <c r="D3115" s="196"/>
      <c r="E3115" s="196"/>
      <c r="I3115" s="197"/>
      <c r="Q3115" s="198"/>
      <c r="S3115" s="198"/>
      <c r="T3115" s="196"/>
      <c r="U3115" s="199"/>
      <c r="V3115" s="193"/>
      <c r="W3115" s="198"/>
      <c r="X3115" s="198"/>
      <c r="Y3115" s="196"/>
      <c r="Z3115" s="200"/>
      <c r="AA3115" s="196"/>
      <c r="AB3115" s="198"/>
      <c r="AC3115" s="196"/>
      <c r="AD3115" s="199"/>
      <c r="AG3115" s="196"/>
      <c r="AH3115" s="196"/>
      <c r="AI3115" s="198"/>
      <c r="AL3115" s="196"/>
      <c r="AN3115" s="196"/>
      <c r="AO3115" s="198"/>
      <c r="AP3115" s="196"/>
      <c r="AQ3115" s="196"/>
      <c r="AR3115" s="196"/>
      <c r="AS3115" s="196"/>
      <c r="AT3115" s="196"/>
      <c r="AU3115" s="196"/>
      <c r="AV3115" s="198"/>
      <c r="AW3115" s="197"/>
      <c r="AY3115" s="196"/>
      <c r="BC3115" s="196"/>
      <c r="BD3115" s="196"/>
      <c r="BE3115" s="196"/>
      <c r="BF3115" s="196"/>
      <c r="BG3115" s="196"/>
      <c r="BH3115" s="196"/>
      <c r="BI3115" s="196"/>
      <c r="BJ3115" s="196"/>
      <c r="BK3115" s="196"/>
    </row>
    <row r="3116" spans="1:63" x14ac:dyDescent="0.25">
      <c r="A3116" s="198"/>
      <c r="B3116" s="193"/>
      <c r="C3116" s="196"/>
      <c r="D3116" s="196"/>
      <c r="E3116" s="196"/>
      <c r="I3116" s="197"/>
      <c r="Q3116" s="198"/>
      <c r="S3116" s="198"/>
      <c r="T3116" s="196"/>
      <c r="U3116" s="199"/>
      <c r="V3116" s="193"/>
      <c r="W3116" s="198"/>
      <c r="X3116" s="198"/>
      <c r="Y3116" s="196"/>
      <c r="Z3116" s="200"/>
      <c r="AA3116" s="196"/>
      <c r="AB3116" s="198"/>
      <c r="AC3116" s="196"/>
      <c r="AD3116" s="199"/>
      <c r="AG3116" s="196"/>
      <c r="AH3116" s="196"/>
      <c r="AI3116" s="198"/>
      <c r="AL3116" s="196"/>
      <c r="AN3116" s="196"/>
      <c r="AO3116" s="198"/>
      <c r="AP3116" s="196"/>
      <c r="AQ3116" s="196"/>
      <c r="AR3116" s="196"/>
      <c r="AS3116" s="196"/>
      <c r="AT3116" s="196"/>
      <c r="AU3116" s="196"/>
      <c r="AV3116" s="198"/>
      <c r="AW3116" s="197"/>
      <c r="AY3116" s="196"/>
      <c r="BC3116" s="196"/>
      <c r="BD3116" s="196"/>
      <c r="BE3116" s="196"/>
      <c r="BF3116" s="196"/>
      <c r="BG3116" s="196"/>
      <c r="BH3116" s="196"/>
      <c r="BI3116" s="196"/>
      <c r="BJ3116" s="196"/>
      <c r="BK3116" s="196"/>
    </row>
    <row r="3117" spans="1:63" x14ac:dyDescent="0.25">
      <c r="A3117" s="198"/>
      <c r="B3117" s="193"/>
      <c r="C3117" s="196"/>
      <c r="D3117" s="196"/>
      <c r="E3117" s="196"/>
      <c r="I3117" s="197"/>
      <c r="Q3117" s="198"/>
      <c r="S3117" s="198"/>
      <c r="T3117" s="196"/>
      <c r="U3117" s="199"/>
      <c r="V3117" s="193"/>
      <c r="W3117" s="198"/>
      <c r="X3117" s="198"/>
      <c r="Y3117" s="196"/>
      <c r="Z3117" s="200"/>
      <c r="AA3117" s="196"/>
      <c r="AB3117" s="198"/>
      <c r="AC3117" s="196"/>
      <c r="AD3117" s="199"/>
      <c r="AG3117" s="196"/>
      <c r="AH3117" s="196"/>
      <c r="AI3117" s="198"/>
      <c r="AL3117" s="196"/>
      <c r="AN3117" s="196"/>
      <c r="AO3117" s="198"/>
      <c r="AP3117" s="196"/>
      <c r="AQ3117" s="196"/>
      <c r="AR3117" s="196"/>
      <c r="AS3117" s="196"/>
      <c r="AT3117" s="196"/>
      <c r="AU3117" s="196"/>
      <c r="AV3117" s="198"/>
      <c r="AW3117" s="197"/>
      <c r="AY3117" s="196"/>
      <c r="BC3117" s="196"/>
      <c r="BD3117" s="196"/>
      <c r="BE3117" s="196"/>
      <c r="BF3117" s="196"/>
      <c r="BG3117" s="196"/>
      <c r="BH3117" s="196"/>
      <c r="BI3117" s="196"/>
      <c r="BJ3117" s="196"/>
      <c r="BK3117" s="196"/>
    </row>
    <row r="3118" spans="1:63" x14ac:dyDescent="0.25">
      <c r="A3118" s="198"/>
      <c r="B3118" s="193"/>
      <c r="C3118" s="196"/>
      <c r="D3118" s="196"/>
      <c r="E3118" s="196"/>
      <c r="I3118" s="197"/>
      <c r="Q3118" s="198"/>
      <c r="S3118" s="198"/>
      <c r="T3118" s="196"/>
      <c r="U3118" s="199"/>
      <c r="V3118" s="193"/>
      <c r="W3118" s="198"/>
      <c r="X3118" s="198"/>
      <c r="Y3118" s="196"/>
      <c r="Z3118" s="200"/>
      <c r="AA3118" s="196"/>
      <c r="AB3118" s="198"/>
      <c r="AC3118" s="196"/>
      <c r="AD3118" s="199"/>
      <c r="AG3118" s="196"/>
      <c r="AH3118" s="196"/>
      <c r="AI3118" s="198"/>
      <c r="AL3118" s="196"/>
      <c r="AN3118" s="196"/>
      <c r="AO3118" s="198"/>
      <c r="AP3118" s="196"/>
      <c r="AQ3118" s="196"/>
      <c r="AR3118" s="196"/>
      <c r="AS3118" s="196"/>
      <c r="AT3118" s="196"/>
      <c r="AU3118" s="196"/>
      <c r="AV3118" s="198"/>
      <c r="AW3118" s="197"/>
      <c r="AY3118" s="196"/>
      <c r="BC3118" s="196"/>
      <c r="BD3118" s="196"/>
      <c r="BE3118" s="196"/>
      <c r="BF3118" s="196"/>
      <c r="BG3118" s="196"/>
      <c r="BH3118" s="196"/>
      <c r="BI3118" s="196"/>
      <c r="BJ3118" s="196"/>
      <c r="BK3118" s="196"/>
    </row>
    <row r="3119" spans="1:63" x14ac:dyDescent="0.25">
      <c r="A3119" s="198"/>
      <c r="B3119" s="193"/>
      <c r="C3119" s="196"/>
      <c r="D3119" s="196"/>
      <c r="E3119" s="196"/>
      <c r="I3119" s="197"/>
      <c r="Q3119" s="198"/>
      <c r="S3119" s="198"/>
      <c r="T3119" s="196"/>
      <c r="U3119" s="199"/>
      <c r="V3119" s="193"/>
      <c r="W3119" s="198"/>
      <c r="X3119" s="198"/>
      <c r="Y3119" s="196"/>
      <c r="Z3119" s="200"/>
      <c r="AA3119" s="196"/>
      <c r="AB3119" s="198"/>
      <c r="AC3119" s="196"/>
      <c r="AD3119" s="199"/>
      <c r="AG3119" s="196"/>
      <c r="AH3119" s="196"/>
      <c r="AI3119" s="198"/>
      <c r="AL3119" s="196"/>
      <c r="AN3119" s="196"/>
      <c r="AO3119" s="198"/>
      <c r="AP3119" s="196"/>
      <c r="AQ3119" s="196"/>
      <c r="AR3119" s="196"/>
      <c r="AS3119" s="196"/>
      <c r="AT3119" s="196"/>
      <c r="AU3119" s="196"/>
      <c r="AV3119" s="198"/>
      <c r="AW3119" s="197"/>
      <c r="AY3119" s="196"/>
      <c r="BC3119" s="196"/>
      <c r="BD3119" s="196"/>
      <c r="BE3119" s="196"/>
      <c r="BF3119" s="196"/>
      <c r="BG3119" s="196"/>
      <c r="BH3119" s="196"/>
      <c r="BI3119" s="196"/>
      <c r="BJ3119" s="196"/>
      <c r="BK3119" s="196"/>
    </row>
    <row r="3120" spans="1:63" x14ac:dyDescent="0.25">
      <c r="A3120" s="198"/>
      <c r="B3120" s="193"/>
      <c r="C3120" s="196"/>
      <c r="D3120" s="196"/>
      <c r="E3120" s="196"/>
      <c r="I3120" s="197"/>
      <c r="Q3120" s="198"/>
      <c r="S3120" s="198"/>
      <c r="T3120" s="196"/>
      <c r="U3120" s="199"/>
      <c r="V3120" s="193"/>
      <c r="W3120" s="198"/>
      <c r="X3120" s="198"/>
      <c r="Y3120" s="196"/>
      <c r="Z3120" s="200"/>
      <c r="AA3120" s="196"/>
      <c r="AB3120" s="198"/>
      <c r="AC3120" s="196"/>
      <c r="AD3120" s="199"/>
      <c r="AG3120" s="196"/>
      <c r="AH3120" s="196"/>
      <c r="AI3120" s="198"/>
      <c r="AL3120" s="196"/>
      <c r="AN3120" s="196"/>
      <c r="AO3120" s="198"/>
      <c r="AP3120" s="196"/>
      <c r="AQ3120" s="196"/>
      <c r="AR3120" s="196"/>
      <c r="AS3120" s="196"/>
      <c r="AT3120" s="196"/>
      <c r="AU3120" s="196"/>
      <c r="AV3120" s="198"/>
      <c r="AW3120" s="197"/>
      <c r="AY3120" s="196"/>
      <c r="BC3120" s="196"/>
      <c r="BD3120" s="196"/>
      <c r="BE3120" s="196"/>
      <c r="BF3120" s="196"/>
      <c r="BG3120" s="196"/>
      <c r="BH3120" s="196"/>
      <c r="BI3120" s="196"/>
      <c r="BJ3120" s="196"/>
      <c r="BK3120" s="196"/>
    </row>
    <row r="3121" spans="1:63" x14ac:dyDescent="0.25">
      <c r="A3121" s="198"/>
      <c r="B3121" s="193"/>
      <c r="C3121" s="196"/>
      <c r="D3121" s="196"/>
      <c r="E3121" s="196"/>
      <c r="I3121" s="197"/>
      <c r="Q3121" s="198"/>
      <c r="S3121" s="198"/>
      <c r="T3121" s="196"/>
      <c r="U3121" s="199"/>
      <c r="V3121" s="193"/>
      <c r="W3121" s="198"/>
      <c r="X3121" s="198"/>
      <c r="Y3121" s="196"/>
      <c r="Z3121" s="200"/>
      <c r="AA3121" s="196"/>
      <c r="AB3121" s="198"/>
      <c r="AC3121" s="196"/>
      <c r="AD3121" s="199"/>
      <c r="AG3121" s="196"/>
      <c r="AH3121" s="196"/>
      <c r="AI3121" s="198"/>
      <c r="AL3121" s="196"/>
      <c r="AN3121" s="196"/>
      <c r="AO3121" s="198"/>
      <c r="AP3121" s="196"/>
      <c r="AQ3121" s="196"/>
      <c r="AR3121" s="196"/>
      <c r="AS3121" s="196"/>
      <c r="AT3121" s="196"/>
      <c r="AU3121" s="196"/>
      <c r="AV3121" s="198"/>
      <c r="AW3121" s="197"/>
      <c r="AY3121" s="196"/>
      <c r="BC3121" s="196"/>
      <c r="BD3121" s="196"/>
      <c r="BE3121" s="196"/>
      <c r="BF3121" s="196"/>
      <c r="BG3121" s="196"/>
      <c r="BH3121" s="196"/>
      <c r="BI3121" s="196"/>
      <c r="BJ3121" s="196"/>
      <c r="BK3121" s="196"/>
    </row>
    <row r="3122" spans="1:63" x14ac:dyDescent="0.25">
      <c r="A3122" s="198"/>
      <c r="B3122" s="193"/>
      <c r="C3122" s="196"/>
      <c r="D3122" s="196"/>
      <c r="E3122" s="196"/>
      <c r="I3122" s="197"/>
      <c r="Q3122" s="198"/>
      <c r="S3122" s="198"/>
      <c r="T3122" s="196"/>
      <c r="U3122" s="199"/>
      <c r="V3122" s="193"/>
      <c r="W3122" s="198"/>
      <c r="X3122" s="198"/>
      <c r="Y3122" s="196"/>
      <c r="Z3122" s="200"/>
      <c r="AA3122" s="196"/>
      <c r="AB3122" s="198"/>
      <c r="AC3122" s="196"/>
      <c r="AD3122" s="199"/>
      <c r="AG3122" s="196"/>
      <c r="AH3122" s="196"/>
      <c r="AI3122" s="198"/>
      <c r="AL3122" s="196"/>
      <c r="AN3122" s="196"/>
      <c r="AO3122" s="198"/>
      <c r="AP3122" s="196"/>
      <c r="AQ3122" s="196"/>
      <c r="AR3122" s="196"/>
      <c r="AS3122" s="196"/>
      <c r="AT3122" s="196"/>
      <c r="AU3122" s="196"/>
      <c r="AV3122" s="198"/>
      <c r="AW3122" s="197"/>
      <c r="AY3122" s="196"/>
      <c r="BC3122" s="196"/>
      <c r="BD3122" s="196"/>
      <c r="BE3122" s="196"/>
      <c r="BF3122" s="196"/>
      <c r="BG3122" s="196"/>
      <c r="BH3122" s="196"/>
      <c r="BI3122" s="196"/>
      <c r="BJ3122" s="196"/>
      <c r="BK3122" s="196"/>
    </row>
    <row r="3123" spans="1:63" x14ac:dyDescent="0.25">
      <c r="A3123" s="198"/>
      <c r="B3123" s="193"/>
      <c r="C3123" s="196"/>
      <c r="D3123" s="196"/>
      <c r="E3123" s="196"/>
      <c r="I3123" s="197"/>
      <c r="Q3123" s="198"/>
      <c r="S3123" s="198"/>
      <c r="T3123" s="196"/>
      <c r="U3123" s="199"/>
      <c r="V3123" s="193"/>
      <c r="W3123" s="198"/>
      <c r="X3123" s="198"/>
      <c r="Y3123" s="196"/>
      <c r="Z3123" s="200"/>
      <c r="AA3123" s="196"/>
      <c r="AB3123" s="198"/>
      <c r="AC3123" s="196"/>
      <c r="AD3123" s="199"/>
      <c r="AG3123" s="196"/>
      <c r="AH3123" s="196"/>
      <c r="AI3123" s="198"/>
      <c r="AL3123" s="196"/>
      <c r="AN3123" s="196"/>
      <c r="AO3123" s="198"/>
      <c r="AP3123" s="196"/>
      <c r="AQ3123" s="196"/>
      <c r="AR3123" s="196"/>
      <c r="AS3123" s="196"/>
      <c r="AT3123" s="196"/>
      <c r="AU3123" s="196"/>
      <c r="AV3123" s="198"/>
      <c r="AW3123" s="197"/>
      <c r="AY3123" s="196"/>
      <c r="BC3123" s="196"/>
      <c r="BD3123" s="196"/>
      <c r="BE3123" s="196"/>
      <c r="BF3123" s="196"/>
      <c r="BG3123" s="196"/>
      <c r="BH3123" s="196"/>
      <c r="BI3123" s="196"/>
      <c r="BJ3123" s="196"/>
      <c r="BK3123" s="196"/>
    </row>
    <row r="3124" spans="1:63" x14ac:dyDescent="0.25">
      <c r="A3124" s="198"/>
      <c r="B3124" s="193"/>
      <c r="C3124" s="196"/>
      <c r="D3124" s="196"/>
      <c r="E3124" s="196"/>
      <c r="I3124" s="197"/>
      <c r="Q3124" s="198"/>
      <c r="S3124" s="198"/>
      <c r="T3124" s="196"/>
      <c r="U3124" s="199"/>
      <c r="V3124" s="193"/>
      <c r="W3124" s="198"/>
      <c r="X3124" s="198"/>
      <c r="Y3124" s="196"/>
      <c r="Z3124" s="200"/>
      <c r="AA3124" s="196"/>
      <c r="AB3124" s="198"/>
      <c r="AC3124" s="196"/>
      <c r="AD3124" s="199"/>
      <c r="AG3124" s="196"/>
      <c r="AH3124" s="196"/>
      <c r="AI3124" s="198"/>
      <c r="AL3124" s="196"/>
      <c r="AN3124" s="196"/>
      <c r="AO3124" s="198"/>
      <c r="AP3124" s="196"/>
      <c r="AQ3124" s="196"/>
      <c r="AR3124" s="196"/>
      <c r="AS3124" s="196"/>
      <c r="AT3124" s="196"/>
      <c r="AU3124" s="196"/>
      <c r="AV3124" s="198"/>
      <c r="AW3124" s="197"/>
      <c r="AY3124" s="196"/>
      <c r="BC3124" s="196"/>
      <c r="BD3124" s="196"/>
      <c r="BE3124" s="196"/>
      <c r="BF3124" s="196"/>
      <c r="BG3124" s="196"/>
      <c r="BH3124" s="196"/>
      <c r="BI3124" s="196"/>
      <c r="BJ3124" s="196"/>
      <c r="BK3124" s="196"/>
    </row>
    <row r="3125" spans="1:63" x14ac:dyDescent="0.25">
      <c r="A3125" s="198"/>
      <c r="B3125" s="193"/>
      <c r="C3125" s="196"/>
      <c r="D3125" s="196"/>
      <c r="E3125" s="196"/>
      <c r="I3125" s="197"/>
      <c r="Q3125" s="198"/>
      <c r="S3125" s="198"/>
      <c r="T3125" s="196"/>
      <c r="U3125" s="199"/>
      <c r="V3125" s="193"/>
      <c r="W3125" s="198"/>
      <c r="X3125" s="198"/>
      <c r="Y3125" s="196"/>
      <c r="Z3125" s="200"/>
      <c r="AA3125" s="196"/>
      <c r="AB3125" s="198"/>
      <c r="AC3125" s="196"/>
      <c r="AD3125" s="199"/>
      <c r="AG3125" s="196"/>
      <c r="AH3125" s="196"/>
      <c r="AI3125" s="198"/>
      <c r="AL3125" s="196"/>
      <c r="AN3125" s="196"/>
      <c r="AO3125" s="198"/>
      <c r="AP3125" s="196"/>
      <c r="AQ3125" s="196"/>
      <c r="AR3125" s="196"/>
      <c r="AS3125" s="196"/>
      <c r="AT3125" s="196"/>
      <c r="AU3125" s="196"/>
      <c r="AV3125" s="198"/>
      <c r="AW3125" s="197"/>
      <c r="AY3125" s="196"/>
      <c r="BC3125" s="196"/>
      <c r="BD3125" s="196"/>
      <c r="BE3125" s="196"/>
      <c r="BF3125" s="196"/>
      <c r="BG3125" s="196"/>
      <c r="BH3125" s="196"/>
      <c r="BI3125" s="196"/>
      <c r="BJ3125" s="196"/>
      <c r="BK3125" s="196"/>
    </row>
    <row r="3126" spans="1:63" x14ac:dyDescent="0.25">
      <c r="A3126" s="198"/>
      <c r="B3126" s="193"/>
      <c r="C3126" s="196"/>
      <c r="D3126" s="196"/>
      <c r="E3126" s="196"/>
      <c r="I3126" s="197"/>
      <c r="Q3126" s="198"/>
      <c r="S3126" s="198"/>
      <c r="T3126" s="196"/>
      <c r="U3126" s="199"/>
      <c r="V3126" s="193"/>
      <c r="W3126" s="198"/>
      <c r="X3126" s="198"/>
      <c r="Y3126" s="196"/>
      <c r="Z3126" s="200"/>
      <c r="AA3126" s="196"/>
      <c r="AB3126" s="198"/>
      <c r="AC3126" s="196"/>
      <c r="AD3126" s="199"/>
      <c r="AG3126" s="196"/>
      <c r="AH3126" s="196"/>
      <c r="AI3126" s="198"/>
      <c r="AL3126" s="196"/>
      <c r="AN3126" s="196"/>
      <c r="AO3126" s="198"/>
      <c r="AP3126" s="196"/>
      <c r="AQ3126" s="196"/>
      <c r="AR3126" s="196"/>
      <c r="AS3126" s="196"/>
      <c r="AT3126" s="196"/>
      <c r="AU3126" s="196"/>
      <c r="AV3126" s="198"/>
      <c r="AW3126" s="197"/>
      <c r="AY3126" s="196"/>
      <c r="BC3126" s="196"/>
      <c r="BD3126" s="196"/>
      <c r="BE3126" s="196"/>
      <c r="BF3126" s="196"/>
      <c r="BG3126" s="196"/>
      <c r="BH3126" s="196"/>
      <c r="BI3126" s="196"/>
      <c r="BJ3126" s="196"/>
      <c r="BK3126" s="196"/>
    </row>
    <row r="3127" spans="1:63" x14ac:dyDescent="0.25">
      <c r="A3127" s="198"/>
      <c r="B3127" s="193"/>
      <c r="C3127" s="196"/>
      <c r="D3127" s="196"/>
      <c r="E3127" s="196"/>
      <c r="I3127" s="197"/>
      <c r="Q3127" s="198"/>
      <c r="S3127" s="198"/>
      <c r="T3127" s="196"/>
      <c r="U3127" s="199"/>
      <c r="V3127" s="193"/>
      <c r="W3127" s="198"/>
      <c r="X3127" s="198"/>
      <c r="Y3127" s="196"/>
      <c r="Z3127" s="200"/>
      <c r="AA3127" s="196"/>
      <c r="AB3127" s="198"/>
      <c r="AC3127" s="196"/>
      <c r="AD3127" s="199"/>
      <c r="AG3127" s="196"/>
      <c r="AH3127" s="196"/>
      <c r="AI3127" s="198"/>
      <c r="AL3127" s="196"/>
      <c r="AN3127" s="196"/>
      <c r="AO3127" s="198"/>
      <c r="AP3127" s="196"/>
      <c r="AQ3127" s="196"/>
      <c r="AR3127" s="196"/>
      <c r="AS3127" s="196"/>
      <c r="AT3127" s="196"/>
      <c r="AU3127" s="196"/>
      <c r="AV3127" s="198"/>
      <c r="AW3127" s="197"/>
      <c r="AY3127" s="196"/>
      <c r="BC3127" s="196"/>
      <c r="BD3127" s="196"/>
      <c r="BE3127" s="196"/>
      <c r="BF3127" s="196"/>
      <c r="BG3127" s="196"/>
      <c r="BH3127" s="196"/>
      <c r="BI3127" s="196"/>
      <c r="BJ3127" s="196"/>
      <c r="BK3127" s="196"/>
    </row>
    <row r="3128" spans="1:63" x14ac:dyDescent="0.25">
      <c r="A3128" s="198"/>
      <c r="B3128" s="193"/>
      <c r="C3128" s="196"/>
      <c r="D3128" s="196"/>
      <c r="E3128" s="196"/>
      <c r="I3128" s="197"/>
      <c r="Q3128" s="198"/>
      <c r="S3128" s="198"/>
      <c r="T3128" s="196"/>
      <c r="U3128" s="199"/>
      <c r="V3128" s="193"/>
      <c r="W3128" s="198"/>
      <c r="X3128" s="198"/>
      <c r="Y3128" s="196"/>
      <c r="Z3128" s="200"/>
      <c r="AA3128" s="196"/>
      <c r="AB3128" s="198"/>
      <c r="AC3128" s="196"/>
      <c r="AD3128" s="199"/>
      <c r="AG3128" s="196"/>
      <c r="AH3128" s="196"/>
      <c r="AI3128" s="198"/>
      <c r="AL3128" s="196"/>
      <c r="AN3128" s="196"/>
      <c r="AO3128" s="198"/>
      <c r="AP3128" s="196"/>
      <c r="AQ3128" s="196"/>
      <c r="AR3128" s="196"/>
      <c r="AS3128" s="196"/>
      <c r="AT3128" s="196"/>
      <c r="AU3128" s="196"/>
      <c r="AV3128" s="198"/>
      <c r="AW3128" s="197"/>
      <c r="AY3128" s="196"/>
      <c r="BC3128" s="196"/>
      <c r="BD3128" s="196"/>
      <c r="BE3128" s="196"/>
      <c r="BF3128" s="196"/>
      <c r="BG3128" s="196"/>
      <c r="BH3128" s="196"/>
      <c r="BI3128" s="196"/>
      <c r="BJ3128" s="196"/>
      <c r="BK3128" s="196"/>
    </row>
    <row r="3129" spans="1:63" x14ac:dyDescent="0.25">
      <c r="A3129" s="198"/>
      <c r="B3129" s="193"/>
      <c r="C3129" s="196"/>
      <c r="D3129" s="196"/>
      <c r="E3129" s="196"/>
      <c r="I3129" s="197"/>
      <c r="Q3129" s="198"/>
      <c r="S3129" s="198"/>
      <c r="T3129" s="196"/>
      <c r="U3129" s="199"/>
      <c r="V3129" s="193"/>
      <c r="W3129" s="198"/>
      <c r="X3129" s="198"/>
      <c r="Y3129" s="196"/>
      <c r="Z3129" s="200"/>
      <c r="AA3129" s="196"/>
      <c r="AB3129" s="198"/>
      <c r="AC3129" s="196"/>
      <c r="AD3129" s="199"/>
      <c r="AG3129" s="196"/>
      <c r="AH3129" s="196"/>
      <c r="AI3129" s="198"/>
      <c r="AL3129" s="196"/>
      <c r="AN3129" s="196"/>
      <c r="AO3129" s="198"/>
      <c r="AP3129" s="196"/>
      <c r="AQ3129" s="196"/>
      <c r="AR3129" s="196"/>
      <c r="AS3129" s="196"/>
      <c r="AT3129" s="196"/>
      <c r="AU3129" s="196"/>
      <c r="AV3129" s="198"/>
      <c r="AW3129" s="197"/>
      <c r="AY3129" s="196"/>
      <c r="BC3129" s="196"/>
      <c r="BD3129" s="196"/>
      <c r="BE3129" s="196"/>
      <c r="BF3129" s="196"/>
      <c r="BG3129" s="196"/>
      <c r="BH3129" s="196"/>
      <c r="BI3129" s="196"/>
      <c r="BJ3129" s="196"/>
      <c r="BK3129" s="196"/>
    </row>
    <row r="3130" spans="1:63" x14ac:dyDescent="0.25">
      <c r="A3130" s="198"/>
      <c r="B3130" s="193"/>
      <c r="C3130" s="196"/>
      <c r="D3130" s="196"/>
      <c r="E3130" s="196"/>
      <c r="I3130" s="197"/>
      <c r="Q3130" s="198"/>
      <c r="S3130" s="198"/>
      <c r="T3130" s="196"/>
      <c r="U3130" s="199"/>
      <c r="V3130" s="193"/>
      <c r="W3130" s="198"/>
      <c r="X3130" s="198"/>
      <c r="Y3130" s="196"/>
      <c r="Z3130" s="200"/>
      <c r="AA3130" s="196"/>
      <c r="AB3130" s="198"/>
      <c r="AC3130" s="196"/>
      <c r="AD3130" s="199"/>
      <c r="AG3130" s="196"/>
      <c r="AH3130" s="196"/>
      <c r="AI3130" s="198"/>
      <c r="AL3130" s="196"/>
      <c r="AN3130" s="196"/>
      <c r="AO3130" s="198"/>
      <c r="AP3130" s="196"/>
      <c r="AQ3130" s="196"/>
      <c r="AR3130" s="196"/>
      <c r="AS3130" s="196"/>
      <c r="AT3130" s="196"/>
      <c r="AU3130" s="196"/>
      <c r="AV3130" s="198"/>
      <c r="AW3130" s="197"/>
      <c r="AY3130" s="196"/>
      <c r="BC3130" s="196"/>
      <c r="BD3130" s="196"/>
      <c r="BE3130" s="196"/>
      <c r="BF3130" s="196"/>
      <c r="BG3130" s="196"/>
      <c r="BH3130" s="196"/>
      <c r="BI3130" s="196"/>
      <c r="BJ3130" s="196"/>
      <c r="BK3130" s="196"/>
    </row>
    <row r="3131" spans="1:63" x14ac:dyDescent="0.25">
      <c r="A3131" s="198"/>
      <c r="B3131" s="193"/>
      <c r="C3131" s="196"/>
      <c r="D3131" s="196"/>
      <c r="E3131" s="196"/>
      <c r="I3131" s="197"/>
      <c r="Q3131" s="198"/>
      <c r="S3131" s="198"/>
      <c r="T3131" s="196"/>
      <c r="U3131" s="199"/>
      <c r="V3131" s="193"/>
      <c r="W3131" s="198"/>
      <c r="X3131" s="198"/>
      <c r="Y3131" s="196"/>
      <c r="Z3131" s="200"/>
      <c r="AA3131" s="196"/>
      <c r="AB3131" s="198"/>
      <c r="AC3131" s="196"/>
      <c r="AD3131" s="199"/>
      <c r="AG3131" s="196"/>
      <c r="AH3131" s="196"/>
      <c r="AI3131" s="198"/>
      <c r="AL3131" s="196"/>
      <c r="AN3131" s="196"/>
      <c r="AO3131" s="198"/>
      <c r="AP3131" s="196"/>
      <c r="AQ3131" s="196"/>
      <c r="AR3131" s="196"/>
      <c r="AS3131" s="196"/>
      <c r="AT3131" s="196"/>
      <c r="AU3131" s="196"/>
      <c r="AV3131" s="198"/>
      <c r="AW3131" s="197"/>
      <c r="AY3131" s="196"/>
      <c r="BC3131" s="196"/>
      <c r="BD3131" s="196"/>
      <c r="BE3131" s="196"/>
      <c r="BF3131" s="196"/>
      <c r="BG3131" s="196"/>
      <c r="BH3131" s="196"/>
      <c r="BI3131" s="196"/>
      <c r="BJ3131" s="196"/>
      <c r="BK3131" s="196"/>
    </row>
    <row r="3132" spans="1:63" x14ac:dyDescent="0.25">
      <c r="A3132" s="198"/>
      <c r="B3132" s="193"/>
      <c r="C3132" s="196"/>
      <c r="D3132" s="196"/>
      <c r="E3132" s="196"/>
      <c r="I3132" s="197"/>
      <c r="Q3132" s="198"/>
      <c r="S3132" s="198"/>
      <c r="T3132" s="196"/>
      <c r="U3132" s="199"/>
      <c r="V3132" s="193"/>
      <c r="W3132" s="198"/>
      <c r="X3132" s="198"/>
      <c r="Y3132" s="196"/>
      <c r="Z3132" s="200"/>
      <c r="AA3132" s="196"/>
      <c r="AB3132" s="198"/>
      <c r="AC3132" s="196"/>
      <c r="AD3132" s="199"/>
      <c r="AG3132" s="196"/>
      <c r="AH3132" s="196"/>
      <c r="AI3132" s="198"/>
      <c r="AL3132" s="196"/>
      <c r="AN3132" s="196"/>
      <c r="AO3132" s="198"/>
      <c r="AP3132" s="196"/>
      <c r="AQ3132" s="196"/>
      <c r="AR3132" s="196"/>
      <c r="AS3132" s="196"/>
      <c r="AT3132" s="196"/>
      <c r="AU3132" s="196"/>
      <c r="AV3132" s="198"/>
      <c r="AW3132" s="197"/>
      <c r="AY3132" s="196"/>
      <c r="BC3132" s="196"/>
      <c r="BD3132" s="196"/>
      <c r="BE3132" s="196"/>
      <c r="BF3132" s="196"/>
      <c r="BG3132" s="196"/>
      <c r="BH3132" s="196"/>
      <c r="BI3132" s="196"/>
      <c r="BJ3132" s="196"/>
      <c r="BK3132" s="196"/>
    </row>
    <row r="3133" spans="1:63" x14ac:dyDescent="0.25">
      <c r="A3133" s="198"/>
      <c r="B3133" s="193"/>
      <c r="C3133" s="196"/>
      <c r="D3133" s="196"/>
      <c r="E3133" s="196"/>
      <c r="I3133" s="197"/>
      <c r="Q3133" s="198"/>
      <c r="S3133" s="198"/>
      <c r="T3133" s="196"/>
      <c r="U3133" s="199"/>
      <c r="V3133" s="193"/>
      <c r="W3133" s="198"/>
      <c r="X3133" s="198"/>
      <c r="Y3133" s="196"/>
      <c r="Z3133" s="200"/>
      <c r="AA3133" s="196"/>
      <c r="AB3133" s="198"/>
      <c r="AC3133" s="196"/>
      <c r="AD3133" s="199"/>
      <c r="AG3133" s="196"/>
      <c r="AH3133" s="196"/>
      <c r="AI3133" s="198"/>
      <c r="AL3133" s="196"/>
      <c r="AN3133" s="196"/>
      <c r="AO3133" s="198"/>
      <c r="AP3133" s="196"/>
      <c r="AQ3133" s="196"/>
      <c r="AR3133" s="196"/>
      <c r="AS3133" s="196"/>
      <c r="AT3133" s="196"/>
      <c r="AU3133" s="196"/>
      <c r="AV3133" s="198"/>
      <c r="AW3133" s="197"/>
      <c r="AY3133" s="196"/>
      <c r="BC3133" s="196"/>
      <c r="BD3133" s="196"/>
      <c r="BE3133" s="196"/>
      <c r="BF3133" s="196"/>
      <c r="BG3133" s="196"/>
      <c r="BH3133" s="196"/>
      <c r="BI3133" s="196"/>
      <c r="BJ3133" s="196"/>
      <c r="BK3133" s="196"/>
    </row>
    <row r="3134" spans="1:63" x14ac:dyDescent="0.25">
      <c r="A3134" s="198"/>
      <c r="B3134" s="193"/>
      <c r="C3134" s="196"/>
      <c r="D3134" s="196"/>
      <c r="E3134" s="196"/>
      <c r="I3134" s="197"/>
      <c r="Q3134" s="198"/>
      <c r="S3134" s="198"/>
      <c r="T3134" s="196"/>
      <c r="U3134" s="199"/>
      <c r="V3134" s="193"/>
      <c r="W3134" s="198"/>
      <c r="X3134" s="198"/>
      <c r="Y3134" s="196"/>
      <c r="Z3134" s="200"/>
      <c r="AA3134" s="196"/>
      <c r="AB3134" s="198"/>
      <c r="AC3134" s="196"/>
      <c r="AD3134" s="199"/>
      <c r="AG3134" s="196"/>
      <c r="AH3134" s="196"/>
      <c r="AI3134" s="198"/>
      <c r="AL3134" s="196"/>
      <c r="AN3134" s="196"/>
      <c r="AO3134" s="198"/>
      <c r="AP3134" s="196"/>
      <c r="AQ3134" s="196"/>
      <c r="AR3134" s="196"/>
      <c r="AS3134" s="196"/>
      <c r="AT3134" s="196"/>
      <c r="AU3134" s="196"/>
      <c r="AV3134" s="198"/>
      <c r="AW3134" s="197"/>
      <c r="AY3134" s="196"/>
      <c r="BC3134" s="196"/>
      <c r="BD3134" s="196"/>
      <c r="BE3134" s="196"/>
      <c r="BF3134" s="196"/>
      <c r="BG3134" s="196"/>
      <c r="BH3134" s="196"/>
      <c r="BI3134" s="196"/>
      <c r="BJ3134" s="196"/>
      <c r="BK3134" s="196"/>
    </row>
    <row r="3135" spans="1:63" x14ac:dyDescent="0.25">
      <c r="A3135" s="198"/>
      <c r="B3135" s="193"/>
      <c r="C3135" s="196"/>
      <c r="D3135" s="196"/>
      <c r="E3135" s="196"/>
      <c r="I3135" s="197"/>
      <c r="Q3135" s="198"/>
      <c r="S3135" s="198"/>
      <c r="T3135" s="196"/>
      <c r="U3135" s="199"/>
      <c r="V3135" s="193"/>
      <c r="W3135" s="198"/>
      <c r="X3135" s="198"/>
      <c r="Y3135" s="196"/>
      <c r="Z3135" s="200"/>
      <c r="AA3135" s="196"/>
      <c r="AB3135" s="198"/>
      <c r="AC3135" s="196"/>
      <c r="AD3135" s="199"/>
      <c r="AG3135" s="196"/>
      <c r="AH3135" s="196"/>
      <c r="AI3135" s="198"/>
      <c r="AL3135" s="196"/>
      <c r="AN3135" s="196"/>
      <c r="AO3135" s="198"/>
      <c r="AP3135" s="196"/>
      <c r="AQ3135" s="196"/>
      <c r="AR3135" s="196"/>
      <c r="AS3135" s="196"/>
      <c r="AT3135" s="196"/>
      <c r="AU3135" s="196"/>
      <c r="AV3135" s="198"/>
      <c r="AW3135" s="197"/>
      <c r="AY3135" s="196"/>
      <c r="BC3135" s="196"/>
      <c r="BD3135" s="196"/>
      <c r="BE3135" s="196"/>
      <c r="BF3135" s="196"/>
      <c r="BG3135" s="196"/>
      <c r="BH3135" s="196"/>
      <c r="BI3135" s="196"/>
      <c r="BJ3135" s="196"/>
      <c r="BK3135" s="196"/>
    </row>
    <row r="3136" spans="1:63" x14ac:dyDescent="0.25">
      <c r="A3136" s="198"/>
      <c r="B3136" s="193"/>
      <c r="C3136" s="196"/>
      <c r="D3136" s="196"/>
      <c r="E3136" s="196"/>
      <c r="I3136" s="197"/>
      <c r="Q3136" s="198"/>
      <c r="S3136" s="198"/>
      <c r="T3136" s="196"/>
      <c r="U3136" s="199"/>
      <c r="V3136" s="193"/>
      <c r="W3136" s="198"/>
      <c r="X3136" s="198"/>
      <c r="Y3136" s="196"/>
      <c r="Z3136" s="200"/>
      <c r="AA3136" s="196"/>
      <c r="AB3136" s="198"/>
      <c r="AC3136" s="196"/>
      <c r="AD3136" s="199"/>
      <c r="AG3136" s="196"/>
      <c r="AH3136" s="196"/>
      <c r="AI3136" s="198"/>
      <c r="AL3136" s="196"/>
      <c r="AN3136" s="196"/>
      <c r="AO3136" s="198"/>
      <c r="AP3136" s="196"/>
      <c r="AQ3136" s="196"/>
      <c r="AR3136" s="196"/>
      <c r="AS3136" s="196"/>
      <c r="AT3136" s="196"/>
      <c r="AU3136" s="196"/>
      <c r="AV3136" s="198"/>
      <c r="AW3136" s="197"/>
      <c r="AY3136" s="196"/>
      <c r="BC3136" s="196"/>
      <c r="BD3136" s="196"/>
      <c r="BE3136" s="196"/>
      <c r="BF3136" s="196"/>
      <c r="BG3136" s="196"/>
      <c r="BH3136" s="196"/>
      <c r="BI3136" s="196"/>
      <c r="BJ3136" s="196"/>
      <c r="BK3136" s="196"/>
    </row>
    <row r="3137" spans="1:63" x14ac:dyDescent="0.25">
      <c r="A3137" s="198"/>
      <c r="B3137" s="193"/>
      <c r="C3137" s="196"/>
      <c r="D3137" s="196"/>
      <c r="E3137" s="196"/>
      <c r="I3137" s="197"/>
      <c r="Q3137" s="198"/>
      <c r="S3137" s="198"/>
      <c r="T3137" s="196"/>
      <c r="U3137" s="199"/>
      <c r="V3137" s="193"/>
      <c r="W3137" s="198"/>
      <c r="X3137" s="198"/>
      <c r="Y3137" s="196"/>
      <c r="Z3137" s="200"/>
      <c r="AA3137" s="196"/>
      <c r="AB3137" s="198"/>
      <c r="AC3137" s="196"/>
      <c r="AD3137" s="199"/>
      <c r="AG3137" s="196"/>
      <c r="AH3137" s="196"/>
      <c r="AI3137" s="198"/>
      <c r="AL3137" s="196"/>
      <c r="AN3137" s="196"/>
      <c r="AO3137" s="198"/>
      <c r="AP3137" s="196"/>
      <c r="AQ3137" s="196"/>
      <c r="AR3137" s="196"/>
      <c r="AS3137" s="196"/>
      <c r="AT3137" s="196"/>
      <c r="AU3137" s="196"/>
      <c r="AV3137" s="198"/>
      <c r="AW3137" s="197"/>
      <c r="AY3137" s="196"/>
      <c r="BC3137" s="196"/>
      <c r="BD3137" s="196"/>
      <c r="BE3137" s="196"/>
      <c r="BF3137" s="196"/>
      <c r="BG3137" s="196"/>
      <c r="BH3137" s="196"/>
      <c r="BI3137" s="196"/>
      <c r="BJ3137" s="196"/>
      <c r="BK3137" s="196"/>
    </row>
    <row r="3138" spans="1:63" x14ac:dyDescent="0.25">
      <c r="A3138" s="198"/>
      <c r="B3138" s="193"/>
      <c r="C3138" s="196"/>
      <c r="D3138" s="196"/>
      <c r="E3138" s="196"/>
      <c r="I3138" s="197"/>
      <c r="Q3138" s="198"/>
      <c r="S3138" s="198"/>
      <c r="T3138" s="196"/>
      <c r="U3138" s="199"/>
      <c r="V3138" s="193"/>
      <c r="W3138" s="198"/>
      <c r="X3138" s="198"/>
      <c r="Y3138" s="196"/>
      <c r="Z3138" s="200"/>
      <c r="AA3138" s="196"/>
      <c r="AB3138" s="198"/>
      <c r="AC3138" s="196"/>
      <c r="AD3138" s="199"/>
      <c r="AG3138" s="196"/>
      <c r="AH3138" s="196"/>
      <c r="AI3138" s="198"/>
      <c r="AL3138" s="196"/>
      <c r="AN3138" s="196"/>
      <c r="AO3138" s="198"/>
      <c r="AP3138" s="196"/>
      <c r="AQ3138" s="196"/>
      <c r="AR3138" s="196"/>
      <c r="AS3138" s="196"/>
      <c r="AT3138" s="196"/>
      <c r="AU3138" s="196"/>
      <c r="AV3138" s="198"/>
      <c r="AW3138" s="197"/>
      <c r="AY3138" s="196"/>
      <c r="BC3138" s="196"/>
      <c r="BD3138" s="196"/>
      <c r="BE3138" s="196"/>
      <c r="BF3138" s="196"/>
      <c r="BG3138" s="196"/>
      <c r="BH3138" s="196"/>
      <c r="BI3138" s="196"/>
      <c r="BJ3138" s="196"/>
      <c r="BK3138" s="196"/>
    </row>
    <row r="3139" spans="1:63" x14ac:dyDescent="0.25">
      <c r="A3139" s="198"/>
      <c r="B3139" s="193"/>
      <c r="C3139" s="196"/>
      <c r="D3139" s="196"/>
      <c r="E3139" s="196"/>
      <c r="I3139" s="197"/>
      <c r="Q3139" s="198"/>
      <c r="S3139" s="198"/>
      <c r="T3139" s="196"/>
      <c r="U3139" s="199"/>
      <c r="V3139" s="193"/>
      <c r="W3139" s="198"/>
      <c r="X3139" s="198"/>
      <c r="Y3139" s="196"/>
      <c r="Z3139" s="200"/>
      <c r="AA3139" s="196"/>
      <c r="AB3139" s="198"/>
      <c r="AC3139" s="196"/>
      <c r="AD3139" s="199"/>
      <c r="AG3139" s="196"/>
      <c r="AH3139" s="196"/>
      <c r="AI3139" s="198"/>
      <c r="AL3139" s="196"/>
      <c r="AN3139" s="196"/>
      <c r="AO3139" s="198"/>
      <c r="AP3139" s="196"/>
      <c r="AQ3139" s="196"/>
      <c r="AR3139" s="196"/>
      <c r="AS3139" s="196"/>
      <c r="AT3139" s="196"/>
      <c r="AU3139" s="196"/>
      <c r="AV3139" s="198"/>
      <c r="AW3139" s="197"/>
      <c r="AY3139" s="196"/>
      <c r="BC3139" s="196"/>
      <c r="BD3139" s="196"/>
      <c r="BE3139" s="196"/>
      <c r="BF3139" s="196"/>
      <c r="BG3139" s="196"/>
      <c r="BH3139" s="196"/>
      <c r="BI3139" s="196"/>
      <c r="BJ3139" s="196"/>
      <c r="BK3139" s="196"/>
    </row>
    <row r="3140" spans="1:63" x14ac:dyDescent="0.25">
      <c r="A3140" s="198"/>
      <c r="B3140" s="193"/>
      <c r="C3140" s="196"/>
      <c r="D3140" s="196"/>
      <c r="E3140" s="196"/>
      <c r="I3140" s="197"/>
      <c r="Q3140" s="198"/>
      <c r="S3140" s="198"/>
      <c r="T3140" s="196"/>
      <c r="U3140" s="199"/>
      <c r="V3140" s="193"/>
      <c r="W3140" s="198"/>
      <c r="X3140" s="198"/>
      <c r="Y3140" s="196"/>
      <c r="Z3140" s="200"/>
      <c r="AA3140" s="196"/>
      <c r="AB3140" s="198"/>
      <c r="AC3140" s="196"/>
      <c r="AD3140" s="199"/>
      <c r="AG3140" s="196"/>
      <c r="AH3140" s="196"/>
      <c r="AI3140" s="198"/>
      <c r="AL3140" s="196"/>
      <c r="AN3140" s="196"/>
      <c r="AO3140" s="198"/>
      <c r="AP3140" s="196"/>
      <c r="AQ3140" s="196"/>
      <c r="AR3140" s="196"/>
      <c r="AS3140" s="196"/>
      <c r="AT3140" s="196"/>
      <c r="AU3140" s="196"/>
      <c r="AV3140" s="198"/>
      <c r="AW3140" s="197"/>
      <c r="AY3140" s="196"/>
      <c r="BC3140" s="196"/>
      <c r="BD3140" s="196"/>
      <c r="BE3140" s="196"/>
      <c r="BF3140" s="196"/>
      <c r="BG3140" s="196"/>
      <c r="BH3140" s="196"/>
      <c r="BI3140" s="196"/>
      <c r="BJ3140" s="196"/>
      <c r="BK3140" s="196"/>
    </row>
    <row r="3141" spans="1:63" x14ac:dyDescent="0.25">
      <c r="A3141" s="198"/>
      <c r="B3141" s="193"/>
      <c r="C3141" s="196"/>
      <c r="D3141" s="196"/>
      <c r="E3141" s="196"/>
      <c r="I3141" s="197"/>
      <c r="Q3141" s="198"/>
      <c r="S3141" s="198"/>
      <c r="T3141" s="196"/>
      <c r="U3141" s="199"/>
      <c r="V3141" s="193"/>
      <c r="W3141" s="198"/>
      <c r="X3141" s="198"/>
      <c r="Y3141" s="196"/>
      <c r="Z3141" s="200"/>
      <c r="AA3141" s="196"/>
      <c r="AB3141" s="198"/>
      <c r="AC3141" s="196"/>
      <c r="AD3141" s="199"/>
      <c r="AG3141" s="196"/>
      <c r="AH3141" s="196"/>
      <c r="AI3141" s="198"/>
      <c r="AL3141" s="196"/>
      <c r="AN3141" s="196"/>
      <c r="AO3141" s="198"/>
      <c r="AP3141" s="196"/>
      <c r="AQ3141" s="196"/>
      <c r="AR3141" s="196"/>
      <c r="AS3141" s="196"/>
      <c r="AT3141" s="196"/>
      <c r="AU3141" s="196"/>
      <c r="AV3141" s="198"/>
      <c r="AW3141" s="197"/>
      <c r="AY3141" s="196"/>
      <c r="BC3141" s="196"/>
      <c r="BD3141" s="196"/>
      <c r="BE3141" s="196"/>
      <c r="BF3141" s="196"/>
      <c r="BG3141" s="196"/>
      <c r="BH3141" s="196"/>
      <c r="BI3141" s="196"/>
      <c r="BJ3141" s="196"/>
      <c r="BK3141" s="196"/>
    </row>
    <row r="3142" spans="1:63" x14ac:dyDescent="0.25">
      <c r="A3142" s="198"/>
      <c r="B3142" s="193"/>
      <c r="C3142" s="196"/>
      <c r="D3142" s="196"/>
      <c r="E3142" s="196"/>
      <c r="I3142" s="197"/>
      <c r="Q3142" s="198"/>
      <c r="S3142" s="198"/>
      <c r="T3142" s="196"/>
      <c r="U3142" s="199"/>
      <c r="V3142" s="193"/>
      <c r="W3142" s="198"/>
      <c r="X3142" s="198"/>
      <c r="Y3142" s="196"/>
      <c r="Z3142" s="200"/>
      <c r="AA3142" s="196"/>
      <c r="AB3142" s="198"/>
      <c r="AC3142" s="196"/>
      <c r="AD3142" s="199"/>
      <c r="AG3142" s="196"/>
      <c r="AH3142" s="196"/>
      <c r="AI3142" s="198"/>
      <c r="AL3142" s="196"/>
      <c r="AN3142" s="196"/>
      <c r="AO3142" s="198"/>
      <c r="AP3142" s="196"/>
      <c r="AQ3142" s="196"/>
      <c r="AR3142" s="196"/>
      <c r="AS3142" s="196"/>
      <c r="AT3142" s="196"/>
      <c r="AU3142" s="196"/>
      <c r="AV3142" s="198"/>
      <c r="AW3142" s="197"/>
      <c r="AY3142" s="196"/>
      <c r="BC3142" s="196"/>
      <c r="BD3142" s="196"/>
      <c r="BE3142" s="196"/>
      <c r="BF3142" s="196"/>
      <c r="BG3142" s="196"/>
      <c r="BH3142" s="196"/>
      <c r="BI3142" s="196"/>
      <c r="BJ3142" s="196"/>
      <c r="BK3142" s="196"/>
    </row>
    <row r="3143" spans="1:63" x14ac:dyDescent="0.25">
      <c r="A3143" s="198"/>
      <c r="B3143" s="193"/>
      <c r="C3143" s="196"/>
      <c r="D3143" s="196"/>
      <c r="E3143" s="196"/>
      <c r="I3143" s="197"/>
      <c r="Q3143" s="198"/>
      <c r="S3143" s="198"/>
      <c r="T3143" s="196"/>
      <c r="U3143" s="199"/>
      <c r="V3143" s="193"/>
      <c r="W3143" s="198"/>
      <c r="X3143" s="198"/>
      <c r="Y3143" s="196"/>
      <c r="Z3143" s="200"/>
      <c r="AA3143" s="196"/>
      <c r="AB3143" s="198"/>
      <c r="AC3143" s="196"/>
      <c r="AD3143" s="199"/>
      <c r="AG3143" s="196"/>
      <c r="AH3143" s="196"/>
      <c r="AI3143" s="198"/>
      <c r="AL3143" s="196"/>
      <c r="AN3143" s="196"/>
      <c r="AO3143" s="198"/>
      <c r="AP3143" s="196"/>
      <c r="AQ3143" s="196"/>
      <c r="AR3143" s="196"/>
      <c r="AS3143" s="196"/>
      <c r="AT3143" s="196"/>
      <c r="AU3143" s="196"/>
      <c r="AV3143" s="198"/>
      <c r="AW3143" s="197"/>
      <c r="AY3143" s="196"/>
      <c r="BC3143" s="196"/>
      <c r="BD3143" s="196"/>
      <c r="BE3143" s="196"/>
      <c r="BF3143" s="196"/>
      <c r="BG3143" s="196"/>
      <c r="BH3143" s="196"/>
      <c r="BI3143" s="196"/>
      <c r="BJ3143" s="196"/>
      <c r="BK3143" s="196"/>
    </row>
    <row r="3144" spans="1:63" x14ac:dyDescent="0.25">
      <c r="A3144" s="198"/>
      <c r="B3144" s="193"/>
      <c r="C3144" s="196"/>
      <c r="D3144" s="196"/>
      <c r="E3144" s="196"/>
      <c r="I3144" s="197"/>
      <c r="Q3144" s="198"/>
      <c r="S3144" s="198"/>
      <c r="T3144" s="196"/>
      <c r="U3144" s="199"/>
      <c r="V3144" s="193"/>
      <c r="W3144" s="198"/>
      <c r="X3144" s="198"/>
      <c r="Y3144" s="196"/>
      <c r="Z3144" s="200"/>
      <c r="AA3144" s="196"/>
      <c r="AB3144" s="198"/>
      <c r="AC3144" s="196"/>
      <c r="AD3144" s="199"/>
      <c r="AG3144" s="196"/>
      <c r="AH3144" s="196"/>
      <c r="AI3144" s="198"/>
      <c r="AL3144" s="196"/>
      <c r="AN3144" s="196"/>
      <c r="AO3144" s="198"/>
      <c r="AP3144" s="196"/>
      <c r="AQ3144" s="196"/>
      <c r="AR3144" s="196"/>
      <c r="AS3144" s="196"/>
      <c r="AT3144" s="196"/>
      <c r="AU3144" s="196"/>
      <c r="AV3144" s="198"/>
      <c r="AW3144" s="197"/>
      <c r="AY3144" s="196"/>
      <c r="BC3144" s="196"/>
      <c r="BD3144" s="196"/>
      <c r="BE3144" s="196"/>
      <c r="BF3144" s="196"/>
      <c r="BG3144" s="196"/>
      <c r="BH3144" s="196"/>
      <c r="BI3144" s="196"/>
      <c r="BJ3144" s="196"/>
      <c r="BK3144" s="196"/>
    </row>
    <row r="3145" spans="1:63" x14ac:dyDescent="0.25">
      <c r="A3145" s="198"/>
      <c r="B3145" s="193"/>
      <c r="C3145" s="196"/>
      <c r="D3145" s="196"/>
      <c r="E3145" s="196"/>
      <c r="I3145" s="197"/>
      <c r="Q3145" s="198"/>
      <c r="S3145" s="198"/>
      <c r="T3145" s="196"/>
      <c r="U3145" s="199"/>
      <c r="V3145" s="193"/>
      <c r="W3145" s="198"/>
      <c r="X3145" s="198"/>
      <c r="Y3145" s="196"/>
      <c r="Z3145" s="200"/>
      <c r="AA3145" s="196"/>
      <c r="AB3145" s="198"/>
      <c r="AC3145" s="196"/>
      <c r="AD3145" s="199"/>
      <c r="AG3145" s="196"/>
      <c r="AH3145" s="196"/>
      <c r="AI3145" s="198"/>
      <c r="AL3145" s="196"/>
      <c r="AN3145" s="196"/>
      <c r="AO3145" s="198"/>
      <c r="AP3145" s="196"/>
      <c r="AQ3145" s="196"/>
      <c r="AR3145" s="196"/>
      <c r="AS3145" s="196"/>
      <c r="AT3145" s="196"/>
      <c r="AU3145" s="196"/>
      <c r="AV3145" s="198"/>
      <c r="AW3145" s="197"/>
      <c r="AY3145" s="196"/>
      <c r="BC3145" s="196"/>
      <c r="BD3145" s="196"/>
      <c r="BE3145" s="196"/>
      <c r="BF3145" s="196"/>
      <c r="BG3145" s="196"/>
      <c r="BH3145" s="196"/>
      <c r="BI3145" s="196"/>
      <c r="BJ3145" s="196"/>
      <c r="BK3145" s="196"/>
    </row>
    <row r="3146" spans="1:63" x14ac:dyDescent="0.25">
      <c r="A3146" s="198"/>
      <c r="B3146" s="193"/>
      <c r="C3146" s="196"/>
      <c r="D3146" s="196"/>
      <c r="E3146" s="196"/>
      <c r="I3146" s="197"/>
      <c r="Q3146" s="198"/>
      <c r="S3146" s="198"/>
      <c r="T3146" s="196"/>
      <c r="U3146" s="199"/>
      <c r="V3146" s="193"/>
      <c r="W3146" s="198"/>
      <c r="X3146" s="198"/>
      <c r="Y3146" s="196"/>
      <c r="Z3146" s="200"/>
      <c r="AA3146" s="196"/>
      <c r="AB3146" s="198"/>
      <c r="AC3146" s="196"/>
      <c r="AD3146" s="199"/>
      <c r="AG3146" s="196"/>
      <c r="AH3146" s="196"/>
      <c r="AI3146" s="198"/>
      <c r="AL3146" s="196"/>
      <c r="AN3146" s="196"/>
      <c r="AO3146" s="198"/>
      <c r="AP3146" s="196"/>
      <c r="AQ3146" s="196"/>
      <c r="AR3146" s="196"/>
      <c r="AS3146" s="196"/>
      <c r="AT3146" s="196"/>
      <c r="AU3146" s="196"/>
      <c r="AV3146" s="198"/>
      <c r="AW3146" s="197"/>
      <c r="AY3146" s="196"/>
      <c r="BC3146" s="196"/>
      <c r="BD3146" s="196"/>
      <c r="BE3146" s="196"/>
      <c r="BF3146" s="196"/>
      <c r="BG3146" s="196"/>
      <c r="BH3146" s="196"/>
      <c r="BI3146" s="196"/>
      <c r="BJ3146" s="196"/>
      <c r="BK3146" s="196"/>
    </row>
    <row r="3147" spans="1:63" x14ac:dyDescent="0.25">
      <c r="A3147" s="198"/>
      <c r="B3147" s="193"/>
      <c r="C3147" s="196"/>
      <c r="D3147" s="196"/>
      <c r="E3147" s="196"/>
      <c r="I3147" s="197"/>
      <c r="Q3147" s="198"/>
      <c r="S3147" s="198"/>
      <c r="T3147" s="196"/>
      <c r="U3147" s="199"/>
      <c r="V3147" s="193"/>
      <c r="W3147" s="198"/>
      <c r="X3147" s="198"/>
      <c r="Y3147" s="196"/>
      <c r="Z3147" s="200"/>
      <c r="AA3147" s="196"/>
      <c r="AB3147" s="198"/>
      <c r="AC3147" s="196"/>
      <c r="AD3147" s="199"/>
      <c r="AG3147" s="196"/>
      <c r="AH3147" s="196"/>
      <c r="AI3147" s="198"/>
      <c r="AL3147" s="196"/>
      <c r="AN3147" s="196"/>
      <c r="AO3147" s="198"/>
      <c r="AP3147" s="196"/>
      <c r="AQ3147" s="196"/>
      <c r="AR3147" s="196"/>
      <c r="AS3147" s="196"/>
      <c r="AT3147" s="196"/>
      <c r="AU3147" s="196"/>
      <c r="AV3147" s="198"/>
      <c r="AW3147" s="197"/>
      <c r="AY3147" s="196"/>
      <c r="BC3147" s="196"/>
      <c r="BD3147" s="196"/>
      <c r="BE3147" s="196"/>
      <c r="BF3147" s="196"/>
      <c r="BG3147" s="196"/>
      <c r="BH3147" s="196"/>
      <c r="BI3147" s="196"/>
      <c r="BJ3147" s="196"/>
      <c r="BK3147" s="196"/>
    </row>
    <row r="3148" spans="1:63" x14ac:dyDescent="0.25">
      <c r="A3148" s="198"/>
      <c r="B3148" s="193"/>
      <c r="C3148" s="196"/>
      <c r="D3148" s="196"/>
      <c r="E3148" s="196"/>
      <c r="I3148" s="197"/>
      <c r="Q3148" s="198"/>
      <c r="S3148" s="198"/>
      <c r="T3148" s="196"/>
      <c r="U3148" s="199"/>
      <c r="V3148" s="193"/>
      <c r="W3148" s="198"/>
      <c r="X3148" s="198"/>
      <c r="Y3148" s="196"/>
      <c r="Z3148" s="200"/>
      <c r="AA3148" s="196"/>
      <c r="AB3148" s="198"/>
      <c r="AC3148" s="196"/>
      <c r="AD3148" s="199"/>
      <c r="AG3148" s="196"/>
      <c r="AH3148" s="196"/>
      <c r="AI3148" s="198"/>
      <c r="AL3148" s="196"/>
      <c r="AN3148" s="196"/>
      <c r="AO3148" s="198"/>
      <c r="AP3148" s="196"/>
      <c r="AQ3148" s="196"/>
      <c r="AR3148" s="196"/>
      <c r="AS3148" s="196"/>
      <c r="AT3148" s="196"/>
      <c r="AU3148" s="196"/>
      <c r="AV3148" s="198"/>
      <c r="AW3148" s="197"/>
      <c r="AY3148" s="196"/>
      <c r="BC3148" s="196"/>
      <c r="BD3148" s="196"/>
      <c r="BE3148" s="196"/>
      <c r="BF3148" s="196"/>
      <c r="BG3148" s="196"/>
      <c r="BH3148" s="196"/>
      <c r="BI3148" s="196"/>
      <c r="BJ3148" s="196"/>
      <c r="BK3148" s="196"/>
    </row>
    <row r="3149" spans="1:63" x14ac:dyDescent="0.25">
      <c r="A3149" s="198"/>
      <c r="B3149" s="193"/>
      <c r="C3149" s="196"/>
      <c r="D3149" s="196"/>
      <c r="E3149" s="196"/>
      <c r="I3149" s="197"/>
      <c r="Q3149" s="198"/>
      <c r="S3149" s="198"/>
      <c r="T3149" s="196"/>
      <c r="U3149" s="199"/>
      <c r="V3149" s="193"/>
      <c r="W3149" s="198"/>
      <c r="X3149" s="198"/>
      <c r="Y3149" s="196"/>
      <c r="Z3149" s="200"/>
      <c r="AA3149" s="196"/>
      <c r="AB3149" s="198"/>
      <c r="AC3149" s="196"/>
      <c r="AD3149" s="199"/>
      <c r="AG3149" s="196"/>
      <c r="AH3149" s="196"/>
      <c r="AI3149" s="198"/>
      <c r="AL3149" s="196"/>
      <c r="AN3149" s="196"/>
      <c r="AO3149" s="198"/>
      <c r="AP3149" s="196"/>
      <c r="AQ3149" s="196"/>
      <c r="AR3149" s="196"/>
      <c r="AS3149" s="196"/>
      <c r="AT3149" s="196"/>
      <c r="AU3149" s="196"/>
      <c r="AV3149" s="198"/>
      <c r="AW3149" s="197"/>
      <c r="AY3149" s="196"/>
      <c r="BC3149" s="196"/>
      <c r="BD3149" s="196"/>
      <c r="BE3149" s="196"/>
      <c r="BF3149" s="196"/>
      <c r="BG3149" s="196"/>
      <c r="BH3149" s="196"/>
      <c r="BI3149" s="196"/>
      <c r="BJ3149" s="196"/>
      <c r="BK3149" s="196"/>
    </row>
    <row r="3150" spans="1:63" x14ac:dyDescent="0.25">
      <c r="A3150" s="198"/>
      <c r="B3150" s="193"/>
      <c r="C3150" s="196"/>
      <c r="D3150" s="196"/>
      <c r="E3150" s="196"/>
      <c r="I3150" s="197"/>
      <c r="Q3150" s="198"/>
      <c r="S3150" s="198"/>
      <c r="T3150" s="196"/>
      <c r="U3150" s="199"/>
      <c r="V3150" s="193"/>
      <c r="W3150" s="198"/>
      <c r="X3150" s="198"/>
      <c r="Y3150" s="196"/>
      <c r="Z3150" s="200"/>
      <c r="AA3150" s="196"/>
      <c r="AB3150" s="198"/>
      <c r="AC3150" s="196"/>
      <c r="AD3150" s="199"/>
      <c r="AG3150" s="196"/>
      <c r="AH3150" s="196"/>
      <c r="AI3150" s="198"/>
      <c r="AL3150" s="196"/>
      <c r="AN3150" s="196"/>
      <c r="AO3150" s="198"/>
      <c r="AP3150" s="196"/>
      <c r="AQ3150" s="196"/>
      <c r="AR3150" s="196"/>
      <c r="AS3150" s="196"/>
      <c r="AT3150" s="196"/>
      <c r="AU3150" s="196"/>
      <c r="AV3150" s="198"/>
      <c r="AW3150" s="197"/>
      <c r="AY3150" s="196"/>
      <c r="BC3150" s="196"/>
      <c r="BD3150" s="196"/>
      <c r="BE3150" s="196"/>
      <c r="BF3150" s="196"/>
      <c r="BG3150" s="196"/>
      <c r="BH3150" s="196"/>
      <c r="BI3150" s="196"/>
      <c r="BJ3150" s="196"/>
      <c r="BK3150" s="196"/>
    </row>
    <row r="3151" spans="1:63" x14ac:dyDescent="0.25">
      <c r="A3151" s="198"/>
      <c r="B3151" s="193"/>
      <c r="C3151" s="196"/>
      <c r="D3151" s="196"/>
      <c r="E3151" s="196"/>
      <c r="I3151" s="197"/>
      <c r="Q3151" s="198"/>
      <c r="S3151" s="198"/>
      <c r="T3151" s="196"/>
      <c r="U3151" s="199"/>
      <c r="V3151" s="193"/>
      <c r="W3151" s="198"/>
      <c r="X3151" s="198"/>
      <c r="Y3151" s="196"/>
      <c r="Z3151" s="200"/>
      <c r="AA3151" s="196"/>
      <c r="AB3151" s="198"/>
      <c r="AC3151" s="196"/>
      <c r="AD3151" s="199"/>
      <c r="AG3151" s="196"/>
      <c r="AH3151" s="196"/>
      <c r="AI3151" s="198"/>
      <c r="AL3151" s="196"/>
      <c r="AN3151" s="196"/>
      <c r="AO3151" s="198"/>
      <c r="AP3151" s="196"/>
      <c r="AQ3151" s="196"/>
      <c r="AR3151" s="196"/>
      <c r="AS3151" s="196"/>
      <c r="AT3151" s="196"/>
      <c r="AU3151" s="196"/>
      <c r="AV3151" s="198"/>
      <c r="AW3151" s="197"/>
      <c r="AY3151" s="196"/>
      <c r="BC3151" s="196"/>
      <c r="BD3151" s="196"/>
      <c r="BE3151" s="196"/>
      <c r="BF3151" s="196"/>
      <c r="BG3151" s="196"/>
      <c r="BH3151" s="196"/>
      <c r="BI3151" s="196"/>
      <c r="BJ3151" s="196"/>
      <c r="BK3151" s="196"/>
    </row>
    <row r="3152" spans="1:63" x14ac:dyDescent="0.25">
      <c r="A3152" s="198"/>
      <c r="B3152" s="193"/>
      <c r="C3152" s="196"/>
      <c r="D3152" s="196"/>
      <c r="E3152" s="196"/>
      <c r="I3152" s="197"/>
      <c r="Q3152" s="198"/>
      <c r="S3152" s="198"/>
      <c r="T3152" s="196"/>
      <c r="U3152" s="199"/>
      <c r="V3152" s="193"/>
      <c r="W3152" s="198"/>
      <c r="X3152" s="198"/>
      <c r="Y3152" s="196"/>
      <c r="Z3152" s="200"/>
      <c r="AA3152" s="196"/>
      <c r="AB3152" s="198"/>
      <c r="AC3152" s="196"/>
      <c r="AD3152" s="199"/>
      <c r="AG3152" s="196"/>
      <c r="AH3152" s="196"/>
      <c r="AI3152" s="198"/>
      <c r="AL3152" s="196"/>
      <c r="AN3152" s="196"/>
      <c r="AO3152" s="198"/>
      <c r="AP3152" s="196"/>
      <c r="AQ3152" s="196"/>
      <c r="AR3152" s="196"/>
      <c r="AS3152" s="196"/>
      <c r="AT3152" s="196"/>
      <c r="AU3152" s="196"/>
      <c r="AV3152" s="198"/>
      <c r="AW3152" s="197"/>
      <c r="AY3152" s="196"/>
      <c r="BC3152" s="196"/>
      <c r="BD3152" s="196"/>
      <c r="BE3152" s="196"/>
      <c r="BF3152" s="196"/>
      <c r="BG3152" s="196"/>
      <c r="BH3152" s="196"/>
      <c r="BI3152" s="196"/>
      <c r="BJ3152" s="196"/>
      <c r="BK3152" s="196"/>
    </row>
    <row r="3153" spans="1:63" x14ac:dyDescent="0.25">
      <c r="A3153" s="198"/>
      <c r="B3153" s="193"/>
      <c r="C3153" s="196"/>
      <c r="D3153" s="196"/>
      <c r="E3153" s="196"/>
      <c r="I3153" s="197"/>
      <c r="Q3153" s="198"/>
      <c r="S3153" s="198"/>
      <c r="T3153" s="196"/>
      <c r="U3153" s="199"/>
      <c r="V3153" s="193"/>
      <c r="W3153" s="198"/>
      <c r="X3153" s="198"/>
      <c r="Y3153" s="196"/>
      <c r="Z3153" s="200"/>
      <c r="AA3153" s="196"/>
      <c r="AB3153" s="198"/>
      <c r="AC3153" s="196"/>
      <c r="AD3153" s="199"/>
      <c r="AG3153" s="196"/>
      <c r="AH3153" s="196"/>
      <c r="AI3153" s="198"/>
      <c r="AL3153" s="196"/>
      <c r="AN3153" s="196"/>
      <c r="AO3153" s="198"/>
      <c r="AP3153" s="196"/>
      <c r="AQ3153" s="196"/>
      <c r="AR3153" s="196"/>
      <c r="AS3153" s="196"/>
      <c r="AT3153" s="196"/>
      <c r="AU3153" s="196"/>
      <c r="AV3153" s="198"/>
      <c r="AW3153" s="197"/>
      <c r="AY3153" s="196"/>
      <c r="BC3153" s="196"/>
      <c r="BD3153" s="196"/>
      <c r="BE3153" s="196"/>
      <c r="BF3153" s="196"/>
      <c r="BG3153" s="196"/>
      <c r="BH3153" s="196"/>
      <c r="BI3153" s="196"/>
      <c r="BJ3153" s="196"/>
      <c r="BK3153" s="196"/>
    </row>
    <row r="3154" spans="1:63" x14ac:dyDescent="0.25">
      <c r="A3154" s="198"/>
      <c r="B3154" s="193"/>
      <c r="C3154" s="196"/>
      <c r="D3154" s="196"/>
      <c r="E3154" s="196"/>
      <c r="I3154" s="197"/>
      <c r="Q3154" s="198"/>
      <c r="S3154" s="198"/>
      <c r="T3154" s="196"/>
      <c r="U3154" s="199"/>
      <c r="V3154" s="193"/>
      <c r="W3154" s="198"/>
      <c r="X3154" s="198"/>
      <c r="Y3154" s="196"/>
      <c r="Z3154" s="200"/>
      <c r="AA3154" s="196"/>
      <c r="AB3154" s="198"/>
      <c r="AC3154" s="196"/>
      <c r="AD3154" s="199"/>
      <c r="AG3154" s="196"/>
      <c r="AH3154" s="196"/>
      <c r="AI3154" s="198"/>
      <c r="AL3154" s="196"/>
      <c r="AN3154" s="196"/>
      <c r="AO3154" s="198"/>
      <c r="AP3154" s="196"/>
      <c r="AQ3154" s="196"/>
      <c r="AR3154" s="196"/>
      <c r="AS3154" s="196"/>
      <c r="AT3154" s="196"/>
      <c r="AU3154" s="196"/>
      <c r="AV3154" s="198"/>
      <c r="AW3154" s="197"/>
      <c r="AY3154" s="196"/>
      <c r="BC3154" s="196"/>
      <c r="BD3154" s="196"/>
      <c r="BE3154" s="196"/>
      <c r="BF3154" s="196"/>
      <c r="BG3154" s="196"/>
      <c r="BH3154" s="196"/>
      <c r="BI3154" s="196"/>
      <c r="BJ3154" s="196"/>
      <c r="BK3154" s="196"/>
    </row>
    <row r="3155" spans="1:63" x14ac:dyDescent="0.25">
      <c r="A3155" s="198"/>
      <c r="B3155" s="193"/>
      <c r="C3155" s="196"/>
      <c r="D3155" s="196"/>
      <c r="E3155" s="196"/>
      <c r="I3155" s="197"/>
      <c r="Q3155" s="198"/>
      <c r="S3155" s="198"/>
      <c r="T3155" s="196"/>
      <c r="U3155" s="199"/>
      <c r="V3155" s="193"/>
      <c r="W3155" s="198"/>
      <c r="X3155" s="198"/>
      <c r="Y3155" s="196"/>
      <c r="Z3155" s="200"/>
      <c r="AA3155" s="196"/>
      <c r="AB3155" s="198"/>
      <c r="AC3155" s="196"/>
      <c r="AD3155" s="199"/>
      <c r="AG3155" s="196"/>
      <c r="AH3155" s="196"/>
      <c r="AI3155" s="198"/>
      <c r="AL3155" s="196"/>
      <c r="AN3155" s="196"/>
      <c r="AO3155" s="198"/>
      <c r="AP3155" s="196"/>
      <c r="AQ3155" s="196"/>
      <c r="AR3155" s="196"/>
      <c r="AS3155" s="196"/>
      <c r="AT3155" s="196"/>
      <c r="AU3155" s="196"/>
      <c r="AV3155" s="198"/>
      <c r="AW3155" s="197"/>
      <c r="AY3155" s="196"/>
      <c r="BC3155" s="196"/>
      <c r="BD3155" s="196"/>
      <c r="BE3155" s="196"/>
      <c r="BF3155" s="196"/>
      <c r="BG3155" s="196"/>
      <c r="BH3155" s="196"/>
      <c r="BI3155" s="196"/>
      <c r="BJ3155" s="196"/>
      <c r="BK3155" s="196"/>
    </row>
    <row r="3156" spans="1:63" x14ac:dyDescent="0.25">
      <c r="A3156" s="198"/>
      <c r="B3156" s="193"/>
      <c r="C3156" s="196"/>
      <c r="D3156" s="196"/>
      <c r="E3156" s="196"/>
      <c r="I3156" s="197"/>
      <c r="Q3156" s="198"/>
      <c r="S3156" s="198"/>
      <c r="T3156" s="196"/>
      <c r="U3156" s="199"/>
      <c r="V3156" s="193"/>
      <c r="W3156" s="198"/>
      <c r="X3156" s="198"/>
      <c r="Y3156" s="196"/>
      <c r="Z3156" s="200"/>
      <c r="AA3156" s="196"/>
      <c r="AB3156" s="198"/>
      <c r="AC3156" s="196"/>
      <c r="AD3156" s="199"/>
      <c r="AG3156" s="196"/>
      <c r="AH3156" s="196"/>
      <c r="AI3156" s="198"/>
      <c r="AL3156" s="196"/>
      <c r="AN3156" s="196"/>
      <c r="AO3156" s="198"/>
      <c r="AP3156" s="196"/>
      <c r="AQ3156" s="196"/>
      <c r="AR3156" s="196"/>
      <c r="AS3156" s="196"/>
      <c r="AT3156" s="196"/>
      <c r="AU3156" s="196"/>
      <c r="AV3156" s="198"/>
      <c r="AW3156" s="197"/>
      <c r="AY3156" s="196"/>
      <c r="BC3156" s="196"/>
      <c r="BD3156" s="196"/>
      <c r="BE3156" s="196"/>
      <c r="BF3156" s="196"/>
      <c r="BG3156" s="196"/>
      <c r="BH3156" s="196"/>
      <c r="BI3156" s="196"/>
      <c r="BJ3156" s="196"/>
      <c r="BK3156" s="196"/>
    </row>
    <row r="3157" spans="1:63" x14ac:dyDescent="0.25">
      <c r="A3157" s="198"/>
      <c r="B3157" s="193"/>
      <c r="C3157" s="196"/>
      <c r="D3157" s="196"/>
      <c r="E3157" s="196"/>
      <c r="I3157" s="197"/>
      <c r="Q3157" s="198"/>
      <c r="S3157" s="198"/>
      <c r="T3157" s="196"/>
      <c r="U3157" s="199"/>
      <c r="V3157" s="193"/>
      <c r="W3157" s="198"/>
      <c r="X3157" s="198"/>
      <c r="Y3157" s="196"/>
      <c r="Z3157" s="200"/>
      <c r="AA3157" s="196"/>
      <c r="AB3157" s="198"/>
      <c r="AC3157" s="196"/>
      <c r="AD3157" s="199"/>
      <c r="AG3157" s="196"/>
      <c r="AH3157" s="196"/>
      <c r="AI3157" s="198"/>
      <c r="AL3157" s="196"/>
      <c r="AN3157" s="196"/>
      <c r="AO3157" s="198"/>
      <c r="AP3157" s="196"/>
      <c r="AQ3157" s="196"/>
      <c r="AR3157" s="196"/>
      <c r="AS3157" s="196"/>
      <c r="AT3157" s="196"/>
      <c r="AU3157" s="196"/>
      <c r="AV3157" s="198"/>
      <c r="AW3157" s="197"/>
      <c r="AY3157" s="196"/>
      <c r="BC3157" s="196"/>
      <c r="BD3157" s="196"/>
      <c r="BE3157" s="196"/>
      <c r="BF3157" s="196"/>
      <c r="BG3157" s="196"/>
      <c r="BH3157" s="196"/>
      <c r="BI3157" s="196"/>
      <c r="BJ3157" s="196"/>
      <c r="BK3157" s="196"/>
    </row>
    <row r="3158" spans="1:63" x14ac:dyDescent="0.25">
      <c r="A3158" s="198"/>
      <c r="B3158" s="193"/>
      <c r="C3158" s="196"/>
      <c r="D3158" s="196"/>
      <c r="E3158" s="196"/>
      <c r="I3158" s="197"/>
      <c r="Q3158" s="198"/>
      <c r="S3158" s="198"/>
      <c r="T3158" s="196"/>
      <c r="U3158" s="199"/>
      <c r="V3158" s="193"/>
      <c r="W3158" s="198"/>
      <c r="X3158" s="198"/>
      <c r="Y3158" s="196"/>
      <c r="Z3158" s="200"/>
      <c r="AA3158" s="196"/>
      <c r="AB3158" s="198"/>
      <c r="AC3158" s="196"/>
      <c r="AD3158" s="199"/>
      <c r="AG3158" s="196"/>
      <c r="AH3158" s="196"/>
      <c r="AI3158" s="198"/>
      <c r="AL3158" s="196"/>
      <c r="AN3158" s="196"/>
      <c r="AO3158" s="198"/>
      <c r="AP3158" s="196"/>
      <c r="AQ3158" s="196"/>
      <c r="AR3158" s="196"/>
      <c r="AS3158" s="196"/>
      <c r="AT3158" s="196"/>
      <c r="AU3158" s="196"/>
      <c r="AV3158" s="198"/>
      <c r="AW3158" s="197"/>
      <c r="AY3158" s="196"/>
      <c r="BC3158" s="196"/>
      <c r="BD3158" s="196"/>
      <c r="BE3158" s="196"/>
      <c r="BF3158" s="196"/>
      <c r="BG3158" s="196"/>
      <c r="BH3158" s="196"/>
      <c r="BI3158" s="196"/>
      <c r="BJ3158" s="196"/>
      <c r="BK3158" s="196"/>
    </row>
    <row r="3159" spans="1:63" x14ac:dyDescent="0.25">
      <c r="A3159" s="198"/>
      <c r="B3159" s="193"/>
      <c r="C3159" s="196"/>
      <c r="D3159" s="196"/>
      <c r="E3159" s="196"/>
      <c r="I3159" s="197"/>
      <c r="Q3159" s="198"/>
      <c r="S3159" s="198"/>
      <c r="T3159" s="196"/>
      <c r="U3159" s="199"/>
      <c r="V3159" s="193"/>
      <c r="W3159" s="198"/>
      <c r="X3159" s="198"/>
      <c r="Y3159" s="196"/>
      <c r="Z3159" s="200"/>
      <c r="AA3159" s="196"/>
      <c r="AB3159" s="198"/>
      <c r="AC3159" s="196"/>
      <c r="AD3159" s="199"/>
      <c r="AG3159" s="196"/>
      <c r="AH3159" s="196"/>
      <c r="AI3159" s="198"/>
      <c r="AL3159" s="196"/>
      <c r="AN3159" s="196"/>
      <c r="AO3159" s="198"/>
      <c r="AP3159" s="196"/>
      <c r="AQ3159" s="196"/>
      <c r="AR3159" s="196"/>
      <c r="AS3159" s="196"/>
      <c r="AT3159" s="196"/>
      <c r="AU3159" s="196"/>
      <c r="AV3159" s="198"/>
      <c r="AW3159" s="197"/>
      <c r="AY3159" s="196"/>
      <c r="BC3159" s="196"/>
      <c r="BD3159" s="196"/>
      <c r="BE3159" s="196"/>
      <c r="BF3159" s="196"/>
      <c r="BG3159" s="196"/>
      <c r="BH3159" s="196"/>
      <c r="BI3159" s="196"/>
      <c r="BJ3159" s="196"/>
      <c r="BK3159" s="196"/>
    </row>
    <row r="3160" spans="1:63" x14ac:dyDescent="0.25">
      <c r="A3160" s="198"/>
      <c r="B3160" s="193"/>
      <c r="C3160" s="196"/>
      <c r="D3160" s="196"/>
      <c r="E3160" s="196"/>
      <c r="I3160" s="197"/>
      <c r="Q3160" s="198"/>
      <c r="S3160" s="198"/>
      <c r="T3160" s="196"/>
      <c r="U3160" s="199"/>
      <c r="V3160" s="193"/>
      <c r="W3160" s="198"/>
      <c r="X3160" s="198"/>
      <c r="Y3160" s="196"/>
      <c r="Z3160" s="200"/>
      <c r="AA3160" s="196"/>
      <c r="AB3160" s="198"/>
      <c r="AC3160" s="196"/>
      <c r="AD3160" s="199"/>
      <c r="AG3160" s="196"/>
      <c r="AH3160" s="196"/>
      <c r="AI3160" s="198"/>
      <c r="AL3160" s="196"/>
      <c r="AN3160" s="196"/>
      <c r="AO3160" s="198"/>
      <c r="AP3160" s="196"/>
      <c r="AQ3160" s="196"/>
      <c r="AR3160" s="196"/>
      <c r="AS3160" s="196"/>
      <c r="AT3160" s="196"/>
      <c r="AU3160" s="196"/>
      <c r="AV3160" s="198"/>
      <c r="AW3160" s="197"/>
      <c r="AY3160" s="196"/>
      <c r="BC3160" s="196"/>
      <c r="BD3160" s="196"/>
      <c r="BE3160" s="196"/>
      <c r="BF3160" s="196"/>
      <c r="BG3160" s="196"/>
      <c r="BH3160" s="196"/>
      <c r="BI3160" s="196"/>
      <c r="BJ3160" s="196"/>
      <c r="BK3160" s="196"/>
    </row>
    <row r="3161" spans="1:63" x14ac:dyDescent="0.25">
      <c r="A3161" s="198"/>
      <c r="B3161" s="193"/>
      <c r="C3161" s="196"/>
      <c r="D3161" s="196"/>
      <c r="E3161" s="196"/>
      <c r="I3161" s="197"/>
      <c r="Q3161" s="198"/>
      <c r="S3161" s="198"/>
      <c r="T3161" s="196"/>
      <c r="U3161" s="199"/>
      <c r="V3161" s="193"/>
      <c r="W3161" s="198"/>
      <c r="X3161" s="198"/>
      <c r="Y3161" s="196"/>
      <c r="Z3161" s="200"/>
      <c r="AA3161" s="196"/>
      <c r="AB3161" s="198"/>
      <c r="AC3161" s="196"/>
      <c r="AD3161" s="199"/>
      <c r="AG3161" s="196"/>
      <c r="AH3161" s="196"/>
      <c r="AI3161" s="198"/>
      <c r="AL3161" s="196"/>
      <c r="AN3161" s="196"/>
      <c r="AO3161" s="198"/>
      <c r="AP3161" s="196"/>
      <c r="AQ3161" s="196"/>
      <c r="AR3161" s="196"/>
      <c r="AS3161" s="196"/>
      <c r="AT3161" s="196"/>
      <c r="AU3161" s="196"/>
      <c r="AV3161" s="198"/>
      <c r="AW3161" s="197"/>
      <c r="AY3161" s="196"/>
      <c r="BC3161" s="196"/>
      <c r="BD3161" s="196"/>
      <c r="BE3161" s="196"/>
      <c r="BF3161" s="196"/>
      <c r="BG3161" s="196"/>
      <c r="BH3161" s="196"/>
      <c r="BI3161" s="196"/>
      <c r="BJ3161" s="196"/>
      <c r="BK3161" s="196"/>
    </row>
    <row r="3162" spans="1:63" x14ac:dyDescent="0.25">
      <c r="A3162" s="198"/>
      <c r="B3162" s="193"/>
      <c r="C3162" s="196"/>
      <c r="D3162" s="196"/>
      <c r="E3162" s="196"/>
      <c r="I3162" s="197"/>
      <c r="Q3162" s="198"/>
      <c r="S3162" s="198"/>
      <c r="T3162" s="196"/>
      <c r="U3162" s="199"/>
      <c r="V3162" s="193"/>
      <c r="W3162" s="198"/>
      <c r="X3162" s="198"/>
      <c r="Y3162" s="196"/>
      <c r="Z3162" s="200"/>
      <c r="AA3162" s="196"/>
      <c r="AB3162" s="198"/>
      <c r="AC3162" s="196"/>
      <c r="AD3162" s="199"/>
      <c r="AG3162" s="196"/>
      <c r="AH3162" s="196"/>
      <c r="AI3162" s="198"/>
      <c r="AL3162" s="196"/>
      <c r="AN3162" s="196"/>
      <c r="AO3162" s="198"/>
      <c r="AP3162" s="196"/>
      <c r="AQ3162" s="196"/>
      <c r="AR3162" s="196"/>
      <c r="AS3162" s="196"/>
      <c r="AT3162" s="196"/>
      <c r="AU3162" s="196"/>
      <c r="AV3162" s="198"/>
      <c r="AW3162" s="197"/>
      <c r="AY3162" s="196"/>
      <c r="BC3162" s="196"/>
      <c r="BD3162" s="196"/>
      <c r="BE3162" s="196"/>
      <c r="BF3162" s="196"/>
      <c r="BG3162" s="196"/>
      <c r="BH3162" s="196"/>
      <c r="BI3162" s="196"/>
      <c r="BJ3162" s="196"/>
      <c r="BK3162" s="196"/>
    </row>
    <row r="3163" spans="1:63" x14ac:dyDescent="0.25">
      <c r="A3163" s="198"/>
      <c r="B3163" s="193"/>
      <c r="C3163" s="196"/>
      <c r="D3163" s="196"/>
      <c r="E3163" s="196"/>
      <c r="I3163" s="197"/>
      <c r="Q3163" s="198"/>
      <c r="S3163" s="198"/>
      <c r="T3163" s="196"/>
      <c r="U3163" s="199"/>
      <c r="V3163" s="193"/>
      <c r="W3163" s="198"/>
      <c r="X3163" s="198"/>
      <c r="Y3163" s="196"/>
      <c r="Z3163" s="200"/>
      <c r="AA3163" s="196"/>
      <c r="AB3163" s="198"/>
      <c r="AC3163" s="196"/>
      <c r="AD3163" s="199"/>
      <c r="AG3163" s="196"/>
      <c r="AH3163" s="196"/>
      <c r="AI3163" s="198"/>
      <c r="AL3163" s="196"/>
      <c r="AN3163" s="196"/>
      <c r="AO3163" s="198"/>
      <c r="AP3163" s="196"/>
      <c r="AQ3163" s="196"/>
      <c r="AR3163" s="196"/>
      <c r="AS3163" s="196"/>
      <c r="AT3163" s="196"/>
      <c r="AU3163" s="196"/>
      <c r="AV3163" s="198"/>
      <c r="AW3163" s="197"/>
      <c r="AY3163" s="196"/>
      <c r="BC3163" s="196"/>
      <c r="BD3163" s="196"/>
      <c r="BE3163" s="196"/>
      <c r="BF3163" s="196"/>
      <c r="BG3163" s="196"/>
      <c r="BH3163" s="196"/>
      <c r="BI3163" s="196"/>
      <c r="BJ3163" s="196"/>
      <c r="BK3163" s="196"/>
    </row>
    <row r="3164" spans="1:63" x14ac:dyDescent="0.25">
      <c r="A3164" s="198"/>
      <c r="B3164" s="193"/>
      <c r="C3164" s="196"/>
      <c r="D3164" s="196"/>
      <c r="E3164" s="196"/>
      <c r="I3164" s="197"/>
      <c r="Q3164" s="198"/>
      <c r="S3164" s="198"/>
      <c r="T3164" s="196"/>
      <c r="U3164" s="199"/>
      <c r="V3164" s="193"/>
      <c r="W3164" s="198"/>
      <c r="X3164" s="198"/>
      <c r="Y3164" s="196"/>
      <c r="Z3164" s="200"/>
      <c r="AA3164" s="196"/>
      <c r="AB3164" s="198"/>
      <c r="AC3164" s="196"/>
      <c r="AD3164" s="199"/>
      <c r="AG3164" s="196"/>
      <c r="AH3164" s="196"/>
      <c r="AI3164" s="198"/>
      <c r="AL3164" s="196"/>
      <c r="AN3164" s="196"/>
      <c r="AO3164" s="198"/>
      <c r="AP3164" s="196"/>
      <c r="AQ3164" s="196"/>
      <c r="AR3164" s="196"/>
      <c r="AS3164" s="196"/>
      <c r="AT3164" s="196"/>
      <c r="AU3164" s="196"/>
      <c r="AV3164" s="198"/>
      <c r="AW3164" s="197"/>
      <c r="AY3164" s="196"/>
      <c r="BC3164" s="196"/>
      <c r="BD3164" s="196"/>
      <c r="BE3164" s="196"/>
      <c r="BF3164" s="196"/>
      <c r="BG3164" s="196"/>
      <c r="BH3164" s="196"/>
      <c r="BI3164" s="196"/>
      <c r="BJ3164" s="196"/>
      <c r="BK3164" s="196"/>
    </row>
    <row r="3165" spans="1:63" x14ac:dyDescent="0.25">
      <c r="A3165" s="198"/>
      <c r="B3165" s="193"/>
      <c r="C3165" s="196"/>
      <c r="D3165" s="196"/>
      <c r="E3165" s="196"/>
      <c r="I3165" s="197"/>
      <c r="Q3165" s="198"/>
      <c r="S3165" s="198"/>
      <c r="T3165" s="196"/>
      <c r="U3165" s="199"/>
      <c r="V3165" s="193"/>
      <c r="W3165" s="198"/>
      <c r="X3165" s="198"/>
      <c r="Y3165" s="196"/>
      <c r="Z3165" s="200"/>
      <c r="AA3165" s="196"/>
      <c r="AB3165" s="198"/>
      <c r="AC3165" s="196"/>
      <c r="AD3165" s="199"/>
      <c r="AG3165" s="196"/>
      <c r="AH3165" s="196"/>
      <c r="AI3165" s="198"/>
      <c r="AL3165" s="196"/>
      <c r="AN3165" s="196"/>
      <c r="AO3165" s="198"/>
      <c r="AP3165" s="196"/>
      <c r="AQ3165" s="196"/>
      <c r="AR3165" s="196"/>
      <c r="AS3165" s="196"/>
      <c r="AT3165" s="196"/>
      <c r="AU3165" s="196"/>
      <c r="AV3165" s="198"/>
      <c r="AW3165" s="197"/>
      <c r="AY3165" s="196"/>
      <c r="BC3165" s="196"/>
      <c r="BD3165" s="196"/>
      <c r="BE3165" s="196"/>
      <c r="BF3165" s="196"/>
      <c r="BG3165" s="196"/>
      <c r="BH3165" s="196"/>
      <c r="BI3165" s="196"/>
      <c r="BJ3165" s="196"/>
      <c r="BK3165" s="196"/>
    </row>
    <row r="3166" spans="1:63" x14ac:dyDescent="0.25">
      <c r="A3166" s="198"/>
      <c r="B3166" s="193"/>
      <c r="C3166" s="196"/>
      <c r="D3166" s="196"/>
      <c r="E3166" s="196"/>
      <c r="I3166" s="197"/>
      <c r="Q3166" s="198"/>
      <c r="S3166" s="198"/>
      <c r="T3166" s="196"/>
      <c r="U3166" s="199"/>
      <c r="V3166" s="193"/>
      <c r="W3166" s="198"/>
      <c r="X3166" s="198"/>
      <c r="Y3166" s="196"/>
      <c r="Z3166" s="200"/>
      <c r="AA3166" s="196"/>
      <c r="AB3166" s="198"/>
      <c r="AC3166" s="196"/>
      <c r="AD3166" s="199"/>
      <c r="AG3166" s="196"/>
      <c r="AH3166" s="196"/>
      <c r="AI3166" s="198"/>
      <c r="AL3166" s="196"/>
      <c r="AN3166" s="196"/>
      <c r="AO3166" s="198"/>
      <c r="AP3166" s="196"/>
      <c r="AQ3166" s="196"/>
      <c r="AR3166" s="196"/>
      <c r="AS3166" s="196"/>
      <c r="AT3166" s="196"/>
      <c r="AU3166" s="196"/>
      <c r="AV3166" s="198"/>
      <c r="AW3166" s="197"/>
      <c r="AY3166" s="196"/>
      <c r="BC3166" s="196"/>
      <c r="BD3166" s="196"/>
      <c r="BE3166" s="196"/>
      <c r="BF3166" s="196"/>
      <c r="BG3166" s="196"/>
      <c r="BH3166" s="196"/>
      <c r="BI3166" s="196"/>
      <c r="BJ3166" s="196"/>
      <c r="BK3166" s="196"/>
    </row>
    <row r="3167" spans="1:63" x14ac:dyDescent="0.25">
      <c r="A3167" s="198"/>
      <c r="B3167" s="193"/>
      <c r="C3167" s="196"/>
      <c r="D3167" s="196"/>
      <c r="E3167" s="196"/>
      <c r="I3167" s="197"/>
      <c r="Q3167" s="198"/>
      <c r="S3167" s="198"/>
      <c r="T3167" s="196"/>
      <c r="U3167" s="199"/>
      <c r="V3167" s="193"/>
      <c r="W3167" s="198"/>
      <c r="X3167" s="198"/>
      <c r="Y3167" s="196"/>
      <c r="Z3167" s="200"/>
      <c r="AA3167" s="196"/>
      <c r="AB3167" s="198"/>
      <c r="AC3167" s="196"/>
      <c r="AD3167" s="199"/>
      <c r="AG3167" s="196"/>
      <c r="AH3167" s="196"/>
      <c r="AI3167" s="198"/>
      <c r="AL3167" s="196"/>
      <c r="AN3167" s="196"/>
      <c r="AO3167" s="198"/>
      <c r="AP3167" s="196"/>
      <c r="AQ3167" s="196"/>
      <c r="AR3167" s="196"/>
      <c r="AS3167" s="196"/>
      <c r="AT3167" s="196"/>
      <c r="AU3167" s="196"/>
      <c r="AV3167" s="198"/>
      <c r="AW3167" s="197"/>
      <c r="AY3167" s="196"/>
      <c r="BC3167" s="196"/>
      <c r="BD3167" s="196"/>
      <c r="BE3167" s="196"/>
      <c r="BF3167" s="196"/>
      <c r="BG3167" s="196"/>
      <c r="BH3167" s="196"/>
      <c r="BI3167" s="196"/>
      <c r="BJ3167" s="196"/>
      <c r="BK3167" s="196"/>
    </row>
    <row r="3168" spans="1:63" x14ac:dyDescent="0.25">
      <c r="A3168" s="198"/>
      <c r="B3168" s="193"/>
      <c r="C3168" s="196"/>
      <c r="D3168" s="196"/>
      <c r="E3168" s="196"/>
      <c r="I3168" s="197"/>
      <c r="Q3168" s="198"/>
      <c r="S3168" s="198"/>
      <c r="T3168" s="196"/>
      <c r="U3168" s="199"/>
      <c r="V3168" s="193"/>
      <c r="W3168" s="198"/>
      <c r="X3168" s="198"/>
      <c r="Y3168" s="196"/>
      <c r="Z3168" s="200"/>
      <c r="AA3168" s="196"/>
      <c r="AB3168" s="198"/>
      <c r="AC3168" s="196"/>
      <c r="AD3168" s="199"/>
      <c r="AG3168" s="196"/>
      <c r="AH3168" s="196"/>
      <c r="AI3168" s="198"/>
      <c r="AL3168" s="196"/>
      <c r="AN3168" s="196"/>
      <c r="AO3168" s="198"/>
      <c r="AP3168" s="196"/>
      <c r="AQ3168" s="196"/>
      <c r="AR3168" s="196"/>
      <c r="AS3168" s="196"/>
      <c r="AT3168" s="196"/>
      <c r="AU3168" s="196"/>
      <c r="AV3168" s="198"/>
      <c r="AW3168" s="197"/>
      <c r="AY3168" s="196"/>
      <c r="BC3168" s="196"/>
      <c r="BD3168" s="196"/>
      <c r="BE3168" s="196"/>
      <c r="BF3168" s="196"/>
      <c r="BG3168" s="196"/>
      <c r="BH3168" s="196"/>
      <c r="BI3168" s="196"/>
      <c r="BJ3168" s="196"/>
      <c r="BK3168" s="196"/>
    </row>
    <row r="3169" spans="1:63" x14ac:dyDescent="0.25">
      <c r="A3169" s="198"/>
      <c r="B3169" s="193"/>
      <c r="C3169" s="196"/>
      <c r="D3169" s="196"/>
      <c r="E3169" s="196"/>
      <c r="I3169" s="197"/>
      <c r="Q3169" s="198"/>
      <c r="S3169" s="198"/>
      <c r="T3169" s="196"/>
      <c r="U3169" s="199"/>
      <c r="V3169" s="193"/>
      <c r="W3169" s="198"/>
      <c r="X3169" s="198"/>
      <c r="Y3169" s="196"/>
      <c r="Z3169" s="200"/>
      <c r="AA3169" s="196"/>
      <c r="AB3169" s="198"/>
      <c r="AC3169" s="196"/>
      <c r="AD3169" s="199"/>
      <c r="AG3169" s="196"/>
      <c r="AH3169" s="196"/>
      <c r="AI3169" s="198"/>
      <c r="AL3169" s="196"/>
      <c r="AN3169" s="196"/>
      <c r="AO3169" s="198"/>
      <c r="AP3169" s="196"/>
      <c r="AQ3169" s="196"/>
      <c r="AR3169" s="196"/>
      <c r="AS3169" s="196"/>
      <c r="AT3169" s="196"/>
      <c r="AU3169" s="196"/>
      <c r="AV3169" s="198"/>
      <c r="AW3169" s="197"/>
      <c r="AY3169" s="196"/>
      <c r="BC3169" s="196"/>
      <c r="BD3169" s="196"/>
      <c r="BE3169" s="196"/>
      <c r="BF3169" s="196"/>
      <c r="BG3169" s="196"/>
      <c r="BH3169" s="196"/>
      <c r="BI3169" s="196"/>
      <c r="BJ3169" s="196"/>
      <c r="BK3169" s="196"/>
    </row>
    <row r="3170" spans="1:63" x14ac:dyDescent="0.25">
      <c r="A3170" s="198"/>
      <c r="B3170" s="193"/>
      <c r="C3170" s="196"/>
      <c r="D3170" s="196"/>
      <c r="E3170" s="196"/>
      <c r="I3170" s="197"/>
      <c r="Q3170" s="198"/>
      <c r="S3170" s="198"/>
      <c r="T3170" s="196"/>
      <c r="U3170" s="199"/>
      <c r="V3170" s="193"/>
      <c r="W3170" s="198"/>
      <c r="X3170" s="198"/>
      <c r="Y3170" s="196"/>
      <c r="Z3170" s="200"/>
      <c r="AA3170" s="196"/>
      <c r="AB3170" s="198"/>
      <c r="AC3170" s="196"/>
      <c r="AD3170" s="199"/>
      <c r="AG3170" s="196"/>
      <c r="AH3170" s="196"/>
      <c r="AI3170" s="198"/>
      <c r="AL3170" s="196"/>
      <c r="AN3170" s="196"/>
      <c r="AO3170" s="198"/>
      <c r="AP3170" s="196"/>
      <c r="AQ3170" s="196"/>
      <c r="AR3170" s="196"/>
      <c r="AS3170" s="196"/>
      <c r="AT3170" s="196"/>
      <c r="AU3170" s="196"/>
      <c r="AV3170" s="198"/>
      <c r="AW3170" s="197"/>
      <c r="AY3170" s="196"/>
      <c r="BC3170" s="196"/>
      <c r="BD3170" s="196"/>
      <c r="BE3170" s="196"/>
      <c r="BF3170" s="196"/>
      <c r="BG3170" s="196"/>
      <c r="BH3170" s="196"/>
      <c r="BI3170" s="196"/>
      <c r="BJ3170" s="196"/>
      <c r="BK3170" s="196"/>
    </row>
    <row r="3171" spans="1:63" x14ac:dyDescent="0.25">
      <c r="A3171" s="198"/>
      <c r="B3171" s="193"/>
      <c r="C3171" s="196"/>
      <c r="D3171" s="196"/>
      <c r="E3171" s="196"/>
      <c r="I3171" s="197"/>
      <c r="Q3171" s="198"/>
      <c r="S3171" s="198"/>
      <c r="T3171" s="196"/>
      <c r="U3171" s="199"/>
      <c r="V3171" s="193"/>
      <c r="W3171" s="198"/>
      <c r="X3171" s="198"/>
      <c r="Y3171" s="196"/>
      <c r="Z3171" s="200"/>
      <c r="AA3171" s="196"/>
      <c r="AB3171" s="198"/>
      <c r="AC3171" s="196"/>
      <c r="AD3171" s="199"/>
      <c r="AG3171" s="196"/>
      <c r="AH3171" s="196"/>
      <c r="AI3171" s="198"/>
      <c r="AL3171" s="196"/>
      <c r="AN3171" s="196"/>
      <c r="AO3171" s="198"/>
      <c r="AP3171" s="196"/>
      <c r="AQ3171" s="196"/>
      <c r="AR3171" s="196"/>
      <c r="AS3171" s="196"/>
      <c r="AT3171" s="196"/>
      <c r="AU3171" s="196"/>
      <c r="AV3171" s="198"/>
      <c r="AW3171" s="197"/>
      <c r="AY3171" s="196"/>
      <c r="BC3171" s="196"/>
      <c r="BD3171" s="196"/>
      <c r="BE3171" s="196"/>
      <c r="BF3171" s="196"/>
      <c r="BG3171" s="196"/>
      <c r="BH3171" s="196"/>
      <c r="BI3171" s="196"/>
      <c r="BJ3171" s="196"/>
      <c r="BK3171" s="196"/>
    </row>
    <row r="3172" spans="1:63" x14ac:dyDescent="0.25">
      <c r="A3172" s="198"/>
      <c r="B3172" s="193"/>
      <c r="C3172" s="196"/>
      <c r="D3172" s="196"/>
      <c r="E3172" s="196"/>
      <c r="I3172" s="197"/>
      <c r="Q3172" s="198"/>
      <c r="S3172" s="198"/>
      <c r="T3172" s="196"/>
      <c r="U3172" s="199"/>
      <c r="V3172" s="193"/>
      <c r="W3172" s="198"/>
      <c r="X3172" s="198"/>
      <c r="Y3172" s="196"/>
      <c r="Z3172" s="200"/>
      <c r="AA3172" s="196"/>
      <c r="AB3172" s="198"/>
      <c r="AC3172" s="196"/>
      <c r="AD3172" s="199"/>
      <c r="AG3172" s="196"/>
      <c r="AH3172" s="196"/>
      <c r="AI3172" s="198"/>
      <c r="AL3172" s="196"/>
      <c r="AN3172" s="196"/>
      <c r="AO3172" s="198"/>
      <c r="AP3172" s="196"/>
      <c r="AQ3172" s="196"/>
      <c r="AR3172" s="196"/>
      <c r="AS3172" s="196"/>
      <c r="AT3172" s="196"/>
      <c r="AU3172" s="196"/>
      <c r="AV3172" s="198"/>
      <c r="AW3172" s="197"/>
      <c r="AY3172" s="196"/>
      <c r="BC3172" s="196"/>
      <c r="BD3172" s="196"/>
      <c r="BE3172" s="196"/>
      <c r="BF3172" s="196"/>
      <c r="BG3172" s="196"/>
      <c r="BH3172" s="196"/>
      <c r="BI3172" s="196"/>
      <c r="BJ3172" s="196"/>
      <c r="BK3172" s="196"/>
    </row>
    <row r="3173" spans="1:63" x14ac:dyDescent="0.25">
      <c r="A3173" s="198"/>
      <c r="B3173" s="193"/>
      <c r="C3173" s="196"/>
      <c r="D3173" s="196"/>
      <c r="E3173" s="196"/>
      <c r="I3173" s="197"/>
      <c r="Q3173" s="198"/>
      <c r="S3173" s="198"/>
      <c r="T3173" s="196"/>
      <c r="U3173" s="199"/>
      <c r="V3173" s="193"/>
      <c r="W3173" s="198"/>
      <c r="X3173" s="198"/>
      <c r="Y3173" s="196"/>
      <c r="Z3173" s="200"/>
      <c r="AA3173" s="196"/>
      <c r="AB3173" s="198"/>
      <c r="AC3173" s="196"/>
      <c r="AD3173" s="199"/>
      <c r="AG3173" s="196"/>
      <c r="AH3173" s="196"/>
      <c r="AI3173" s="198"/>
      <c r="AL3173" s="196"/>
      <c r="AN3173" s="196"/>
      <c r="AO3173" s="198"/>
      <c r="AP3173" s="196"/>
      <c r="AQ3173" s="196"/>
      <c r="AR3173" s="196"/>
      <c r="AS3173" s="196"/>
      <c r="AT3173" s="196"/>
      <c r="AU3173" s="196"/>
      <c r="AV3173" s="198"/>
      <c r="AW3173" s="197"/>
      <c r="AY3173" s="196"/>
      <c r="BC3173" s="196"/>
      <c r="BD3173" s="196"/>
      <c r="BE3173" s="196"/>
      <c r="BF3173" s="196"/>
      <c r="BG3173" s="196"/>
      <c r="BH3173" s="196"/>
      <c r="BI3173" s="196"/>
      <c r="BJ3173" s="196"/>
      <c r="BK3173" s="196"/>
    </row>
    <row r="3174" spans="1:63" x14ac:dyDescent="0.25">
      <c r="A3174" s="198"/>
      <c r="B3174" s="193"/>
      <c r="C3174" s="196"/>
      <c r="D3174" s="196"/>
      <c r="E3174" s="196"/>
      <c r="I3174" s="197"/>
      <c r="Q3174" s="198"/>
      <c r="S3174" s="198"/>
      <c r="T3174" s="196"/>
      <c r="U3174" s="199"/>
      <c r="V3174" s="193"/>
      <c r="W3174" s="198"/>
      <c r="X3174" s="198"/>
      <c r="Y3174" s="196"/>
      <c r="Z3174" s="200"/>
      <c r="AA3174" s="196"/>
      <c r="AB3174" s="198"/>
      <c r="AC3174" s="196"/>
      <c r="AD3174" s="199"/>
      <c r="AG3174" s="196"/>
      <c r="AH3174" s="196"/>
      <c r="AI3174" s="198"/>
      <c r="AL3174" s="196"/>
      <c r="AN3174" s="196"/>
      <c r="AO3174" s="198"/>
      <c r="AP3174" s="196"/>
      <c r="AQ3174" s="196"/>
      <c r="AR3174" s="196"/>
      <c r="AS3174" s="196"/>
      <c r="AT3174" s="196"/>
      <c r="AU3174" s="196"/>
      <c r="AV3174" s="198"/>
      <c r="AW3174" s="197"/>
      <c r="AY3174" s="196"/>
      <c r="BC3174" s="196"/>
      <c r="BD3174" s="196"/>
      <c r="BE3174" s="196"/>
      <c r="BF3174" s="196"/>
      <c r="BG3174" s="196"/>
      <c r="BH3174" s="196"/>
      <c r="BI3174" s="196"/>
      <c r="BJ3174" s="196"/>
      <c r="BK3174" s="196"/>
    </row>
    <row r="3175" spans="1:63" x14ac:dyDescent="0.25">
      <c r="A3175" s="198"/>
      <c r="B3175" s="193"/>
      <c r="C3175" s="196"/>
      <c r="D3175" s="196"/>
      <c r="E3175" s="196"/>
      <c r="I3175" s="197"/>
      <c r="Q3175" s="198"/>
      <c r="S3175" s="198"/>
      <c r="T3175" s="196"/>
      <c r="U3175" s="199"/>
      <c r="V3175" s="193"/>
      <c r="W3175" s="198"/>
      <c r="X3175" s="198"/>
      <c r="Y3175" s="196"/>
      <c r="Z3175" s="200"/>
      <c r="AA3175" s="196"/>
      <c r="AB3175" s="198"/>
      <c r="AC3175" s="196"/>
      <c r="AD3175" s="199"/>
      <c r="AG3175" s="196"/>
      <c r="AH3175" s="196"/>
      <c r="AI3175" s="198"/>
      <c r="AL3175" s="196"/>
      <c r="AN3175" s="196"/>
      <c r="AO3175" s="198"/>
      <c r="AP3175" s="196"/>
      <c r="AQ3175" s="196"/>
      <c r="AR3175" s="196"/>
      <c r="AS3175" s="196"/>
      <c r="AT3175" s="196"/>
      <c r="AU3175" s="196"/>
      <c r="AV3175" s="198"/>
      <c r="AW3175" s="197"/>
      <c r="AY3175" s="196"/>
      <c r="BC3175" s="196"/>
      <c r="BD3175" s="196"/>
      <c r="BE3175" s="196"/>
      <c r="BF3175" s="196"/>
      <c r="BG3175" s="196"/>
      <c r="BH3175" s="196"/>
      <c r="BI3175" s="196"/>
      <c r="BJ3175" s="196"/>
      <c r="BK3175" s="196"/>
    </row>
    <row r="3176" spans="1:63" x14ac:dyDescent="0.25">
      <c r="A3176" s="198"/>
      <c r="B3176" s="193"/>
      <c r="C3176" s="196"/>
      <c r="D3176" s="196"/>
      <c r="E3176" s="196"/>
      <c r="I3176" s="197"/>
      <c r="Q3176" s="198"/>
      <c r="S3176" s="198"/>
      <c r="T3176" s="196"/>
      <c r="U3176" s="199"/>
      <c r="V3176" s="193"/>
      <c r="W3176" s="198"/>
      <c r="X3176" s="198"/>
      <c r="Y3176" s="196"/>
      <c r="Z3176" s="200"/>
      <c r="AA3176" s="196"/>
      <c r="AB3176" s="198"/>
      <c r="AC3176" s="196"/>
      <c r="AD3176" s="199"/>
      <c r="AG3176" s="196"/>
      <c r="AH3176" s="196"/>
      <c r="AI3176" s="198"/>
      <c r="AL3176" s="196"/>
      <c r="AN3176" s="196"/>
      <c r="AO3176" s="198"/>
      <c r="AP3176" s="196"/>
      <c r="AQ3176" s="196"/>
      <c r="AR3176" s="196"/>
      <c r="AS3176" s="196"/>
      <c r="AT3176" s="196"/>
      <c r="AU3176" s="196"/>
      <c r="AV3176" s="198"/>
      <c r="AW3176" s="197"/>
      <c r="AY3176" s="196"/>
      <c r="BC3176" s="196"/>
      <c r="BD3176" s="196"/>
      <c r="BE3176" s="196"/>
      <c r="BF3176" s="196"/>
      <c r="BG3176" s="196"/>
      <c r="BH3176" s="196"/>
      <c r="BI3176" s="196"/>
      <c r="BJ3176" s="196"/>
      <c r="BK3176" s="196"/>
    </row>
    <row r="3177" spans="1:63" x14ac:dyDescent="0.25">
      <c r="A3177" s="198"/>
      <c r="B3177" s="193"/>
      <c r="C3177" s="196"/>
      <c r="D3177" s="196"/>
      <c r="E3177" s="196"/>
      <c r="I3177" s="197"/>
      <c r="Q3177" s="198"/>
      <c r="S3177" s="198"/>
      <c r="T3177" s="196"/>
      <c r="U3177" s="199"/>
      <c r="V3177" s="193"/>
      <c r="W3177" s="198"/>
      <c r="X3177" s="198"/>
      <c r="Y3177" s="196"/>
      <c r="Z3177" s="200"/>
      <c r="AA3177" s="196"/>
      <c r="AB3177" s="198"/>
      <c r="AC3177" s="196"/>
      <c r="AD3177" s="199"/>
      <c r="AG3177" s="196"/>
      <c r="AH3177" s="196"/>
      <c r="AI3177" s="198"/>
      <c r="AL3177" s="196"/>
      <c r="AN3177" s="196"/>
      <c r="AO3177" s="198"/>
      <c r="AP3177" s="196"/>
      <c r="AQ3177" s="196"/>
      <c r="AR3177" s="196"/>
      <c r="AS3177" s="196"/>
      <c r="AT3177" s="196"/>
      <c r="AU3177" s="196"/>
      <c r="AV3177" s="198"/>
      <c r="AW3177" s="197"/>
      <c r="AY3177" s="196"/>
      <c r="BC3177" s="196"/>
      <c r="BD3177" s="196"/>
      <c r="BE3177" s="196"/>
      <c r="BF3177" s="196"/>
      <c r="BG3177" s="196"/>
      <c r="BH3177" s="196"/>
      <c r="BI3177" s="196"/>
      <c r="BJ3177" s="196"/>
      <c r="BK3177" s="196"/>
    </row>
    <row r="3178" spans="1:63" x14ac:dyDescent="0.25">
      <c r="A3178" s="198"/>
      <c r="B3178" s="193"/>
      <c r="C3178" s="196"/>
      <c r="D3178" s="196"/>
      <c r="E3178" s="196"/>
      <c r="I3178" s="197"/>
      <c r="Q3178" s="198"/>
      <c r="S3178" s="198"/>
      <c r="T3178" s="196"/>
      <c r="U3178" s="199"/>
      <c r="V3178" s="193"/>
      <c r="W3178" s="198"/>
      <c r="X3178" s="198"/>
      <c r="Y3178" s="196"/>
      <c r="Z3178" s="200"/>
      <c r="AA3178" s="196"/>
      <c r="AB3178" s="198"/>
      <c r="AC3178" s="196"/>
      <c r="AD3178" s="199"/>
      <c r="AG3178" s="196"/>
      <c r="AH3178" s="196"/>
      <c r="AI3178" s="198"/>
      <c r="AL3178" s="196"/>
      <c r="AN3178" s="196"/>
      <c r="AO3178" s="198"/>
      <c r="AP3178" s="196"/>
      <c r="AQ3178" s="196"/>
      <c r="AR3178" s="196"/>
      <c r="AS3178" s="196"/>
      <c r="AT3178" s="196"/>
      <c r="AU3178" s="196"/>
      <c r="AV3178" s="198"/>
      <c r="AW3178" s="197"/>
      <c r="AY3178" s="196"/>
      <c r="BC3178" s="196"/>
      <c r="BD3178" s="196"/>
      <c r="BE3178" s="196"/>
      <c r="BF3178" s="196"/>
      <c r="BG3178" s="196"/>
      <c r="BH3178" s="196"/>
      <c r="BI3178" s="196"/>
      <c r="BJ3178" s="196"/>
      <c r="BK3178" s="196"/>
    </row>
    <row r="3179" spans="1:63" x14ac:dyDescent="0.25">
      <c r="A3179" s="198"/>
      <c r="B3179" s="193"/>
      <c r="C3179" s="196"/>
      <c r="D3179" s="196"/>
      <c r="E3179" s="196"/>
      <c r="I3179" s="197"/>
      <c r="Q3179" s="198"/>
      <c r="S3179" s="198"/>
      <c r="T3179" s="196"/>
      <c r="U3179" s="199"/>
      <c r="V3179" s="193"/>
      <c r="W3179" s="198"/>
      <c r="X3179" s="198"/>
      <c r="Y3179" s="196"/>
      <c r="Z3179" s="200"/>
      <c r="AA3179" s="196"/>
      <c r="AB3179" s="198"/>
      <c r="AC3179" s="196"/>
      <c r="AD3179" s="199"/>
      <c r="AG3179" s="196"/>
      <c r="AH3179" s="196"/>
      <c r="AI3179" s="198"/>
      <c r="AL3179" s="196"/>
      <c r="AN3179" s="196"/>
      <c r="AO3179" s="198"/>
      <c r="AP3179" s="196"/>
      <c r="AQ3179" s="196"/>
      <c r="AR3179" s="196"/>
      <c r="AS3179" s="196"/>
      <c r="AT3179" s="196"/>
      <c r="AU3179" s="196"/>
      <c r="AV3179" s="198"/>
      <c r="AW3179" s="197"/>
      <c r="AY3179" s="196"/>
      <c r="BC3179" s="196"/>
      <c r="BD3179" s="196"/>
      <c r="BE3179" s="196"/>
      <c r="BF3179" s="196"/>
      <c r="BG3179" s="196"/>
      <c r="BH3179" s="196"/>
      <c r="BI3179" s="196"/>
      <c r="BJ3179" s="196"/>
      <c r="BK3179" s="196"/>
    </row>
    <row r="3180" spans="1:63" x14ac:dyDescent="0.25">
      <c r="A3180" s="198"/>
      <c r="B3180" s="193"/>
      <c r="C3180" s="196"/>
      <c r="D3180" s="196"/>
      <c r="E3180" s="196"/>
      <c r="I3180" s="197"/>
      <c r="Q3180" s="198"/>
      <c r="S3180" s="198"/>
      <c r="T3180" s="196"/>
      <c r="U3180" s="199"/>
      <c r="V3180" s="193"/>
      <c r="W3180" s="198"/>
      <c r="X3180" s="198"/>
      <c r="Y3180" s="196"/>
      <c r="Z3180" s="200"/>
      <c r="AA3180" s="196"/>
      <c r="AB3180" s="198"/>
      <c r="AC3180" s="196"/>
      <c r="AD3180" s="199"/>
      <c r="AG3180" s="196"/>
      <c r="AH3180" s="196"/>
      <c r="AI3180" s="198"/>
      <c r="AL3180" s="196"/>
      <c r="AN3180" s="196"/>
      <c r="AO3180" s="198"/>
      <c r="AP3180" s="196"/>
      <c r="AQ3180" s="196"/>
      <c r="AR3180" s="196"/>
      <c r="AS3180" s="196"/>
      <c r="AT3180" s="196"/>
      <c r="AU3180" s="196"/>
      <c r="AV3180" s="198"/>
      <c r="AW3180" s="197"/>
      <c r="AY3180" s="196"/>
      <c r="BC3180" s="196"/>
      <c r="BD3180" s="196"/>
      <c r="BE3180" s="196"/>
      <c r="BF3180" s="196"/>
      <c r="BG3180" s="196"/>
      <c r="BH3180" s="196"/>
      <c r="BI3180" s="196"/>
      <c r="BJ3180" s="196"/>
      <c r="BK3180" s="196"/>
    </row>
    <row r="3181" spans="1:63" x14ac:dyDescent="0.25">
      <c r="A3181" s="198"/>
      <c r="B3181" s="193"/>
      <c r="C3181" s="196"/>
      <c r="D3181" s="196"/>
      <c r="E3181" s="196"/>
      <c r="I3181" s="197"/>
      <c r="Q3181" s="198"/>
      <c r="S3181" s="198"/>
      <c r="T3181" s="196"/>
      <c r="U3181" s="199"/>
      <c r="V3181" s="193"/>
      <c r="W3181" s="198"/>
      <c r="X3181" s="198"/>
      <c r="Y3181" s="196"/>
      <c r="Z3181" s="200"/>
      <c r="AA3181" s="196"/>
      <c r="AB3181" s="198"/>
      <c r="AC3181" s="196"/>
      <c r="AD3181" s="199"/>
      <c r="AG3181" s="196"/>
      <c r="AH3181" s="196"/>
      <c r="AI3181" s="198"/>
      <c r="AL3181" s="196"/>
      <c r="AN3181" s="196"/>
      <c r="AO3181" s="198"/>
      <c r="AP3181" s="196"/>
      <c r="AQ3181" s="196"/>
      <c r="AR3181" s="196"/>
      <c r="AS3181" s="196"/>
      <c r="AT3181" s="196"/>
      <c r="AU3181" s="196"/>
      <c r="AV3181" s="198"/>
      <c r="AW3181" s="197"/>
      <c r="AY3181" s="196"/>
      <c r="BC3181" s="196"/>
      <c r="BD3181" s="196"/>
      <c r="BE3181" s="196"/>
      <c r="BF3181" s="196"/>
      <c r="BG3181" s="196"/>
      <c r="BH3181" s="196"/>
      <c r="BI3181" s="196"/>
      <c r="BJ3181" s="196"/>
      <c r="BK3181" s="196"/>
    </row>
    <row r="3182" spans="1:63" x14ac:dyDescent="0.25">
      <c r="A3182" s="198"/>
      <c r="B3182" s="193"/>
      <c r="C3182" s="196"/>
      <c r="D3182" s="196"/>
      <c r="E3182" s="196"/>
      <c r="I3182" s="197"/>
      <c r="Q3182" s="198"/>
      <c r="S3182" s="198"/>
      <c r="T3182" s="196"/>
      <c r="U3182" s="199"/>
      <c r="V3182" s="193"/>
      <c r="W3182" s="198"/>
      <c r="X3182" s="198"/>
      <c r="Y3182" s="196"/>
      <c r="Z3182" s="200"/>
      <c r="AA3182" s="196"/>
      <c r="AB3182" s="198"/>
      <c r="AC3182" s="196"/>
      <c r="AD3182" s="199"/>
      <c r="AG3182" s="196"/>
      <c r="AH3182" s="196"/>
      <c r="AI3182" s="198"/>
      <c r="AL3182" s="196"/>
      <c r="AN3182" s="196"/>
      <c r="AO3182" s="198"/>
      <c r="AP3182" s="196"/>
      <c r="AQ3182" s="196"/>
      <c r="AR3182" s="196"/>
      <c r="AS3182" s="196"/>
      <c r="AT3182" s="196"/>
      <c r="AU3182" s="196"/>
      <c r="AV3182" s="198"/>
      <c r="AW3182" s="197"/>
      <c r="AY3182" s="196"/>
      <c r="BC3182" s="196"/>
      <c r="BD3182" s="196"/>
      <c r="BE3182" s="196"/>
      <c r="BF3182" s="196"/>
      <c r="BG3182" s="196"/>
      <c r="BH3182" s="196"/>
      <c r="BI3182" s="196"/>
      <c r="BJ3182" s="196"/>
      <c r="BK3182" s="196"/>
    </row>
    <row r="3183" spans="1:63" x14ac:dyDescent="0.25">
      <c r="A3183" s="198"/>
      <c r="B3183" s="193"/>
      <c r="C3183" s="196"/>
      <c r="D3183" s="196"/>
      <c r="E3183" s="196"/>
      <c r="I3183" s="197"/>
      <c r="Q3183" s="198"/>
      <c r="S3183" s="198"/>
      <c r="T3183" s="196"/>
      <c r="U3183" s="199"/>
      <c r="V3183" s="193"/>
      <c r="W3183" s="198"/>
      <c r="X3183" s="198"/>
      <c r="Y3183" s="196"/>
      <c r="Z3183" s="200"/>
      <c r="AA3183" s="196"/>
      <c r="AB3183" s="198"/>
      <c r="AC3183" s="196"/>
      <c r="AD3183" s="199"/>
      <c r="AG3183" s="196"/>
      <c r="AH3183" s="196"/>
      <c r="AI3183" s="198"/>
      <c r="AL3183" s="196"/>
      <c r="AN3183" s="196"/>
      <c r="AO3183" s="198"/>
      <c r="AP3183" s="196"/>
      <c r="AQ3183" s="196"/>
      <c r="AR3183" s="196"/>
      <c r="AS3183" s="196"/>
      <c r="AT3183" s="196"/>
      <c r="AU3183" s="196"/>
      <c r="AV3183" s="198"/>
      <c r="AW3183" s="197"/>
      <c r="AY3183" s="196"/>
      <c r="BC3183" s="196"/>
      <c r="BD3183" s="196"/>
      <c r="BE3183" s="196"/>
      <c r="BF3183" s="196"/>
      <c r="BG3183" s="196"/>
      <c r="BH3183" s="196"/>
      <c r="BI3183" s="196"/>
      <c r="BJ3183" s="196"/>
      <c r="BK3183" s="196"/>
    </row>
    <row r="3184" spans="1:63" x14ac:dyDescent="0.25">
      <c r="A3184" s="198"/>
      <c r="B3184" s="193"/>
      <c r="C3184" s="196"/>
      <c r="D3184" s="196"/>
      <c r="E3184" s="196"/>
      <c r="I3184" s="197"/>
      <c r="Q3184" s="198"/>
      <c r="S3184" s="198"/>
      <c r="T3184" s="196"/>
      <c r="U3184" s="199"/>
      <c r="V3184" s="193"/>
      <c r="W3184" s="198"/>
      <c r="X3184" s="198"/>
      <c r="Y3184" s="196"/>
      <c r="Z3184" s="200"/>
      <c r="AA3184" s="196"/>
      <c r="AB3184" s="198"/>
      <c r="AC3184" s="196"/>
      <c r="AD3184" s="199"/>
      <c r="AG3184" s="196"/>
      <c r="AH3184" s="196"/>
      <c r="AI3184" s="198"/>
      <c r="AL3184" s="196"/>
      <c r="AN3184" s="196"/>
      <c r="AO3184" s="198"/>
      <c r="AP3184" s="196"/>
      <c r="AQ3184" s="196"/>
      <c r="AR3184" s="196"/>
      <c r="AS3184" s="196"/>
      <c r="AT3184" s="196"/>
      <c r="AU3184" s="196"/>
      <c r="AV3184" s="198"/>
      <c r="AW3184" s="197"/>
      <c r="AY3184" s="196"/>
      <c r="BC3184" s="196"/>
      <c r="BD3184" s="196"/>
      <c r="BE3184" s="196"/>
      <c r="BF3184" s="196"/>
      <c r="BG3184" s="196"/>
      <c r="BH3184" s="196"/>
      <c r="BI3184" s="196"/>
      <c r="BJ3184" s="196"/>
      <c r="BK3184" s="196"/>
    </row>
    <row r="3185" spans="1:63" x14ac:dyDescent="0.25">
      <c r="A3185" s="198"/>
      <c r="B3185" s="193"/>
      <c r="C3185" s="196"/>
      <c r="D3185" s="196"/>
      <c r="E3185" s="196"/>
      <c r="I3185" s="197"/>
      <c r="Q3185" s="198"/>
      <c r="S3185" s="198"/>
      <c r="T3185" s="196"/>
      <c r="U3185" s="199"/>
      <c r="V3185" s="193"/>
      <c r="W3185" s="198"/>
      <c r="X3185" s="198"/>
      <c r="Y3185" s="196"/>
      <c r="Z3185" s="200"/>
      <c r="AA3185" s="196"/>
      <c r="AB3185" s="198"/>
      <c r="AC3185" s="196"/>
      <c r="AD3185" s="199"/>
      <c r="AG3185" s="196"/>
      <c r="AH3185" s="196"/>
      <c r="AI3185" s="198"/>
      <c r="AL3185" s="196"/>
      <c r="AN3185" s="196"/>
      <c r="AO3185" s="198"/>
      <c r="AP3185" s="196"/>
      <c r="AQ3185" s="196"/>
      <c r="AR3185" s="196"/>
      <c r="AS3185" s="196"/>
      <c r="AT3185" s="196"/>
      <c r="AU3185" s="196"/>
      <c r="AV3185" s="198"/>
      <c r="AW3185" s="197"/>
      <c r="AY3185" s="196"/>
      <c r="BC3185" s="196"/>
      <c r="BD3185" s="196"/>
      <c r="BE3185" s="196"/>
      <c r="BF3185" s="196"/>
      <c r="BG3185" s="196"/>
      <c r="BH3185" s="196"/>
      <c r="BI3185" s="196"/>
      <c r="BJ3185" s="196"/>
      <c r="BK3185" s="196"/>
    </row>
    <row r="3186" spans="1:63" x14ac:dyDescent="0.25">
      <c r="A3186" s="198"/>
      <c r="B3186" s="193"/>
      <c r="C3186" s="196"/>
      <c r="D3186" s="196"/>
      <c r="E3186" s="196"/>
      <c r="I3186" s="197"/>
      <c r="Q3186" s="198"/>
      <c r="S3186" s="198"/>
      <c r="T3186" s="196"/>
      <c r="U3186" s="199"/>
      <c r="V3186" s="193"/>
      <c r="W3186" s="198"/>
      <c r="X3186" s="198"/>
      <c r="Y3186" s="196"/>
      <c r="Z3186" s="200"/>
      <c r="AA3186" s="196"/>
      <c r="AB3186" s="198"/>
      <c r="AC3186" s="196"/>
      <c r="AD3186" s="199"/>
      <c r="AG3186" s="196"/>
      <c r="AH3186" s="196"/>
      <c r="AI3186" s="198"/>
      <c r="AL3186" s="196"/>
      <c r="AN3186" s="196"/>
      <c r="AO3186" s="198"/>
      <c r="AP3186" s="196"/>
      <c r="AQ3186" s="196"/>
      <c r="AR3186" s="196"/>
      <c r="AS3186" s="196"/>
      <c r="AT3186" s="196"/>
      <c r="AU3186" s="196"/>
      <c r="AV3186" s="198"/>
      <c r="AW3186" s="197"/>
      <c r="AY3186" s="196"/>
      <c r="BC3186" s="196"/>
      <c r="BD3186" s="196"/>
      <c r="BE3186" s="196"/>
      <c r="BF3186" s="196"/>
      <c r="BG3186" s="196"/>
      <c r="BH3186" s="196"/>
      <c r="BI3186" s="196"/>
      <c r="BJ3186" s="196"/>
      <c r="BK3186" s="196"/>
    </row>
    <row r="3187" spans="1:63" x14ac:dyDescent="0.25">
      <c r="A3187" s="198"/>
      <c r="B3187" s="193"/>
      <c r="C3187" s="196"/>
      <c r="D3187" s="196"/>
      <c r="E3187" s="196"/>
      <c r="I3187" s="197"/>
      <c r="Q3187" s="198"/>
      <c r="S3187" s="198"/>
      <c r="T3187" s="196"/>
      <c r="U3187" s="199"/>
      <c r="V3187" s="193"/>
      <c r="W3187" s="198"/>
      <c r="X3187" s="198"/>
      <c r="Y3187" s="196"/>
      <c r="Z3187" s="200"/>
      <c r="AA3187" s="196"/>
      <c r="AB3187" s="198"/>
      <c r="AC3187" s="196"/>
      <c r="AD3187" s="199"/>
      <c r="AG3187" s="196"/>
      <c r="AH3187" s="196"/>
      <c r="AI3187" s="198"/>
      <c r="AL3187" s="196"/>
      <c r="AN3187" s="196"/>
      <c r="AO3187" s="198"/>
      <c r="AP3187" s="196"/>
      <c r="AQ3187" s="196"/>
      <c r="AR3187" s="196"/>
      <c r="AS3187" s="196"/>
      <c r="AT3187" s="196"/>
      <c r="AU3187" s="196"/>
      <c r="AV3187" s="198"/>
      <c r="AW3187" s="197"/>
      <c r="AY3187" s="196"/>
      <c r="BC3187" s="196"/>
      <c r="BD3187" s="196"/>
      <c r="BE3187" s="196"/>
      <c r="BF3187" s="196"/>
      <c r="BG3187" s="196"/>
      <c r="BH3187" s="196"/>
      <c r="BI3187" s="196"/>
      <c r="BJ3187" s="196"/>
      <c r="BK3187" s="196"/>
    </row>
    <row r="3188" spans="1:63" x14ac:dyDescent="0.25">
      <c r="A3188" s="198"/>
      <c r="B3188" s="193"/>
      <c r="C3188" s="196"/>
      <c r="D3188" s="196"/>
      <c r="E3188" s="196"/>
      <c r="I3188" s="197"/>
      <c r="Q3188" s="198"/>
      <c r="S3188" s="198"/>
      <c r="T3188" s="196"/>
      <c r="U3188" s="199"/>
      <c r="V3188" s="193"/>
      <c r="W3188" s="198"/>
      <c r="X3188" s="198"/>
      <c r="Y3188" s="196"/>
      <c r="Z3188" s="200"/>
      <c r="AA3188" s="196"/>
      <c r="AB3188" s="198"/>
      <c r="AC3188" s="196"/>
      <c r="AD3188" s="199"/>
      <c r="AG3188" s="196"/>
      <c r="AH3188" s="196"/>
      <c r="AI3188" s="198"/>
      <c r="AL3188" s="196"/>
      <c r="AN3188" s="196"/>
      <c r="AO3188" s="198"/>
      <c r="AP3188" s="196"/>
      <c r="AQ3188" s="196"/>
      <c r="AR3188" s="196"/>
      <c r="AS3188" s="196"/>
      <c r="AT3188" s="196"/>
      <c r="AU3188" s="196"/>
      <c r="AV3188" s="198"/>
      <c r="AW3188" s="197"/>
      <c r="AY3188" s="196"/>
      <c r="BC3188" s="196"/>
      <c r="BD3188" s="196"/>
      <c r="BE3188" s="196"/>
      <c r="BF3188" s="196"/>
      <c r="BG3188" s="196"/>
      <c r="BH3188" s="196"/>
      <c r="BI3188" s="196"/>
      <c r="BJ3188" s="196"/>
      <c r="BK3188" s="196"/>
    </row>
    <row r="3189" spans="1:63" x14ac:dyDescent="0.25">
      <c r="A3189" s="198"/>
      <c r="B3189" s="193"/>
      <c r="C3189" s="196"/>
      <c r="D3189" s="196"/>
      <c r="E3189" s="196"/>
      <c r="I3189" s="197"/>
      <c r="Q3189" s="198"/>
      <c r="S3189" s="198"/>
      <c r="T3189" s="196"/>
      <c r="U3189" s="199"/>
      <c r="V3189" s="193"/>
      <c r="W3189" s="198"/>
      <c r="X3189" s="198"/>
      <c r="Y3189" s="196"/>
      <c r="Z3189" s="200"/>
      <c r="AA3189" s="196"/>
      <c r="AB3189" s="198"/>
      <c r="AC3189" s="196"/>
      <c r="AD3189" s="199"/>
      <c r="AG3189" s="196"/>
      <c r="AH3189" s="196"/>
      <c r="AI3189" s="198"/>
      <c r="AL3189" s="196"/>
      <c r="AN3189" s="196"/>
      <c r="AO3189" s="198"/>
      <c r="AP3189" s="196"/>
      <c r="AQ3189" s="196"/>
      <c r="AR3189" s="196"/>
      <c r="AS3189" s="196"/>
      <c r="AT3189" s="196"/>
      <c r="AU3189" s="196"/>
      <c r="AV3189" s="198"/>
      <c r="AW3189" s="197"/>
      <c r="AY3189" s="196"/>
      <c r="BC3189" s="196"/>
      <c r="BD3189" s="196"/>
      <c r="BE3189" s="196"/>
      <c r="BF3189" s="196"/>
      <c r="BG3189" s="196"/>
      <c r="BH3189" s="196"/>
      <c r="BI3189" s="196"/>
      <c r="BJ3189" s="196"/>
      <c r="BK3189" s="196"/>
    </row>
    <row r="3190" spans="1:63" x14ac:dyDescent="0.25">
      <c r="A3190" s="198"/>
      <c r="B3190" s="193"/>
      <c r="C3190" s="196"/>
      <c r="D3190" s="196"/>
      <c r="E3190" s="196"/>
      <c r="I3190" s="197"/>
      <c r="Q3190" s="198"/>
      <c r="S3190" s="198"/>
      <c r="T3190" s="196"/>
      <c r="U3190" s="199"/>
      <c r="V3190" s="193"/>
      <c r="W3190" s="198"/>
      <c r="X3190" s="198"/>
      <c r="Y3190" s="196"/>
      <c r="Z3190" s="200"/>
      <c r="AA3190" s="196"/>
      <c r="AB3190" s="198"/>
      <c r="AC3190" s="196"/>
      <c r="AD3190" s="199"/>
      <c r="AG3190" s="196"/>
      <c r="AH3190" s="196"/>
      <c r="AI3190" s="198"/>
      <c r="AL3190" s="196"/>
      <c r="AN3190" s="196"/>
      <c r="AO3190" s="198"/>
      <c r="AP3190" s="196"/>
      <c r="AQ3190" s="196"/>
      <c r="AR3190" s="196"/>
      <c r="AS3190" s="196"/>
      <c r="AT3190" s="196"/>
      <c r="AU3190" s="196"/>
      <c r="AV3190" s="198"/>
      <c r="AW3190" s="197"/>
      <c r="AY3190" s="196"/>
      <c r="BC3190" s="196"/>
      <c r="BD3190" s="196"/>
      <c r="BE3190" s="196"/>
      <c r="BF3190" s="196"/>
      <c r="BG3190" s="196"/>
      <c r="BH3190" s="196"/>
      <c r="BI3190" s="196"/>
      <c r="BJ3190" s="196"/>
      <c r="BK3190" s="196"/>
    </row>
    <row r="3191" spans="1:63" x14ac:dyDescent="0.25">
      <c r="A3191" s="198"/>
      <c r="B3191" s="193"/>
      <c r="C3191" s="196"/>
      <c r="D3191" s="196"/>
      <c r="E3191" s="196"/>
      <c r="I3191" s="197"/>
      <c r="Q3191" s="198"/>
      <c r="S3191" s="198"/>
      <c r="T3191" s="196"/>
      <c r="U3191" s="199"/>
      <c r="V3191" s="193"/>
      <c r="W3191" s="198"/>
      <c r="X3191" s="198"/>
      <c r="Y3191" s="196"/>
      <c r="Z3191" s="200"/>
      <c r="AA3191" s="196"/>
      <c r="AB3191" s="198"/>
      <c r="AC3191" s="196"/>
      <c r="AD3191" s="199"/>
      <c r="AG3191" s="196"/>
      <c r="AH3191" s="196"/>
      <c r="AI3191" s="198"/>
      <c r="AL3191" s="196"/>
      <c r="AN3191" s="196"/>
      <c r="AO3191" s="198"/>
      <c r="AP3191" s="196"/>
      <c r="AQ3191" s="196"/>
      <c r="AR3191" s="196"/>
      <c r="AS3191" s="196"/>
      <c r="AT3191" s="196"/>
      <c r="AU3191" s="196"/>
      <c r="AV3191" s="198"/>
      <c r="AW3191" s="197"/>
      <c r="AY3191" s="196"/>
      <c r="BC3191" s="196"/>
      <c r="BD3191" s="196"/>
      <c r="BE3191" s="196"/>
      <c r="BF3191" s="196"/>
      <c r="BG3191" s="196"/>
      <c r="BH3191" s="196"/>
      <c r="BI3191" s="196"/>
      <c r="BJ3191" s="196"/>
      <c r="BK3191" s="196"/>
    </row>
    <row r="3192" spans="1:63" x14ac:dyDescent="0.25">
      <c r="A3192" s="198"/>
      <c r="B3192" s="193"/>
      <c r="C3192" s="196"/>
      <c r="D3192" s="196"/>
      <c r="E3192" s="196"/>
      <c r="I3192" s="197"/>
      <c r="Q3192" s="198"/>
      <c r="S3192" s="198"/>
      <c r="T3192" s="196"/>
      <c r="U3192" s="199"/>
      <c r="V3192" s="193"/>
      <c r="W3192" s="198"/>
      <c r="X3192" s="198"/>
      <c r="Y3192" s="196"/>
      <c r="Z3192" s="200"/>
      <c r="AA3192" s="196"/>
      <c r="AB3192" s="198"/>
      <c r="AC3192" s="196"/>
      <c r="AD3192" s="199"/>
      <c r="AG3192" s="196"/>
      <c r="AH3192" s="196"/>
      <c r="AI3192" s="198"/>
      <c r="AL3192" s="196"/>
      <c r="AN3192" s="196"/>
      <c r="AO3192" s="198"/>
      <c r="AP3192" s="196"/>
      <c r="AQ3192" s="196"/>
      <c r="AR3192" s="196"/>
      <c r="AS3192" s="196"/>
      <c r="AT3192" s="196"/>
      <c r="AU3192" s="196"/>
      <c r="AV3192" s="198"/>
      <c r="AW3192" s="197"/>
      <c r="AY3192" s="196"/>
      <c r="BC3192" s="196"/>
      <c r="BD3192" s="196"/>
      <c r="BE3192" s="196"/>
      <c r="BF3192" s="196"/>
      <c r="BG3192" s="196"/>
      <c r="BH3192" s="196"/>
      <c r="BI3192" s="196"/>
      <c r="BJ3192" s="196"/>
      <c r="BK3192" s="196"/>
    </row>
    <row r="3193" spans="1:63" x14ac:dyDescent="0.25">
      <c r="A3193" s="198"/>
      <c r="B3193" s="193"/>
      <c r="C3193" s="196"/>
      <c r="D3193" s="196"/>
      <c r="E3193" s="196"/>
      <c r="I3193" s="197"/>
      <c r="Q3193" s="198"/>
      <c r="S3193" s="198"/>
      <c r="T3193" s="196"/>
      <c r="U3193" s="199"/>
      <c r="V3193" s="193"/>
      <c r="W3193" s="198"/>
      <c r="X3193" s="198"/>
      <c r="Y3193" s="196"/>
      <c r="Z3193" s="200"/>
      <c r="AA3193" s="196"/>
      <c r="AB3193" s="198"/>
      <c r="AC3193" s="196"/>
      <c r="AD3193" s="199"/>
      <c r="AG3193" s="196"/>
      <c r="AH3193" s="196"/>
      <c r="AI3193" s="198"/>
      <c r="AL3193" s="196"/>
      <c r="AN3193" s="196"/>
      <c r="AO3193" s="198"/>
      <c r="AP3193" s="196"/>
      <c r="AQ3193" s="196"/>
      <c r="AR3193" s="196"/>
      <c r="AS3193" s="196"/>
      <c r="AT3193" s="196"/>
      <c r="AU3193" s="196"/>
      <c r="AV3193" s="198"/>
      <c r="AW3193" s="197"/>
      <c r="AY3193" s="196"/>
      <c r="BC3193" s="196"/>
      <c r="BD3193" s="196"/>
      <c r="BE3193" s="196"/>
      <c r="BF3193" s="196"/>
      <c r="BG3193" s="196"/>
      <c r="BH3193" s="196"/>
      <c r="BI3193" s="196"/>
      <c r="BJ3193" s="196"/>
      <c r="BK3193" s="196"/>
    </row>
    <row r="3194" spans="1:63" x14ac:dyDescent="0.25">
      <c r="A3194" s="198"/>
      <c r="B3194" s="193"/>
      <c r="C3194" s="196"/>
      <c r="D3194" s="196"/>
      <c r="E3194" s="196"/>
      <c r="I3194" s="197"/>
      <c r="Q3194" s="198"/>
      <c r="S3194" s="198"/>
      <c r="T3194" s="196"/>
      <c r="U3194" s="199"/>
      <c r="V3194" s="193"/>
      <c r="W3194" s="198"/>
      <c r="X3194" s="198"/>
      <c r="Y3194" s="196"/>
      <c r="Z3194" s="200"/>
      <c r="AA3194" s="196"/>
      <c r="AB3194" s="198"/>
      <c r="AC3194" s="196"/>
      <c r="AD3194" s="199"/>
      <c r="AG3194" s="196"/>
      <c r="AH3194" s="196"/>
      <c r="AI3194" s="198"/>
      <c r="AL3194" s="196"/>
      <c r="AN3194" s="196"/>
      <c r="AO3194" s="198"/>
      <c r="AP3194" s="196"/>
      <c r="AQ3194" s="196"/>
      <c r="AR3194" s="196"/>
      <c r="AS3194" s="196"/>
      <c r="AT3194" s="196"/>
      <c r="AU3194" s="196"/>
      <c r="AV3194" s="198"/>
      <c r="AW3194" s="197"/>
      <c r="AY3194" s="196"/>
      <c r="BC3194" s="196"/>
      <c r="BD3194" s="196"/>
      <c r="BE3194" s="196"/>
      <c r="BF3194" s="196"/>
      <c r="BG3194" s="196"/>
      <c r="BH3194" s="196"/>
      <c r="BI3194" s="196"/>
      <c r="BJ3194" s="196"/>
      <c r="BK3194" s="196"/>
    </row>
    <row r="3195" spans="1:63" x14ac:dyDescent="0.25">
      <c r="A3195" s="198"/>
      <c r="B3195" s="193"/>
      <c r="C3195" s="196"/>
      <c r="D3195" s="196"/>
      <c r="E3195" s="196"/>
      <c r="I3195" s="197"/>
      <c r="Q3195" s="198"/>
      <c r="S3195" s="198"/>
      <c r="T3195" s="196"/>
      <c r="U3195" s="199"/>
      <c r="V3195" s="193"/>
      <c r="W3195" s="198"/>
      <c r="X3195" s="198"/>
      <c r="Y3195" s="196"/>
      <c r="Z3195" s="200"/>
      <c r="AA3195" s="196"/>
      <c r="AB3195" s="198"/>
      <c r="AC3195" s="196"/>
      <c r="AD3195" s="199"/>
      <c r="AG3195" s="196"/>
      <c r="AH3195" s="196"/>
      <c r="AI3195" s="198"/>
      <c r="AL3195" s="196"/>
      <c r="AN3195" s="196"/>
      <c r="AO3195" s="198"/>
      <c r="AP3195" s="196"/>
      <c r="AQ3195" s="196"/>
      <c r="AR3195" s="196"/>
      <c r="AS3195" s="196"/>
      <c r="AT3195" s="196"/>
      <c r="AU3195" s="196"/>
      <c r="AV3195" s="198"/>
      <c r="AW3195" s="197"/>
      <c r="AY3195" s="196"/>
      <c r="BC3195" s="196"/>
      <c r="BD3195" s="196"/>
      <c r="BE3195" s="196"/>
      <c r="BF3195" s="196"/>
      <c r="BG3195" s="196"/>
      <c r="BH3195" s="196"/>
      <c r="BI3195" s="196"/>
      <c r="BJ3195" s="196"/>
      <c r="BK3195" s="196"/>
    </row>
    <row r="3196" spans="1:63" x14ac:dyDescent="0.25">
      <c r="A3196" s="198"/>
      <c r="B3196" s="193"/>
      <c r="C3196" s="196"/>
      <c r="D3196" s="196"/>
      <c r="E3196" s="196"/>
      <c r="I3196" s="197"/>
      <c r="Q3196" s="198"/>
      <c r="S3196" s="198"/>
      <c r="T3196" s="196"/>
      <c r="U3196" s="199"/>
      <c r="V3196" s="193"/>
      <c r="W3196" s="198"/>
      <c r="X3196" s="198"/>
      <c r="Y3196" s="196"/>
      <c r="Z3196" s="200"/>
      <c r="AA3196" s="196"/>
      <c r="AB3196" s="198"/>
      <c r="AC3196" s="196"/>
      <c r="AD3196" s="199"/>
      <c r="AG3196" s="196"/>
      <c r="AH3196" s="196"/>
      <c r="AI3196" s="198"/>
      <c r="AL3196" s="196"/>
      <c r="AN3196" s="196"/>
      <c r="AO3196" s="198"/>
      <c r="AP3196" s="196"/>
      <c r="AQ3196" s="196"/>
      <c r="AR3196" s="196"/>
      <c r="AS3196" s="196"/>
      <c r="AT3196" s="196"/>
      <c r="AU3196" s="196"/>
      <c r="AV3196" s="198"/>
      <c r="AW3196" s="197"/>
      <c r="AY3196" s="196"/>
      <c r="BC3196" s="196"/>
      <c r="BD3196" s="196"/>
      <c r="BE3196" s="196"/>
      <c r="BF3196" s="196"/>
      <c r="BG3196" s="196"/>
      <c r="BH3196" s="196"/>
      <c r="BI3196" s="196"/>
      <c r="BJ3196" s="196"/>
      <c r="BK3196" s="196"/>
    </row>
    <row r="3197" spans="1:63" x14ac:dyDescent="0.25">
      <c r="A3197" s="198"/>
      <c r="B3197" s="193"/>
      <c r="C3197" s="196"/>
      <c r="D3197" s="196"/>
      <c r="E3197" s="196"/>
      <c r="I3197" s="197"/>
      <c r="Q3197" s="198"/>
      <c r="S3197" s="198"/>
      <c r="T3197" s="196"/>
      <c r="U3197" s="199"/>
      <c r="V3197" s="193"/>
      <c r="W3197" s="198"/>
      <c r="X3197" s="198"/>
      <c r="Y3197" s="196"/>
      <c r="Z3197" s="200"/>
      <c r="AA3197" s="196"/>
      <c r="AB3197" s="198"/>
      <c r="AC3197" s="196"/>
      <c r="AD3197" s="199"/>
      <c r="AG3197" s="196"/>
      <c r="AH3197" s="196"/>
      <c r="AI3197" s="198"/>
      <c r="AL3197" s="196"/>
      <c r="AN3197" s="196"/>
      <c r="AO3197" s="198"/>
      <c r="AP3197" s="196"/>
      <c r="AQ3197" s="196"/>
      <c r="AR3197" s="196"/>
      <c r="AS3197" s="196"/>
      <c r="AT3197" s="196"/>
      <c r="AU3197" s="196"/>
      <c r="AV3197" s="198"/>
      <c r="AW3197" s="197"/>
      <c r="AY3197" s="196"/>
      <c r="BC3197" s="196"/>
      <c r="BD3197" s="196"/>
      <c r="BE3197" s="196"/>
      <c r="BF3197" s="196"/>
      <c r="BG3197" s="196"/>
      <c r="BH3197" s="196"/>
      <c r="BI3197" s="196"/>
      <c r="BJ3197" s="196"/>
      <c r="BK3197" s="196"/>
    </row>
    <row r="3198" spans="1:63" x14ac:dyDescent="0.25">
      <c r="A3198" s="198"/>
      <c r="B3198" s="193"/>
      <c r="C3198" s="196"/>
      <c r="D3198" s="196"/>
      <c r="E3198" s="196"/>
      <c r="I3198" s="197"/>
      <c r="Q3198" s="198"/>
      <c r="S3198" s="198"/>
      <c r="T3198" s="196"/>
      <c r="U3198" s="199"/>
      <c r="V3198" s="193"/>
      <c r="W3198" s="198"/>
      <c r="X3198" s="198"/>
      <c r="Y3198" s="196"/>
      <c r="Z3198" s="200"/>
      <c r="AA3198" s="196"/>
      <c r="AB3198" s="198"/>
      <c r="AC3198" s="196"/>
      <c r="AD3198" s="199"/>
      <c r="AG3198" s="196"/>
      <c r="AH3198" s="196"/>
      <c r="AI3198" s="198"/>
      <c r="AL3198" s="196"/>
      <c r="AN3198" s="196"/>
      <c r="AO3198" s="198"/>
      <c r="AP3198" s="196"/>
      <c r="AQ3198" s="196"/>
      <c r="AR3198" s="196"/>
      <c r="AS3198" s="196"/>
      <c r="AT3198" s="196"/>
      <c r="AU3198" s="196"/>
      <c r="AV3198" s="198"/>
      <c r="AW3198" s="197"/>
      <c r="AY3198" s="196"/>
      <c r="BC3198" s="196"/>
      <c r="BD3198" s="196"/>
      <c r="BE3198" s="196"/>
      <c r="BF3198" s="196"/>
      <c r="BG3198" s="196"/>
      <c r="BH3198" s="196"/>
      <c r="BI3198" s="196"/>
      <c r="BJ3198" s="196"/>
      <c r="BK3198" s="196"/>
    </row>
    <row r="3199" spans="1:63" x14ac:dyDescent="0.25">
      <c r="A3199" s="198"/>
      <c r="B3199" s="193"/>
      <c r="C3199" s="196"/>
      <c r="D3199" s="196"/>
      <c r="E3199" s="196"/>
      <c r="I3199" s="197"/>
      <c r="Q3199" s="198"/>
      <c r="S3199" s="198"/>
      <c r="T3199" s="196"/>
      <c r="U3199" s="199"/>
      <c r="V3199" s="193"/>
      <c r="W3199" s="198"/>
      <c r="X3199" s="198"/>
      <c r="Y3199" s="196"/>
      <c r="Z3199" s="200"/>
      <c r="AA3199" s="196"/>
      <c r="AB3199" s="198"/>
      <c r="AC3199" s="196"/>
      <c r="AD3199" s="199"/>
      <c r="AG3199" s="196"/>
      <c r="AH3199" s="196"/>
      <c r="AI3199" s="198"/>
      <c r="AL3199" s="196"/>
      <c r="AN3199" s="196"/>
      <c r="AO3199" s="198"/>
      <c r="AP3199" s="196"/>
      <c r="AQ3199" s="196"/>
      <c r="AR3199" s="196"/>
      <c r="AS3199" s="196"/>
      <c r="AT3199" s="196"/>
      <c r="AU3199" s="196"/>
      <c r="AV3199" s="198"/>
      <c r="AW3199" s="197"/>
      <c r="AY3199" s="196"/>
      <c r="BC3199" s="196"/>
      <c r="BD3199" s="196"/>
      <c r="BE3199" s="196"/>
      <c r="BF3199" s="196"/>
      <c r="BG3199" s="196"/>
      <c r="BH3199" s="196"/>
      <c r="BI3199" s="196"/>
      <c r="BJ3199" s="196"/>
      <c r="BK3199" s="196"/>
    </row>
    <row r="3200" spans="1:63" x14ac:dyDescent="0.25">
      <c r="A3200" s="198"/>
      <c r="B3200" s="193"/>
      <c r="C3200" s="196"/>
      <c r="D3200" s="196"/>
      <c r="E3200" s="196"/>
      <c r="I3200" s="197"/>
      <c r="Q3200" s="198"/>
      <c r="S3200" s="198"/>
      <c r="T3200" s="196"/>
      <c r="U3200" s="199"/>
      <c r="V3200" s="193"/>
      <c r="W3200" s="198"/>
      <c r="X3200" s="198"/>
      <c r="Y3200" s="196"/>
      <c r="Z3200" s="200"/>
      <c r="AA3200" s="196"/>
      <c r="AB3200" s="198"/>
      <c r="AC3200" s="196"/>
      <c r="AD3200" s="199"/>
      <c r="AG3200" s="196"/>
      <c r="AH3200" s="196"/>
      <c r="AI3200" s="198"/>
      <c r="AL3200" s="196"/>
      <c r="AN3200" s="196"/>
      <c r="AO3200" s="198"/>
      <c r="AP3200" s="196"/>
      <c r="AQ3200" s="196"/>
      <c r="AR3200" s="196"/>
      <c r="AS3200" s="196"/>
      <c r="AT3200" s="196"/>
      <c r="AU3200" s="196"/>
      <c r="AV3200" s="198"/>
      <c r="AW3200" s="197"/>
      <c r="AY3200" s="196"/>
      <c r="BC3200" s="196"/>
      <c r="BD3200" s="196"/>
      <c r="BE3200" s="196"/>
      <c r="BF3200" s="196"/>
      <c r="BG3200" s="196"/>
      <c r="BH3200" s="196"/>
      <c r="BI3200" s="196"/>
      <c r="BJ3200" s="196"/>
      <c r="BK3200" s="196"/>
    </row>
    <row r="3201" spans="1:63" x14ac:dyDescent="0.25">
      <c r="A3201" s="198"/>
      <c r="B3201" s="193"/>
      <c r="C3201" s="196"/>
      <c r="D3201" s="196"/>
      <c r="E3201" s="196"/>
      <c r="I3201" s="197"/>
      <c r="Q3201" s="198"/>
      <c r="S3201" s="198"/>
      <c r="T3201" s="196"/>
      <c r="U3201" s="199"/>
      <c r="V3201" s="193"/>
      <c r="W3201" s="198"/>
      <c r="X3201" s="198"/>
      <c r="Y3201" s="196"/>
      <c r="Z3201" s="200"/>
      <c r="AA3201" s="196"/>
      <c r="AB3201" s="198"/>
      <c r="AC3201" s="196"/>
      <c r="AD3201" s="199"/>
      <c r="AG3201" s="196"/>
      <c r="AH3201" s="196"/>
      <c r="AI3201" s="198"/>
      <c r="AL3201" s="196"/>
      <c r="AN3201" s="196"/>
      <c r="AO3201" s="198"/>
      <c r="AP3201" s="196"/>
      <c r="AQ3201" s="196"/>
      <c r="AR3201" s="196"/>
      <c r="AS3201" s="196"/>
      <c r="AT3201" s="196"/>
      <c r="AU3201" s="196"/>
      <c r="AV3201" s="198"/>
      <c r="AW3201" s="197"/>
      <c r="AY3201" s="196"/>
      <c r="BC3201" s="196"/>
      <c r="BD3201" s="196"/>
      <c r="BE3201" s="196"/>
      <c r="BF3201" s="196"/>
      <c r="BG3201" s="196"/>
      <c r="BH3201" s="196"/>
      <c r="BI3201" s="196"/>
      <c r="BJ3201" s="196"/>
      <c r="BK3201" s="196"/>
    </row>
    <row r="3202" spans="1:63" x14ac:dyDescent="0.25">
      <c r="A3202" s="198"/>
      <c r="B3202" s="193"/>
      <c r="C3202" s="196"/>
      <c r="D3202" s="196"/>
      <c r="E3202" s="196"/>
      <c r="I3202" s="197"/>
      <c r="Q3202" s="198"/>
      <c r="S3202" s="198"/>
      <c r="T3202" s="196"/>
      <c r="U3202" s="199"/>
      <c r="V3202" s="193"/>
      <c r="W3202" s="198"/>
      <c r="X3202" s="198"/>
      <c r="Y3202" s="196"/>
      <c r="Z3202" s="200"/>
      <c r="AA3202" s="196"/>
      <c r="AB3202" s="198"/>
      <c r="AC3202" s="196"/>
      <c r="AD3202" s="199"/>
      <c r="AG3202" s="196"/>
      <c r="AH3202" s="196"/>
      <c r="AI3202" s="198"/>
      <c r="AL3202" s="196"/>
      <c r="AN3202" s="196"/>
      <c r="AO3202" s="198"/>
      <c r="AP3202" s="196"/>
      <c r="AQ3202" s="196"/>
      <c r="AR3202" s="196"/>
      <c r="AS3202" s="196"/>
      <c r="AT3202" s="196"/>
      <c r="AU3202" s="196"/>
      <c r="AV3202" s="198"/>
      <c r="AW3202" s="197"/>
      <c r="AY3202" s="196"/>
      <c r="BC3202" s="196"/>
      <c r="BD3202" s="196"/>
      <c r="BE3202" s="196"/>
      <c r="BF3202" s="196"/>
      <c r="BG3202" s="196"/>
      <c r="BH3202" s="196"/>
      <c r="BI3202" s="196"/>
      <c r="BJ3202" s="196"/>
      <c r="BK3202" s="196"/>
    </row>
    <row r="3203" spans="1:63" x14ac:dyDescent="0.25">
      <c r="A3203" s="198"/>
      <c r="B3203" s="193"/>
      <c r="C3203" s="196"/>
      <c r="D3203" s="196"/>
      <c r="E3203" s="196"/>
      <c r="I3203" s="197"/>
      <c r="Q3203" s="198"/>
      <c r="S3203" s="198"/>
      <c r="T3203" s="196"/>
      <c r="U3203" s="199"/>
      <c r="V3203" s="193"/>
      <c r="W3203" s="198"/>
      <c r="X3203" s="198"/>
      <c r="Y3203" s="196"/>
      <c r="Z3203" s="200"/>
      <c r="AA3203" s="196"/>
      <c r="AB3203" s="198"/>
      <c r="AC3203" s="196"/>
      <c r="AD3203" s="199"/>
      <c r="AG3203" s="196"/>
      <c r="AH3203" s="196"/>
      <c r="AI3203" s="198"/>
      <c r="AL3203" s="196"/>
      <c r="AN3203" s="196"/>
      <c r="AO3203" s="198"/>
      <c r="AP3203" s="196"/>
      <c r="AQ3203" s="196"/>
      <c r="AR3203" s="196"/>
      <c r="AS3203" s="196"/>
      <c r="AT3203" s="196"/>
      <c r="AU3203" s="196"/>
      <c r="AV3203" s="198"/>
      <c r="AW3203" s="197"/>
      <c r="AY3203" s="196"/>
      <c r="BC3203" s="196"/>
      <c r="BD3203" s="196"/>
      <c r="BE3203" s="196"/>
      <c r="BF3203" s="196"/>
      <c r="BG3203" s="196"/>
      <c r="BH3203" s="196"/>
      <c r="BI3203" s="196"/>
      <c r="BJ3203" s="196"/>
      <c r="BK3203" s="196"/>
    </row>
    <row r="3204" spans="1:63" x14ac:dyDescent="0.25">
      <c r="A3204" s="198"/>
      <c r="B3204" s="193"/>
      <c r="C3204" s="196"/>
      <c r="D3204" s="196"/>
      <c r="E3204" s="196"/>
      <c r="I3204" s="197"/>
      <c r="Q3204" s="198"/>
      <c r="S3204" s="198"/>
      <c r="T3204" s="196"/>
      <c r="U3204" s="199"/>
      <c r="V3204" s="193"/>
      <c r="W3204" s="198"/>
      <c r="X3204" s="198"/>
      <c r="Y3204" s="196"/>
      <c r="Z3204" s="200"/>
      <c r="AA3204" s="196"/>
      <c r="AB3204" s="198"/>
      <c r="AC3204" s="196"/>
      <c r="AD3204" s="199"/>
      <c r="AG3204" s="196"/>
      <c r="AH3204" s="196"/>
      <c r="AI3204" s="198"/>
      <c r="AL3204" s="196"/>
      <c r="AN3204" s="196"/>
      <c r="AO3204" s="198"/>
      <c r="AP3204" s="196"/>
      <c r="AQ3204" s="196"/>
      <c r="AR3204" s="196"/>
      <c r="AS3204" s="196"/>
      <c r="AT3204" s="196"/>
      <c r="AU3204" s="196"/>
      <c r="AV3204" s="198"/>
      <c r="AW3204" s="197"/>
      <c r="AY3204" s="196"/>
      <c r="BC3204" s="196"/>
      <c r="BD3204" s="196"/>
      <c r="BE3204" s="196"/>
      <c r="BF3204" s="196"/>
      <c r="BG3204" s="196"/>
      <c r="BH3204" s="196"/>
      <c r="BI3204" s="196"/>
      <c r="BJ3204" s="196"/>
      <c r="BK3204" s="196"/>
    </row>
    <row r="3205" spans="1:63" x14ac:dyDescent="0.25">
      <c r="A3205" s="198"/>
      <c r="B3205" s="193"/>
      <c r="C3205" s="196"/>
      <c r="D3205" s="196"/>
      <c r="E3205" s="196"/>
      <c r="I3205" s="197"/>
      <c r="Q3205" s="198"/>
      <c r="S3205" s="198"/>
      <c r="T3205" s="196"/>
      <c r="U3205" s="199"/>
      <c r="V3205" s="193"/>
      <c r="W3205" s="198"/>
      <c r="X3205" s="198"/>
      <c r="Y3205" s="196"/>
      <c r="Z3205" s="200"/>
      <c r="AA3205" s="196"/>
      <c r="AB3205" s="198"/>
      <c r="AC3205" s="196"/>
      <c r="AD3205" s="199"/>
      <c r="AG3205" s="196"/>
      <c r="AH3205" s="196"/>
      <c r="AI3205" s="198"/>
      <c r="AL3205" s="196"/>
      <c r="AN3205" s="196"/>
      <c r="AO3205" s="198"/>
      <c r="AP3205" s="196"/>
      <c r="AQ3205" s="196"/>
      <c r="AR3205" s="196"/>
      <c r="AS3205" s="196"/>
      <c r="AT3205" s="196"/>
      <c r="AU3205" s="196"/>
      <c r="AV3205" s="198"/>
      <c r="AW3205" s="197"/>
      <c r="AY3205" s="196"/>
      <c r="BC3205" s="196"/>
      <c r="BD3205" s="196"/>
      <c r="BE3205" s="196"/>
      <c r="BF3205" s="196"/>
      <c r="BG3205" s="196"/>
      <c r="BH3205" s="196"/>
      <c r="BI3205" s="196"/>
      <c r="BJ3205" s="196"/>
      <c r="BK3205" s="196"/>
    </row>
    <row r="3206" spans="1:63" x14ac:dyDescent="0.25">
      <c r="A3206" s="198"/>
      <c r="B3206" s="193"/>
      <c r="C3206" s="196"/>
      <c r="D3206" s="196"/>
      <c r="E3206" s="196"/>
      <c r="I3206" s="197"/>
      <c r="Q3206" s="198"/>
      <c r="S3206" s="198"/>
      <c r="T3206" s="196"/>
      <c r="U3206" s="199"/>
      <c r="V3206" s="193"/>
      <c r="W3206" s="198"/>
      <c r="X3206" s="198"/>
      <c r="Y3206" s="196"/>
      <c r="Z3206" s="200"/>
      <c r="AA3206" s="196"/>
      <c r="AB3206" s="198"/>
      <c r="AC3206" s="196"/>
      <c r="AD3206" s="199"/>
      <c r="AG3206" s="196"/>
      <c r="AH3206" s="196"/>
      <c r="AI3206" s="198"/>
      <c r="AL3206" s="196"/>
      <c r="AN3206" s="196"/>
      <c r="AO3206" s="198"/>
      <c r="AP3206" s="196"/>
      <c r="AQ3206" s="196"/>
      <c r="AR3206" s="196"/>
      <c r="AS3206" s="196"/>
      <c r="AT3206" s="196"/>
      <c r="AU3206" s="196"/>
      <c r="AV3206" s="198"/>
      <c r="AW3206" s="197"/>
      <c r="AY3206" s="196"/>
      <c r="BC3206" s="196"/>
      <c r="BD3206" s="196"/>
      <c r="BE3206" s="196"/>
      <c r="BF3206" s="196"/>
      <c r="BG3206" s="196"/>
      <c r="BH3206" s="196"/>
      <c r="BI3206" s="196"/>
      <c r="BJ3206" s="196"/>
      <c r="BK3206" s="196"/>
    </row>
    <row r="3207" spans="1:63" x14ac:dyDescent="0.25">
      <c r="A3207" s="198"/>
      <c r="B3207" s="193"/>
      <c r="C3207" s="196"/>
      <c r="D3207" s="196"/>
      <c r="E3207" s="196"/>
      <c r="I3207" s="197"/>
      <c r="Q3207" s="198"/>
      <c r="S3207" s="198"/>
      <c r="T3207" s="196"/>
      <c r="U3207" s="199"/>
      <c r="V3207" s="193"/>
      <c r="W3207" s="198"/>
      <c r="X3207" s="198"/>
      <c r="Y3207" s="196"/>
      <c r="Z3207" s="200"/>
      <c r="AA3207" s="196"/>
      <c r="AB3207" s="198"/>
      <c r="AC3207" s="196"/>
      <c r="AD3207" s="199"/>
      <c r="AG3207" s="196"/>
      <c r="AH3207" s="196"/>
      <c r="AI3207" s="198"/>
      <c r="AL3207" s="196"/>
      <c r="AN3207" s="196"/>
      <c r="AO3207" s="198"/>
      <c r="AP3207" s="196"/>
      <c r="AQ3207" s="196"/>
      <c r="AR3207" s="196"/>
      <c r="AS3207" s="196"/>
      <c r="AT3207" s="196"/>
      <c r="AU3207" s="196"/>
      <c r="AV3207" s="198"/>
      <c r="AW3207" s="197"/>
      <c r="AY3207" s="196"/>
      <c r="BC3207" s="196"/>
      <c r="BD3207" s="196"/>
      <c r="BE3207" s="196"/>
      <c r="BF3207" s="196"/>
      <c r="BG3207" s="196"/>
      <c r="BH3207" s="196"/>
      <c r="BI3207" s="196"/>
      <c r="BJ3207" s="196"/>
      <c r="BK3207" s="196"/>
    </row>
    <row r="3208" spans="1:63" x14ac:dyDescent="0.25">
      <c r="A3208" s="198"/>
      <c r="B3208" s="193"/>
      <c r="C3208" s="196"/>
      <c r="D3208" s="196"/>
      <c r="E3208" s="196"/>
      <c r="I3208" s="197"/>
      <c r="Q3208" s="198"/>
      <c r="S3208" s="198"/>
      <c r="T3208" s="196"/>
      <c r="U3208" s="199"/>
      <c r="V3208" s="193"/>
      <c r="W3208" s="198"/>
      <c r="X3208" s="198"/>
      <c r="Y3208" s="196"/>
      <c r="Z3208" s="200"/>
      <c r="AA3208" s="196"/>
      <c r="AB3208" s="198"/>
      <c r="AC3208" s="196"/>
      <c r="AD3208" s="199"/>
      <c r="AG3208" s="196"/>
      <c r="AH3208" s="196"/>
      <c r="AI3208" s="198"/>
      <c r="AL3208" s="196"/>
      <c r="AN3208" s="196"/>
      <c r="AO3208" s="198"/>
      <c r="AP3208" s="196"/>
      <c r="AQ3208" s="196"/>
      <c r="AR3208" s="196"/>
      <c r="AS3208" s="196"/>
      <c r="AT3208" s="196"/>
      <c r="AU3208" s="196"/>
      <c r="AV3208" s="198"/>
      <c r="AW3208" s="197"/>
      <c r="AY3208" s="196"/>
      <c r="BC3208" s="196"/>
      <c r="BD3208" s="196"/>
      <c r="BE3208" s="196"/>
      <c r="BF3208" s="196"/>
      <c r="BG3208" s="196"/>
      <c r="BH3208" s="196"/>
      <c r="BI3208" s="196"/>
      <c r="BJ3208" s="196"/>
      <c r="BK3208" s="196"/>
    </row>
    <row r="3209" spans="1:63" x14ac:dyDescent="0.25">
      <c r="A3209" s="198"/>
      <c r="B3209" s="193"/>
      <c r="C3209" s="196"/>
      <c r="D3209" s="196"/>
      <c r="E3209" s="196"/>
      <c r="I3209" s="197"/>
      <c r="Q3209" s="198"/>
      <c r="S3209" s="198"/>
      <c r="T3209" s="196"/>
      <c r="U3209" s="199"/>
      <c r="V3209" s="193"/>
      <c r="W3209" s="198"/>
      <c r="X3209" s="198"/>
      <c r="Y3209" s="196"/>
      <c r="Z3209" s="200"/>
      <c r="AA3209" s="196"/>
      <c r="AB3209" s="198"/>
      <c r="AC3209" s="196"/>
      <c r="AD3209" s="199"/>
      <c r="AG3209" s="196"/>
      <c r="AH3209" s="196"/>
      <c r="AI3209" s="198"/>
      <c r="AL3209" s="196"/>
      <c r="AN3209" s="196"/>
      <c r="AO3209" s="198"/>
      <c r="AP3209" s="196"/>
      <c r="AQ3209" s="196"/>
      <c r="AR3209" s="196"/>
      <c r="AS3209" s="196"/>
      <c r="AT3209" s="196"/>
      <c r="AU3209" s="196"/>
      <c r="AV3209" s="198"/>
      <c r="AW3209" s="197"/>
      <c r="AY3209" s="196"/>
      <c r="BC3209" s="196"/>
      <c r="BD3209" s="196"/>
      <c r="BE3209" s="196"/>
      <c r="BF3209" s="196"/>
      <c r="BG3209" s="196"/>
      <c r="BH3209" s="196"/>
      <c r="BI3209" s="196"/>
      <c r="BJ3209" s="196"/>
      <c r="BK3209" s="196"/>
    </row>
    <row r="3210" spans="1:63" x14ac:dyDescent="0.25">
      <c r="A3210" s="198"/>
      <c r="B3210" s="193"/>
      <c r="C3210" s="196"/>
      <c r="D3210" s="196"/>
      <c r="E3210" s="196"/>
      <c r="I3210" s="197"/>
      <c r="Q3210" s="198"/>
      <c r="S3210" s="198"/>
      <c r="T3210" s="196"/>
      <c r="U3210" s="199"/>
      <c r="V3210" s="193"/>
      <c r="W3210" s="198"/>
      <c r="X3210" s="198"/>
      <c r="Y3210" s="196"/>
      <c r="Z3210" s="200"/>
      <c r="AA3210" s="196"/>
      <c r="AB3210" s="198"/>
      <c r="AC3210" s="196"/>
      <c r="AD3210" s="199"/>
      <c r="AG3210" s="196"/>
      <c r="AH3210" s="196"/>
      <c r="AI3210" s="198"/>
      <c r="AL3210" s="196"/>
      <c r="AN3210" s="196"/>
      <c r="AO3210" s="198"/>
      <c r="AP3210" s="196"/>
      <c r="AQ3210" s="196"/>
      <c r="AR3210" s="196"/>
      <c r="AS3210" s="196"/>
      <c r="AT3210" s="196"/>
      <c r="AU3210" s="196"/>
      <c r="AV3210" s="198"/>
      <c r="AW3210" s="197"/>
      <c r="AY3210" s="196"/>
      <c r="BC3210" s="196"/>
      <c r="BD3210" s="196"/>
      <c r="BE3210" s="196"/>
      <c r="BF3210" s="196"/>
      <c r="BG3210" s="196"/>
      <c r="BH3210" s="196"/>
      <c r="BI3210" s="196"/>
      <c r="BJ3210" s="196"/>
      <c r="BK3210" s="196"/>
    </row>
    <row r="3211" spans="1:63" x14ac:dyDescent="0.25">
      <c r="A3211" s="198"/>
      <c r="B3211" s="193"/>
      <c r="C3211" s="196"/>
      <c r="D3211" s="196"/>
      <c r="E3211" s="196"/>
      <c r="I3211" s="197"/>
      <c r="Q3211" s="198"/>
      <c r="S3211" s="198"/>
      <c r="T3211" s="196"/>
      <c r="U3211" s="199"/>
      <c r="V3211" s="193"/>
      <c r="W3211" s="198"/>
      <c r="X3211" s="198"/>
      <c r="Y3211" s="196"/>
      <c r="Z3211" s="200"/>
      <c r="AA3211" s="196"/>
      <c r="AB3211" s="198"/>
      <c r="AC3211" s="196"/>
      <c r="AD3211" s="199"/>
      <c r="AG3211" s="196"/>
      <c r="AH3211" s="196"/>
      <c r="AI3211" s="198"/>
      <c r="AL3211" s="196"/>
      <c r="AN3211" s="196"/>
      <c r="AO3211" s="198"/>
      <c r="AP3211" s="196"/>
      <c r="AQ3211" s="196"/>
      <c r="AR3211" s="196"/>
      <c r="AS3211" s="196"/>
      <c r="AT3211" s="196"/>
      <c r="AU3211" s="196"/>
      <c r="AV3211" s="198"/>
      <c r="AW3211" s="197"/>
      <c r="AY3211" s="196"/>
      <c r="BC3211" s="196"/>
      <c r="BD3211" s="196"/>
      <c r="BE3211" s="196"/>
      <c r="BF3211" s="196"/>
      <c r="BG3211" s="196"/>
      <c r="BH3211" s="196"/>
      <c r="BI3211" s="196"/>
      <c r="BJ3211" s="196"/>
      <c r="BK3211" s="196"/>
    </row>
    <row r="3212" spans="1:63" x14ac:dyDescent="0.25">
      <c r="A3212" s="198"/>
      <c r="B3212" s="193"/>
      <c r="C3212" s="196"/>
      <c r="D3212" s="196"/>
      <c r="E3212" s="196"/>
      <c r="I3212" s="197"/>
      <c r="Q3212" s="198"/>
      <c r="S3212" s="198"/>
      <c r="T3212" s="196"/>
      <c r="U3212" s="199"/>
      <c r="V3212" s="193"/>
      <c r="W3212" s="198"/>
      <c r="X3212" s="198"/>
      <c r="Y3212" s="196"/>
      <c r="Z3212" s="200"/>
      <c r="AA3212" s="196"/>
      <c r="AB3212" s="198"/>
      <c r="AC3212" s="196"/>
      <c r="AD3212" s="199"/>
      <c r="AG3212" s="196"/>
      <c r="AH3212" s="196"/>
      <c r="AI3212" s="198"/>
      <c r="AL3212" s="196"/>
      <c r="AN3212" s="196"/>
      <c r="AO3212" s="198"/>
      <c r="AP3212" s="196"/>
      <c r="AQ3212" s="196"/>
      <c r="AR3212" s="196"/>
      <c r="AS3212" s="196"/>
      <c r="AT3212" s="196"/>
      <c r="AU3212" s="196"/>
      <c r="AV3212" s="198"/>
      <c r="AW3212" s="197"/>
      <c r="AY3212" s="196"/>
      <c r="BC3212" s="196"/>
      <c r="BD3212" s="196"/>
      <c r="BE3212" s="196"/>
      <c r="BF3212" s="196"/>
      <c r="BG3212" s="196"/>
      <c r="BH3212" s="196"/>
      <c r="BI3212" s="196"/>
      <c r="BJ3212" s="196"/>
      <c r="BK3212" s="196"/>
    </row>
    <row r="3213" spans="1:63" x14ac:dyDescent="0.25">
      <c r="A3213" s="198"/>
      <c r="B3213" s="193"/>
      <c r="C3213" s="196"/>
      <c r="D3213" s="196"/>
      <c r="E3213" s="196"/>
      <c r="I3213" s="197"/>
      <c r="Q3213" s="198"/>
      <c r="S3213" s="198"/>
      <c r="T3213" s="196"/>
      <c r="U3213" s="199"/>
      <c r="V3213" s="193"/>
      <c r="W3213" s="198"/>
      <c r="X3213" s="198"/>
      <c r="Y3213" s="196"/>
      <c r="Z3213" s="200"/>
      <c r="AA3213" s="196"/>
      <c r="AB3213" s="198"/>
      <c r="AC3213" s="196"/>
      <c r="AD3213" s="199"/>
      <c r="AG3213" s="196"/>
      <c r="AH3213" s="196"/>
      <c r="AI3213" s="198"/>
      <c r="AL3213" s="196"/>
      <c r="AN3213" s="196"/>
      <c r="AO3213" s="198"/>
      <c r="AP3213" s="196"/>
      <c r="AQ3213" s="196"/>
      <c r="AR3213" s="196"/>
      <c r="AS3213" s="196"/>
      <c r="AT3213" s="196"/>
      <c r="AU3213" s="196"/>
      <c r="AV3213" s="198"/>
      <c r="AW3213" s="197"/>
      <c r="AY3213" s="196"/>
      <c r="BC3213" s="196"/>
      <c r="BD3213" s="196"/>
      <c r="BE3213" s="196"/>
      <c r="BF3213" s="196"/>
      <c r="BG3213" s="196"/>
      <c r="BH3213" s="196"/>
      <c r="BI3213" s="196"/>
      <c r="BJ3213" s="196"/>
      <c r="BK3213" s="196"/>
    </row>
    <row r="3214" spans="1:63" x14ac:dyDescent="0.25">
      <c r="A3214" s="198"/>
      <c r="B3214" s="193"/>
      <c r="C3214" s="196"/>
      <c r="D3214" s="196"/>
      <c r="E3214" s="196"/>
      <c r="I3214" s="197"/>
      <c r="Q3214" s="198"/>
      <c r="S3214" s="198"/>
      <c r="T3214" s="196"/>
      <c r="U3214" s="199"/>
      <c r="V3214" s="193"/>
      <c r="W3214" s="198"/>
      <c r="X3214" s="198"/>
      <c r="Y3214" s="196"/>
      <c r="Z3214" s="200"/>
      <c r="AA3214" s="196"/>
      <c r="AB3214" s="198"/>
      <c r="AC3214" s="196"/>
      <c r="AD3214" s="199"/>
      <c r="AG3214" s="196"/>
      <c r="AH3214" s="196"/>
      <c r="AI3214" s="198"/>
      <c r="AL3214" s="196"/>
      <c r="AN3214" s="196"/>
      <c r="AO3214" s="198"/>
      <c r="AP3214" s="196"/>
      <c r="AQ3214" s="196"/>
      <c r="AR3214" s="196"/>
      <c r="AS3214" s="196"/>
      <c r="AT3214" s="196"/>
      <c r="AU3214" s="196"/>
      <c r="AV3214" s="198"/>
      <c r="AW3214" s="197"/>
      <c r="AY3214" s="196"/>
      <c r="BC3214" s="196"/>
      <c r="BD3214" s="196"/>
      <c r="BE3214" s="196"/>
      <c r="BF3214" s="196"/>
      <c r="BG3214" s="196"/>
      <c r="BH3214" s="196"/>
      <c r="BI3214" s="196"/>
      <c r="BJ3214" s="196"/>
      <c r="BK3214" s="196"/>
    </row>
    <row r="3215" spans="1:63" x14ac:dyDescent="0.25">
      <c r="A3215" s="198"/>
      <c r="B3215" s="193"/>
      <c r="C3215" s="196"/>
      <c r="D3215" s="196"/>
      <c r="E3215" s="196"/>
      <c r="I3215" s="197"/>
      <c r="Q3215" s="198"/>
      <c r="S3215" s="198"/>
      <c r="T3215" s="196"/>
      <c r="U3215" s="199"/>
      <c r="V3215" s="193"/>
      <c r="W3215" s="198"/>
      <c r="X3215" s="198"/>
      <c r="Y3215" s="196"/>
      <c r="Z3215" s="200"/>
      <c r="AA3215" s="196"/>
      <c r="AB3215" s="198"/>
      <c r="AC3215" s="196"/>
      <c r="AD3215" s="199"/>
      <c r="AG3215" s="196"/>
      <c r="AH3215" s="196"/>
      <c r="AI3215" s="198"/>
      <c r="AL3215" s="196"/>
      <c r="AN3215" s="196"/>
      <c r="AO3215" s="198"/>
      <c r="AP3215" s="196"/>
      <c r="AQ3215" s="196"/>
      <c r="AR3215" s="196"/>
      <c r="AS3215" s="196"/>
      <c r="AT3215" s="196"/>
      <c r="AU3215" s="196"/>
      <c r="AV3215" s="198"/>
      <c r="AW3215" s="197"/>
      <c r="AY3215" s="196"/>
      <c r="BC3215" s="196"/>
      <c r="BD3215" s="196"/>
      <c r="BE3215" s="196"/>
      <c r="BF3215" s="196"/>
      <c r="BG3215" s="196"/>
      <c r="BH3215" s="196"/>
      <c r="BI3215" s="196"/>
      <c r="BJ3215" s="196"/>
      <c r="BK3215" s="196"/>
    </row>
    <row r="3216" spans="1:63" x14ac:dyDescent="0.25">
      <c r="A3216" s="198"/>
      <c r="B3216" s="193"/>
      <c r="C3216" s="196"/>
      <c r="D3216" s="196"/>
      <c r="E3216" s="196"/>
      <c r="I3216" s="197"/>
      <c r="Q3216" s="198"/>
      <c r="S3216" s="198"/>
      <c r="T3216" s="196"/>
      <c r="U3216" s="199"/>
      <c r="V3216" s="193"/>
      <c r="W3216" s="198"/>
      <c r="X3216" s="198"/>
      <c r="Y3216" s="196"/>
      <c r="Z3216" s="200"/>
      <c r="AA3216" s="196"/>
      <c r="AB3216" s="198"/>
      <c r="AC3216" s="196"/>
      <c r="AD3216" s="199"/>
      <c r="AG3216" s="196"/>
      <c r="AH3216" s="196"/>
      <c r="AI3216" s="198"/>
      <c r="AL3216" s="196"/>
      <c r="AN3216" s="196"/>
      <c r="AO3216" s="198"/>
      <c r="AP3216" s="196"/>
      <c r="AQ3216" s="196"/>
      <c r="AR3216" s="196"/>
      <c r="AS3216" s="196"/>
      <c r="AT3216" s="196"/>
      <c r="AU3216" s="196"/>
      <c r="AV3216" s="198"/>
      <c r="AW3216" s="197"/>
      <c r="AY3216" s="196"/>
      <c r="BC3216" s="196"/>
      <c r="BD3216" s="196"/>
      <c r="BE3216" s="196"/>
      <c r="BF3216" s="196"/>
      <c r="BG3216" s="196"/>
      <c r="BH3216" s="196"/>
      <c r="BI3216" s="196"/>
      <c r="BJ3216" s="196"/>
      <c r="BK3216" s="196"/>
    </row>
    <row r="3217" spans="1:63" x14ac:dyDescent="0.25">
      <c r="A3217" s="198"/>
      <c r="B3217" s="193"/>
      <c r="C3217" s="196"/>
      <c r="D3217" s="196"/>
      <c r="E3217" s="196"/>
      <c r="I3217" s="197"/>
      <c r="Q3217" s="198"/>
      <c r="S3217" s="198"/>
      <c r="T3217" s="196"/>
      <c r="U3217" s="199"/>
      <c r="V3217" s="193"/>
      <c r="W3217" s="198"/>
      <c r="X3217" s="198"/>
      <c r="Y3217" s="196"/>
      <c r="Z3217" s="200"/>
      <c r="AA3217" s="196"/>
      <c r="AB3217" s="198"/>
      <c r="AC3217" s="196"/>
      <c r="AD3217" s="199"/>
      <c r="AG3217" s="196"/>
      <c r="AH3217" s="196"/>
      <c r="AI3217" s="198"/>
      <c r="AL3217" s="196"/>
      <c r="AN3217" s="196"/>
      <c r="AO3217" s="198"/>
      <c r="AP3217" s="196"/>
      <c r="AQ3217" s="196"/>
      <c r="AR3217" s="196"/>
      <c r="AS3217" s="196"/>
      <c r="AT3217" s="196"/>
      <c r="AU3217" s="196"/>
      <c r="AV3217" s="198"/>
      <c r="AW3217" s="197"/>
      <c r="AY3217" s="196"/>
      <c r="BC3217" s="196"/>
      <c r="BD3217" s="196"/>
      <c r="BE3217" s="196"/>
      <c r="BF3217" s="196"/>
      <c r="BG3217" s="196"/>
      <c r="BH3217" s="196"/>
      <c r="BI3217" s="196"/>
      <c r="BJ3217" s="196"/>
      <c r="BK3217" s="196"/>
    </row>
    <row r="3218" spans="1:63" x14ac:dyDescent="0.25">
      <c r="A3218" s="198"/>
      <c r="B3218" s="193"/>
      <c r="C3218" s="196"/>
      <c r="D3218" s="196"/>
      <c r="E3218" s="196"/>
      <c r="I3218" s="197"/>
      <c r="Q3218" s="198"/>
      <c r="S3218" s="198"/>
      <c r="T3218" s="196"/>
      <c r="U3218" s="199"/>
      <c r="V3218" s="193"/>
      <c r="W3218" s="198"/>
      <c r="X3218" s="198"/>
      <c r="Y3218" s="196"/>
      <c r="Z3218" s="200"/>
      <c r="AA3218" s="196"/>
      <c r="AB3218" s="198"/>
      <c r="AC3218" s="196"/>
      <c r="AD3218" s="199"/>
      <c r="AG3218" s="196"/>
      <c r="AH3218" s="196"/>
      <c r="AI3218" s="198"/>
      <c r="AL3218" s="196"/>
      <c r="AN3218" s="196"/>
      <c r="AO3218" s="198"/>
      <c r="AP3218" s="196"/>
      <c r="AQ3218" s="196"/>
      <c r="AR3218" s="196"/>
      <c r="AS3218" s="196"/>
      <c r="AT3218" s="196"/>
      <c r="AU3218" s="196"/>
      <c r="AV3218" s="198"/>
      <c r="AW3218" s="197"/>
      <c r="AY3218" s="196"/>
      <c r="BC3218" s="196"/>
      <c r="BD3218" s="196"/>
      <c r="BE3218" s="196"/>
      <c r="BF3218" s="196"/>
      <c r="BG3218" s="196"/>
      <c r="BH3218" s="196"/>
      <c r="BI3218" s="196"/>
      <c r="BJ3218" s="196"/>
      <c r="BK3218" s="196"/>
    </row>
    <row r="3219" spans="1:63" x14ac:dyDescent="0.25">
      <c r="A3219" s="198"/>
      <c r="B3219" s="193"/>
      <c r="C3219" s="196"/>
      <c r="D3219" s="196"/>
      <c r="E3219" s="196"/>
      <c r="I3219" s="197"/>
      <c r="Q3219" s="198"/>
      <c r="S3219" s="198"/>
      <c r="T3219" s="196"/>
      <c r="U3219" s="199"/>
      <c r="V3219" s="193"/>
      <c r="W3219" s="198"/>
      <c r="X3219" s="198"/>
      <c r="Y3219" s="196"/>
      <c r="Z3219" s="200"/>
      <c r="AA3219" s="196"/>
      <c r="AB3219" s="198"/>
      <c r="AC3219" s="196"/>
      <c r="AD3219" s="199"/>
      <c r="AG3219" s="196"/>
      <c r="AH3219" s="196"/>
      <c r="AI3219" s="198"/>
      <c r="AL3219" s="196"/>
      <c r="AN3219" s="196"/>
      <c r="AO3219" s="198"/>
      <c r="AP3219" s="196"/>
      <c r="AQ3219" s="196"/>
      <c r="AR3219" s="196"/>
      <c r="AS3219" s="196"/>
      <c r="AT3219" s="196"/>
      <c r="AU3219" s="196"/>
      <c r="AV3219" s="198"/>
      <c r="AW3219" s="197"/>
      <c r="AY3219" s="196"/>
      <c r="BC3219" s="196"/>
      <c r="BD3219" s="196"/>
      <c r="BE3219" s="196"/>
      <c r="BF3219" s="196"/>
      <c r="BG3219" s="196"/>
      <c r="BH3219" s="196"/>
      <c r="BI3219" s="196"/>
      <c r="BJ3219" s="196"/>
      <c r="BK3219" s="196"/>
    </row>
    <row r="3220" spans="1:63" x14ac:dyDescent="0.25">
      <c r="A3220" s="198"/>
      <c r="B3220" s="193"/>
      <c r="C3220" s="196"/>
      <c r="D3220" s="196"/>
      <c r="E3220" s="196"/>
      <c r="I3220" s="197"/>
      <c r="Q3220" s="198"/>
      <c r="S3220" s="198"/>
      <c r="T3220" s="196"/>
      <c r="U3220" s="199"/>
      <c r="V3220" s="193"/>
      <c r="W3220" s="198"/>
      <c r="X3220" s="198"/>
      <c r="Y3220" s="196"/>
      <c r="Z3220" s="200"/>
      <c r="AA3220" s="196"/>
      <c r="AB3220" s="198"/>
      <c r="AC3220" s="196"/>
      <c r="AD3220" s="199"/>
      <c r="AG3220" s="196"/>
      <c r="AH3220" s="196"/>
      <c r="AI3220" s="198"/>
      <c r="AL3220" s="196"/>
      <c r="AN3220" s="196"/>
      <c r="AO3220" s="198"/>
      <c r="AP3220" s="196"/>
      <c r="AQ3220" s="196"/>
      <c r="AR3220" s="196"/>
      <c r="AS3220" s="196"/>
      <c r="AT3220" s="196"/>
      <c r="AU3220" s="196"/>
      <c r="AV3220" s="198"/>
      <c r="AW3220" s="197"/>
      <c r="AY3220" s="196"/>
      <c r="BC3220" s="196"/>
      <c r="BD3220" s="196"/>
      <c r="BE3220" s="196"/>
      <c r="BF3220" s="196"/>
      <c r="BG3220" s="196"/>
      <c r="BH3220" s="196"/>
      <c r="BI3220" s="196"/>
      <c r="BJ3220" s="196"/>
      <c r="BK3220" s="196"/>
    </row>
    <row r="3221" spans="1:63" x14ac:dyDescent="0.25">
      <c r="A3221" s="198"/>
      <c r="B3221" s="193"/>
      <c r="C3221" s="196"/>
      <c r="D3221" s="196"/>
      <c r="E3221" s="196"/>
      <c r="I3221" s="197"/>
      <c r="Q3221" s="198"/>
      <c r="S3221" s="198"/>
      <c r="T3221" s="196"/>
      <c r="U3221" s="199"/>
      <c r="V3221" s="193"/>
      <c r="W3221" s="198"/>
      <c r="X3221" s="198"/>
      <c r="Y3221" s="196"/>
      <c r="Z3221" s="200"/>
      <c r="AA3221" s="196"/>
      <c r="AB3221" s="198"/>
      <c r="AC3221" s="196"/>
      <c r="AD3221" s="199"/>
      <c r="AG3221" s="196"/>
      <c r="AH3221" s="196"/>
      <c r="AI3221" s="198"/>
      <c r="AL3221" s="196"/>
      <c r="AN3221" s="196"/>
      <c r="AO3221" s="198"/>
      <c r="AP3221" s="196"/>
      <c r="AQ3221" s="196"/>
      <c r="AR3221" s="196"/>
      <c r="AS3221" s="196"/>
      <c r="AT3221" s="196"/>
      <c r="AU3221" s="196"/>
      <c r="AV3221" s="198"/>
      <c r="AW3221" s="197"/>
      <c r="AY3221" s="196"/>
      <c r="BC3221" s="196"/>
      <c r="BD3221" s="196"/>
      <c r="BE3221" s="196"/>
      <c r="BF3221" s="196"/>
      <c r="BG3221" s="196"/>
      <c r="BH3221" s="196"/>
      <c r="BI3221" s="196"/>
      <c r="BJ3221" s="196"/>
      <c r="BK3221" s="196"/>
    </row>
    <row r="3222" spans="1:63" x14ac:dyDescent="0.25">
      <c r="A3222" s="198"/>
      <c r="B3222" s="193"/>
      <c r="C3222" s="196"/>
      <c r="D3222" s="196"/>
      <c r="E3222" s="196"/>
      <c r="I3222" s="197"/>
      <c r="Q3222" s="198"/>
      <c r="S3222" s="198"/>
      <c r="T3222" s="196"/>
      <c r="U3222" s="199"/>
      <c r="V3222" s="193"/>
      <c r="W3222" s="198"/>
      <c r="X3222" s="198"/>
      <c r="Y3222" s="196"/>
      <c r="Z3222" s="200"/>
      <c r="AA3222" s="196"/>
      <c r="AB3222" s="198"/>
      <c r="AC3222" s="196"/>
      <c r="AD3222" s="199"/>
      <c r="AG3222" s="196"/>
      <c r="AH3222" s="196"/>
      <c r="AI3222" s="198"/>
      <c r="AL3222" s="196"/>
      <c r="AN3222" s="196"/>
      <c r="AO3222" s="198"/>
      <c r="AP3222" s="196"/>
      <c r="AQ3222" s="196"/>
      <c r="AR3222" s="196"/>
      <c r="AS3222" s="196"/>
      <c r="AT3222" s="196"/>
      <c r="AU3222" s="196"/>
      <c r="AV3222" s="198"/>
      <c r="AW3222" s="197"/>
      <c r="AY3222" s="196"/>
      <c r="BC3222" s="196"/>
      <c r="BD3222" s="196"/>
      <c r="BE3222" s="196"/>
      <c r="BF3222" s="196"/>
      <c r="BG3222" s="196"/>
      <c r="BH3222" s="196"/>
      <c r="BI3222" s="196"/>
      <c r="BJ3222" s="196"/>
      <c r="BK3222" s="196"/>
    </row>
    <row r="3223" spans="1:63" x14ac:dyDescent="0.25">
      <c r="A3223" s="198"/>
      <c r="B3223" s="193"/>
      <c r="C3223" s="196"/>
      <c r="D3223" s="196"/>
      <c r="E3223" s="196"/>
      <c r="I3223" s="197"/>
      <c r="Q3223" s="198"/>
      <c r="S3223" s="198"/>
      <c r="T3223" s="196"/>
      <c r="U3223" s="199"/>
      <c r="V3223" s="193"/>
      <c r="W3223" s="198"/>
      <c r="X3223" s="198"/>
      <c r="Y3223" s="196"/>
      <c r="Z3223" s="200"/>
      <c r="AA3223" s="196"/>
      <c r="AB3223" s="198"/>
      <c r="AC3223" s="196"/>
      <c r="AD3223" s="199"/>
      <c r="AG3223" s="196"/>
      <c r="AH3223" s="196"/>
      <c r="AI3223" s="198"/>
      <c r="AL3223" s="196"/>
      <c r="AN3223" s="196"/>
      <c r="AO3223" s="198"/>
      <c r="AP3223" s="196"/>
      <c r="AQ3223" s="196"/>
      <c r="AR3223" s="196"/>
      <c r="AS3223" s="196"/>
      <c r="AT3223" s="196"/>
      <c r="AU3223" s="196"/>
      <c r="AV3223" s="198"/>
      <c r="AW3223" s="197"/>
      <c r="AY3223" s="196"/>
      <c r="BC3223" s="196"/>
      <c r="BD3223" s="196"/>
      <c r="BE3223" s="196"/>
      <c r="BF3223" s="196"/>
      <c r="BG3223" s="196"/>
      <c r="BH3223" s="196"/>
      <c r="BI3223" s="196"/>
      <c r="BJ3223" s="196"/>
      <c r="BK3223" s="196"/>
    </row>
    <row r="3224" spans="1:63" x14ac:dyDescent="0.25">
      <c r="A3224" s="198"/>
      <c r="B3224" s="193"/>
      <c r="C3224" s="196"/>
      <c r="D3224" s="196"/>
      <c r="E3224" s="196"/>
      <c r="I3224" s="197"/>
      <c r="Q3224" s="198"/>
      <c r="S3224" s="198"/>
      <c r="T3224" s="196"/>
      <c r="U3224" s="199"/>
      <c r="V3224" s="193"/>
      <c r="W3224" s="198"/>
      <c r="X3224" s="198"/>
      <c r="Y3224" s="196"/>
      <c r="Z3224" s="200"/>
      <c r="AA3224" s="196"/>
      <c r="AB3224" s="198"/>
      <c r="AC3224" s="196"/>
      <c r="AD3224" s="199"/>
      <c r="AG3224" s="196"/>
      <c r="AH3224" s="196"/>
      <c r="AI3224" s="198"/>
      <c r="AL3224" s="196"/>
      <c r="AN3224" s="196"/>
      <c r="AO3224" s="198"/>
      <c r="AP3224" s="196"/>
      <c r="AQ3224" s="196"/>
      <c r="AR3224" s="196"/>
      <c r="AS3224" s="196"/>
      <c r="AT3224" s="196"/>
      <c r="AU3224" s="196"/>
      <c r="AV3224" s="198"/>
      <c r="AW3224" s="197"/>
      <c r="AY3224" s="196"/>
      <c r="BC3224" s="196"/>
      <c r="BD3224" s="196"/>
      <c r="BE3224" s="196"/>
      <c r="BF3224" s="196"/>
      <c r="BG3224" s="196"/>
      <c r="BH3224" s="196"/>
      <c r="BI3224" s="196"/>
      <c r="BJ3224" s="196"/>
      <c r="BK3224" s="196"/>
    </row>
    <row r="3225" spans="1:63" x14ac:dyDescent="0.25">
      <c r="A3225" s="198"/>
      <c r="B3225" s="193"/>
      <c r="C3225" s="196"/>
      <c r="D3225" s="196"/>
      <c r="E3225" s="196"/>
      <c r="I3225" s="197"/>
      <c r="Q3225" s="198"/>
      <c r="S3225" s="198"/>
      <c r="T3225" s="196"/>
      <c r="U3225" s="199"/>
      <c r="V3225" s="193"/>
      <c r="W3225" s="198"/>
      <c r="X3225" s="198"/>
      <c r="Y3225" s="196"/>
      <c r="Z3225" s="200"/>
      <c r="AA3225" s="196"/>
      <c r="AB3225" s="198"/>
      <c r="AC3225" s="196"/>
      <c r="AD3225" s="199"/>
      <c r="AG3225" s="196"/>
      <c r="AH3225" s="196"/>
      <c r="AI3225" s="198"/>
      <c r="AL3225" s="196"/>
      <c r="AN3225" s="196"/>
      <c r="AO3225" s="198"/>
      <c r="AP3225" s="196"/>
      <c r="AQ3225" s="196"/>
      <c r="AR3225" s="196"/>
      <c r="AS3225" s="196"/>
      <c r="AT3225" s="196"/>
      <c r="AU3225" s="196"/>
      <c r="AV3225" s="198"/>
      <c r="AW3225" s="197"/>
      <c r="AY3225" s="196"/>
      <c r="BC3225" s="196"/>
      <c r="BD3225" s="196"/>
      <c r="BE3225" s="196"/>
      <c r="BF3225" s="196"/>
      <c r="BG3225" s="196"/>
      <c r="BH3225" s="196"/>
      <c r="BI3225" s="196"/>
      <c r="BJ3225" s="196"/>
      <c r="BK3225" s="196"/>
    </row>
    <row r="3226" spans="1:63" x14ac:dyDescent="0.25">
      <c r="A3226" s="198"/>
      <c r="B3226" s="193"/>
      <c r="C3226" s="196"/>
      <c r="D3226" s="196"/>
      <c r="E3226" s="196"/>
      <c r="I3226" s="197"/>
      <c r="Q3226" s="198"/>
      <c r="S3226" s="198"/>
      <c r="T3226" s="196"/>
      <c r="U3226" s="199"/>
      <c r="V3226" s="193"/>
      <c r="W3226" s="198"/>
      <c r="X3226" s="198"/>
      <c r="Y3226" s="196"/>
      <c r="Z3226" s="200"/>
      <c r="AA3226" s="196"/>
      <c r="AB3226" s="198"/>
      <c r="AC3226" s="196"/>
      <c r="AD3226" s="199"/>
      <c r="AG3226" s="196"/>
      <c r="AH3226" s="196"/>
      <c r="AI3226" s="198"/>
      <c r="AL3226" s="196"/>
      <c r="AN3226" s="196"/>
      <c r="AO3226" s="198"/>
      <c r="AP3226" s="196"/>
      <c r="AQ3226" s="196"/>
      <c r="AR3226" s="196"/>
      <c r="AS3226" s="196"/>
      <c r="AT3226" s="196"/>
      <c r="AU3226" s="196"/>
      <c r="AV3226" s="198"/>
      <c r="AW3226" s="197"/>
      <c r="AY3226" s="196"/>
      <c r="BC3226" s="196"/>
      <c r="BD3226" s="196"/>
      <c r="BE3226" s="196"/>
      <c r="BF3226" s="196"/>
      <c r="BG3226" s="196"/>
      <c r="BH3226" s="196"/>
      <c r="BI3226" s="196"/>
      <c r="BJ3226" s="196"/>
      <c r="BK3226" s="196"/>
    </row>
    <row r="3227" spans="1:63" x14ac:dyDescent="0.25">
      <c r="A3227" s="198"/>
      <c r="B3227" s="193"/>
      <c r="C3227" s="196"/>
      <c r="D3227" s="196"/>
      <c r="E3227" s="196"/>
      <c r="I3227" s="197"/>
      <c r="Q3227" s="198"/>
      <c r="S3227" s="198"/>
      <c r="T3227" s="196"/>
      <c r="U3227" s="199"/>
      <c r="V3227" s="193"/>
      <c r="W3227" s="198"/>
      <c r="X3227" s="198"/>
      <c r="Y3227" s="196"/>
      <c r="Z3227" s="200"/>
      <c r="AA3227" s="196"/>
      <c r="AB3227" s="198"/>
      <c r="AC3227" s="196"/>
      <c r="AD3227" s="199"/>
      <c r="AG3227" s="196"/>
      <c r="AH3227" s="196"/>
      <c r="AI3227" s="198"/>
      <c r="AL3227" s="196"/>
      <c r="AN3227" s="196"/>
      <c r="AO3227" s="198"/>
      <c r="AP3227" s="196"/>
      <c r="AQ3227" s="196"/>
      <c r="AR3227" s="196"/>
      <c r="AS3227" s="196"/>
      <c r="AT3227" s="196"/>
      <c r="AU3227" s="196"/>
      <c r="AV3227" s="198"/>
      <c r="AW3227" s="197"/>
      <c r="AY3227" s="196"/>
      <c r="BC3227" s="196"/>
      <c r="BD3227" s="196"/>
      <c r="BE3227" s="196"/>
      <c r="BF3227" s="196"/>
      <c r="BG3227" s="196"/>
      <c r="BH3227" s="196"/>
      <c r="BI3227" s="196"/>
      <c r="BJ3227" s="196"/>
      <c r="BK3227" s="196"/>
    </row>
    <row r="3228" spans="1:63" x14ac:dyDescent="0.25">
      <c r="A3228" s="198"/>
      <c r="B3228" s="193"/>
      <c r="C3228" s="196"/>
      <c r="D3228" s="196"/>
      <c r="E3228" s="196"/>
      <c r="I3228" s="197"/>
      <c r="Q3228" s="198"/>
      <c r="S3228" s="198"/>
      <c r="T3228" s="196"/>
      <c r="U3228" s="199"/>
      <c r="V3228" s="193"/>
      <c r="W3228" s="198"/>
      <c r="X3228" s="198"/>
      <c r="Y3228" s="196"/>
      <c r="Z3228" s="200"/>
      <c r="AA3228" s="196"/>
      <c r="AB3228" s="198"/>
      <c r="AC3228" s="196"/>
      <c r="AD3228" s="199"/>
      <c r="AG3228" s="196"/>
      <c r="AH3228" s="196"/>
      <c r="AI3228" s="198"/>
      <c r="AL3228" s="196"/>
      <c r="AN3228" s="196"/>
      <c r="AO3228" s="198"/>
      <c r="AP3228" s="196"/>
      <c r="AQ3228" s="196"/>
      <c r="AR3228" s="196"/>
      <c r="AS3228" s="196"/>
      <c r="AT3228" s="196"/>
      <c r="AU3228" s="196"/>
      <c r="AV3228" s="198"/>
      <c r="AW3228" s="197"/>
      <c r="AY3228" s="196"/>
      <c r="BC3228" s="196"/>
      <c r="BD3228" s="196"/>
      <c r="BE3228" s="196"/>
      <c r="BF3228" s="196"/>
      <c r="BG3228" s="196"/>
      <c r="BH3228" s="196"/>
      <c r="BI3228" s="196"/>
      <c r="BJ3228" s="196"/>
      <c r="BK3228" s="196"/>
    </row>
    <row r="3229" spans="1:63" x14ac:dyDescent="0.25">
      <c r="A3229" s="198"/>
      <c r="B3229" s="193"/>
      <c r="C3229" s="196"/>
      <c r="D3229" s="196"/>
      <c r="E3229" s="196"/>
      <c r="I3229" s="197"/>
      <c r="Q3229" s="198"/>
      <c r="S3229" s="198"/>
      <c r="T3229" s="196"/>
      <c r="U3229" s="199"/>
      <c r="V3229" s="193"/>
      <c r="W3229" s="198"/>
      <c r="X3229" s="198"/>
      <c r="Y3229" s="196"/>
      <c r="Z3229" s="200"/>
      <c r="AA3229" s="196"/>
      <c r="AB3229" s="198"/>
      <c r="AC3229" s="196"/>
      <c r="AD3229" s="199"/>
      <c r="AG3229" s="196"/>
      <c r="AH3229" s="196"/>
      <c r="AI3229" s="198"/>
      <c r="AL3229" s="196"/>
      <c r="AN3229" s="196"/>
      <c r="AO3229" s="198"/>
      <c r="AP3229" s="196"/>
      <c r="AQ3229" s="196"/>
      <c r="AR3229" s="196"/>
      <c r="AS3229" s="196"/>
      <c r="AT3229" s="196"/>
      <c r="AU3229" s="196"/>
      <c r="AV3229" s="198"/>
      <c r="AW3229" s="197"/>
      <c r="AY3229" s="196"/>
      <c r="BC3229" s="196"/>
      <c r="BD3229" s="196"/>
      <c r="BE3229" s="196"/>
      <c r="BF3229" s="196"/>
      <c r="BG3229" s="196"/>
      <c r="BH3229" s="196"/>
      <c r="BI3229" s="196"/>
      <c r="BJ3229" s="196"/>
      <c r="BK3229" s="196"/>
    </row>
    <row r="3230" spans="1:63" x14ac:dyDescent="0.25">
      <c r="A3230" s="198"/>
      <c r="B3230" s="193"/>
      <c r="C3230" s="196"/>
      <c r="D3230" s="196"/>
      <c r="E3230" s="196"/>
      <c r="I3230" s="197"/>
      <c r="Q3230" s="198"/>
      <c r="S3230" s="198"/>
      <c r="T3230" s="196"/>
      <c r="U3230" s="199"/>
      <c r="V3230" s="193"/>
      <c r="W3230" s="198"/>
      <c r="X3230" s="198"/>
      <c r="Y3230" s="196"/>
      <c r="Z3230" s="200"/>
      <c r="AA3230" s="196"/>
      <c r="AB3230" s="198"/>
      <c r="AC3230" s="196"/>
      <c r="AD3230" s="199"/>
      <c r="AG3230" s="196"/>
      <c r="AH3230" s="196"/>
      <c r="AI3230" s="198"/>
      <c r="AL3230" s="196"/>
      <c r="AN3230" s="196"/>
      <c r="AO3230" s="198"/>
      <c r="AP3230" s="196"/>
      <c r="AQ3230" s="196"/>
      <c r="AR3230" s="196"/>
      <c r="AS3230" s="196"/>
      <c r="AT3230" s="196"/>
      <c r="AU3230" s="196"/>
      <c r="AV3230" s="198"/>
      <c r="AW3230" s="197"/>
      <c r="AY3230" s="196"/>
      <c r="BC3230" s="196"/>
      <c r="BD3230" s="196"/>
      <c r="BE3230" s="196"/>
      <c r="BF3230" s="196"/>
      <c r="BG3230" s="196"/>
      <c r="BH3230" s="196"/>
      <c r="BI3230" s="196"/>
      <c r="BJ3230" s="196"/>
      <c r="BK3230" s="196"/>
    </row>
    <row r="3231" spans="1:63" x14ac:dyDescent="0.25">
      <c r="A3231" s="198"/>
      <c r="B3231" s="193"/>
      <c r="C3231" s="196"/>
      <c r="D3231" s="196"/>
      <c r="E3231" s="196"/>
      <c r="I3231" s="197"/>
      <c r="Q3231" s="198"/>
      <c r="S3231" s="198"/>
      <c r="T3231" s="196"/>
      <c r="U3231" s="199"/>
      <c r="V3231" s="193"/>
      <c r="W3231" s="198"/>
      <c r="X3231" s="198"/>
      <c r="Y3231" s="196"/>
      <c r="Z3231" s="200"/>
      <c r="AA3231" s="196"/>
      <c r="AB3231" s="198"/>
      <c r="AC3231" s="196"/>
      <c r="AD3231" s="199"/>
      <c r="AG3231" s="196"/>
      <c r="AH3231" s="196"/>
      <c r="AI3231" s="198"/>
      <c r="AL3231" s="196"/>
      <c r="AN3231" s="196"/>
      <c r="AO3231" s="198"/>
      <c r="AP3231" s="196"/>
      <c r="AQ3231" s="196"/>
      <c r="AR3231" s="196"/>
      <c r="AS3231" s="196"/>
      <c r="AT3231" s="196"/>
      <c r="AU3231" s="196"/>
      <c r="AV3231" s="198"/>
      <c r="AW3231" s="197"/>
      <c r="AY3231" s="196"/>
      <c r="BC3231" s="196"/>
      <c r="BD3231" s="196"/>
      <c r="BE3231" s="196"/>
      <c r="BF3231" s="196"/>
      <c r="BG3231" s="196"/>
      <c r="BH3231" s="196"/>
      <c r="BI3231" s="196"/>
      <c r="BJ3231" s="196"/>
      <c r="BK3231" s="196"/>
    </row>
    <row r="3232" spans="1:63" x14ac:dyDescent="0.25">
      <c r="A3232" s="198"/>
      <c r="B3232" s="193"/>
      <c r="C3232" s="196"/>
      <c r="D3232" s="196"/>
      <c r="E3232" s="196"/>
      <c r="I3232" s="197"/>
      <c r="Q3232" s="198"/>
      <c r="S3232" s="198"/>
      <c r="T3232" s="196"/>
      <c r="U3232" s="199"/>
      <c r="V3232" s="193"/>
      <c r="W3232" s="198"/>
      <c r="X3232" s="198"/>
      <c r="Y3232" s="196"/>
      <c r="Z3232" s="200"/>
      <c r="AA3232" s="196"/>
      <c r="AB3232" s="198"/>
      <c r="AC3232" s="196"/>
      <c r="AD3232" s="199"/>
      <c r="AG3232" s="196"/>
      <c r="AH3232" s="196"/>
      <c r="AI3232" s="198"/>
      <c r="AL3232" s="196"/>
      <c r="AN3232" s="196"/>
      <c r="AO3232" s="198"/>
      <c r="AP3232" s="196"/>
      <c r="AQ3232" s="196"/>
      <c r="AR3232" s="196"/>
      <c r="AS3232" s="196"/>
      <c r="AT3232" s="196"/>
      <c r="AU3232" s="196"/>
      <c r="AV3232" s="198"/>
      <c r="AW3232" s="197"/>
      <c r="AY3232" s="196"/>
      <c r="BC3232" s="196"/>
      <c r="BD3232" s="196"/>
      <c r="BE3232" s="196"/>
      <c r="BF3232" s="196"/>
      <c r="BG3232" s="196"/>
      <c r="BH3232" s="196"/>
      <c r="BI3232" s="196"/>
      <c r="BJ3232" s="196"/>
      <c r="BK3232" s="196"/>
    </row>
    <row r="3233" spans="1:63" x14ac:dyDescent="0.25">
      <c r="A3233" s="198"/>
      <c r="B3233" s="193"/>
      <c r="C3233" s="196"/>
      <c r="D3233" s="196"/>
      <c r="E3233" s="196"/>
      <c r="I3233" s="197"/>
      <c r="Q3233" s="198"/>
      <c r="S3233" s="198"/>
      <c r="T3233" s="196"/>
      <c r="U3233" s="199"/>
      <c r="V3233" s="193"/>
      <c r="W3233" s="198"/>
      <c r="X3233" s="198"/>
      <c r="Y3233" s="196"/>
      <c r="Z3233" s="200"/>
      <c r="AA3233" s="196"/>
      <c r="AB3233" s="198"/>
      <c r="AC3233" s="196"/>
      <c r="AD3233" s="199"/>
      <c r="AG3233" s="196"/>
      <c r="AH3233" s="196"/>
      <c r="AI3233" s="198"/>
      <c r="AL3233" s="196"/>
      <c r="AN3233" s="196"/>
      <c r="AO3233" s="198"/>
      <c r="AP3233" s="196"/>
      <c r="AQ3233" s="196"/>
      <c r="AR3233" s="196"/>
      <c r="AS3233" s="196"/>
      <c r="AT3233" s="196"/>
      <c r="AU3233" s="196"/>
      <c r="AV3233" s="198"/>
      <c r="AW3233" s="197"/>
      <c r="AY3233" s="196"/>
      <c r="BC3233" s="196"/>
      <c r="BD3233" s="196"/>
      <c r="BE3233" s="196"/>
      <c r="BF3233" s="196"/>
      <c r="BG3233" s="196"/>
      <c r="BH3233" s="196"/>
      <c r="BI3233" s="196"/>
      <c r="BJ3233" s="196"/>
      <c r="BK3233" s="196"/>
    </row>
    <row r="3234" spans="1:63" x14ac:dyDescent="0.25">
      <c r="A3234" s="198"/>
      <c r="B3234" s="193"/>
      <c r="C3234" s="196"/>
      <c r="D3234" s="196"/>
      <c r="E3234" s="196"/>
      <c r="I3234" s="197"/>
      <c r="Q3234" s="198"/>
      <c r="S3234" s="198"/>
      <c r="T3234" s="196"/>
      <c r="U3234" s="199"/>
      <c r="V3234" s="193"/>
      <c r="W3234" s="198"/>
      <c r="X3234" s="198"/>
      <c r="Y3234" s="196"/>
      <c r="Z3234" s="200"/>
      <c r="AA3234" s="196"/>
      <c r="AB3234" s="198"/>
      <c r="AC3234" s="196"/>
      <c r="AD3234" s="199"/>
      <c r="AG3234" s="196"/>
      <c r="AH3234" s="196"/>
      <c r="AI3234" s="198"/>
      <c r="AL3234" s="196"/>
      <c r="AN3234" s="196"/>
      <c r="AO3234" s="198"/>
      <c r="AP3234" s="196"/>
      <c r="AQ3234" s="196"/>
      <c r="AR3234" s="196"/>
      <c r="AS3234" s="196"/>
      <c r="AT3234" s="196"/>
      <c r="AU3234" s="196"/>
      <c r="AV3234" s="198"/>
      <c r="AW3234" s="197"/>
      <c r="AY3234" s="196"/>
      <c r="BC3234" s="196"/>
      <c r="BD3234" s="196"/>
      <c r="BE3234" s="196"/>
      <c r="BF3234" s="196"/>
      <c r="BG3234" s="196"/>
      <c r="BH3234" s="196"/>
      <c r="BI3234" s="196"/>
      <c r="BJ3234" s="196"/>
      <c r="BK3234" s="196"/>
    </row>
    <row r="3235" spans="1:63" x14ac:dyDescent="0.25">
      <c r="A3235" s="198"/>
      <c r="B3235" s="193"/>
      <c r="C3235" s="196"/>
      <c r="D3235" s="196"/>
      <c r="E3235" s="196"/>
      <c r="I3235" s="197"/>
      <c r="Q3235" s="198"/>
      <c r="S3235" s="198"/>
      <c r="T3235" s="196"/>
      <c r="U3235" s="199"/>
      <c r="V3235" s="193"/>
      <c r="W3235" s="198"/>
      <c r="X3235" s="198"/>
      <c r="Y3235" s="196"/>
      <c r="Z3235" s="200"/>
      <c r="AA3235" s="196"/>
      <c r="AB3235" s="198"/>
      <c r="AC3235" s="196"/>
      <c r="AD3235" s="199"/>
      <c r="AG3235" s="196"/>
      <c r="AH3235" s="196"/>
      <c r="AI3235" s="198"/>
      <c r="AL3235" s="196"/>
      <c r="AN3235" s="196"/>
      <c r="AO3235" s="198"/>
      <c r="AP3235" s="196"/>
      <c r="AQ3235" s="196"/>
      <c r="AR3235" s="196"/>
      <c r="AS3235" s="196"/>
      <c r="AT3235" s="196"/>
      <c r="AU3235" s="196"/>
      <c r="AV3235" s="198"/>
      <c r="AW3235" s="197"/>
      <c r="AY3235" s="196"/>
      <c r="BC3235" s="196"/>
      <c r="BD3235" s="196"/>
      <c r="BE3235" s="196"/>
      <c r="BF3235" s="196"/>
      <c r="BG3235" s="196"/>
      <c r="BH3235" s="196"/>
      <c r="BI3235" s="196"/>
      <c r="BJ3235" s="196"/>
      <c r="BK3235" s="196"/>
    </row>
    <row r="3236" spans="1:63" x14ac:dyDescent="0.25">
      <c r="A3236" s="198"/>
      <c r="B3236" s="193"/>
      <c r="C3236" s="196"/>
      <c r="D3236" s="196"/>
      <c r="E3236" s="196"/>
      <c r="I3236" s="197"/>
      <c r="Q3236" s="198"/>
      <c r="S3236" s="198"/>
      <c r="T3236" s="196"/>
      <c r="U3236" s="199"/>
      <c r="V3236" s="193"/>
      <c r="W3236" s="198"/>
      <c r="X3236" s="198"/>
      <c r="Y3236" s="196"/>
      <c r="Z3236" s="200"/>
      <c r="AA3236" s="196"/>
      <c r="AB3236" s="198"/>
      <c r="AC3236" s="196"/>
      <c r="AD3236" s="199"/>
      <c r="AG3236" s="196"/>
      <c r="AH3236" s="196"/>
      <c r="AI3236" s="198"/>
      <c r="AL3236" s="196"/>
      <c r="AN3236" s="196"/>
      <c r="AO3236" s="198"/>
      <c r="AP3236" s="196"/>
      <c r="AQ3236" s="196"/>
      <c r="AR3236" s="196"/>
      <c r="AS3236" s="196"/>
      <c r="AT3236" s="196"/>
      <c r="AU3236" s="196"/>
      <c r="AV3236" s="198"/>
      <c r="AW3236" s="197"/>
      <c r="AY3236" s="196"/>
      <c r="BC3236" s="196"/>
      <c r="BD3236" s="196"/>
      <c r="BE3236" s="196"/>
      <c r="BF3236" s="196"/>
      <c r="BG3236" s="196"/>
      <c r="BH3236" s="196"/>
      <c r="BI3236" s="196"/>
      <c r="BJ3236" s="196"/>
      <c r="BK3236" s="196"/>
    </row>
    <row r="3237" spans="1:63" x14ac:dyDescent="0.25">
      <c r="A3237" s="198"/>
      <c r="B3237" s="193"/>
      <c r="C3237" s="196"/>
      <c r="D3237" s="196"/>
      <c r="E3237" s="196"/>
      <c r="I3237" s="197"/>
      <c r="Q3237" s="198"/>
      <c r="S3237" s="198"/>
      <c r="T3237" s="196"/>
      <c r="U3237" s="199"/>
      <c r="V3237" s="193"/>
      <c r="W3237" s="198"/>
      <c r="X3237" s="198"/>
      <c r="Y3237" s="196"/>
      <c r="Z3237" s="200"/>
      <c r="AA3237" s="196"/>
      <c r="AB3237" s="198"/>
      <c r="AC3237" s="196"/>
      <c r="AD3237" s="199"/>
      <c r="AG3237" s="196"/>
      <c r="AH3237" s="196"/>
      <c r="AI3237" s="198"/>
      <c r="AL3237" s="196"/>
      <c r="AN3237" s="196"/>
      <c r="AO3237" s="198"/>
      <c r="AP3237" s="196"/>
      <c r="AQ3237" s="196"/>
      <c r="AR3237" s="196"/>
      <c r="AS3237" s="196"/>
      <c r="AT3237" s="196"/>
      <c r="AU3237" s="196"/>
      <c r="AV3237" s="198"/>
      <c r="AW3237" s="197"/>
      <c r="AY3237" s="196"/>
      <c r="BC3237" s="196"/>
      <c r="BD3237" s="196"/>
      <c r="BE3237" s="196"/>
      <c r="BF3237" s="196"/>
      <c r="BG3237" s="196"/>
      <c r="BH3237" s="196"/>
      <c r="BI3237" s="196"/>
      <c r="BJ3237" s="196"/>
      <c r="BK3237" s="196"/>
    </row>
    <row r="3238" spans="1:63" x14ac:dyDescent="0.25">
      <c r="A3238" s="198"/>
      <c r="B3238" s="193"/>
      <c r="C3238" s="196"/>
      <c r="D3238" s="196"/>
      <c r="E3238" s="196"/>
      <c r="I3238" s="197"/>
      <c r="Q3238" s="198"/>
      <c r="S3238" s="198"/>
      <c r="T3238" s="196"/>
      <c r="U3238" s="199"/>
      <c r="V3238" s="193"/>
      <c r="W3238" s="198"/>
      <c r="X3238" s="198"/>
      <c r="Y3238" s="196"/>
      <c r="Z3238" s="200"/>
      <c r="AA3238" s="196"/>
      <c r="AB3238" s="198"/>
      <c r="AC3238" s="196"/>
      <c r="AD3238" s="199"/>
      <c r="AG3238" s="196"/>
      <c r="AH3238" s="196"/>
      <c r="AI3238" s="198"/>
      <c r="AL3238" s="196"/>
      <c r="AN3238" s="196"/>
      <c r="AO3238" s="198"/>
      <c r="AP3238" s="196"/>
      <c r="AQ3238" s="196"/>
      <c r="AR3238" s="196"/>
      <c r="AS3238" s="196"/>
      <c r="AT3238" s="196"/>
      <c r="AU3238" s="196"/>
      <c r="AV3238" s="198"/>
      <c r="AW3238" s="197"/>
      <c r="AY3238" s="196"/>
      <c r="BC3238" s="196"/>
      <c r="BD3238" s="196"/>
      <c r="BE3238" s="196"/>
      <c r="BF3238" s="196"/>
      <c r="BG3238" s="196"/>
      <c r="BH3238" s="196"/>
      <c r="BI3238" s="196"/>
      <c r="BJ3238" s="196"/>
      <c r="BK3238" s="196"/>
    </row>
    <row r="3239" spans="1:63" x14ac:dyDescent="0.25">
      <c r="A3239" s="198"/>
      <c r="B3239" s="193"/>
      <c r="C3239" s="196"/>
      <c r="D3239" s="196"/>
      <c r="E3239" s="196"/>
      <c r="I3239" s="197"/>
      <c r="Q3239" s="198"/>
      <c r="S3239" s="198"/>
      <c r="T3239" s="196"/>
      <c r="U3239" s="199"/>
      <c r="V3239" s="193"/>
      <c r="W3239" s="198"/>
      <c r="X3239" s="198"/>
      <c r="Y3239" s="196"/>
      <c r="Z3239" s="200"/>
      <c r="AA3239" s="196"/>
      <c r="AB3239" s="198"/>
      <c r="AC3239" s="196"/>
      <c r="AD3239" s="199"/>
      <c r="AG3239" s="196"/>
      <c r="AH3239" s="196"/>
      <c r="AI3239" s="198"/>
      <c r="AL3239" s="196"/>
      <c r="AN3239" s="196"/>
      <c r="AO3239" s="198"/>
      <c r="AP3239" s="196"/>
      <c r="AQ3239" s="196"/>
      <c r="AR3239" s="196"/>
      <c r="AS3239" s="196"/>
      <c r="AT3239" s="196"/>
      <c r="AU3239" s="196"/>
      <c r="AV3239" s="198"/>
      <c r="AW3239" s="197"/>
      <c r="AY3239" s="196"/>
      <c r="BC3239" s="196"/>
      <c r="BD3239" s="196"/>
      <c r="BE3239" s="196"/>
      <c r="BF3239" s="196"/>
      <c r="BG3239" s="196"/>
      <c r="BH3239" s="196"/>
      <c r="BI3239" s="196"/>
      <c r="BJ3239" s="196"/>
      <c r="BK3239" s="196"/>
    </row>
    <row r="3240" spans="1:63" x14ac:dyDescent="0.25">
      <c r="A3240" s="198"/>
      <c r="B3240" s="193"/>
      <c r="C3240" s="196"/>
      <c r="D3240" s="196"/>
      <c r="E3240" s="196"/>
      <c r="I3240" s="197"/>
      <c r="Q3240" s="198"/>
      <c r="S3240" s="198"/>
      <c r="T3240" s="196"/>
      <c r="U3240" s="199"/>
      <c r="V3240" s="193"/>
      <c r="W3240" s="198"/>
      <c r="X3240" s="198"/>
      <c r="Y3240" s="196"/>
      <c r="Z3240" s="200"/>
      <c r="AA3240" s="196"/>
      <c r="AB3240" s="198"/>
      <c r="AC3240" s="196"/>
      <c r="AD3240" s="199"/>
      <c r="AG3240" s="196"/>
      <c r="AH3240" s="196"/>
      <c r="AI3240" s="198"/>
      <c r="AL3240" s="196"/>
      <c r="AN3240" s="196"/>
      <c r="AO3240" s="198"/>
      <c r="AP3240" s="196"/>
      <c r="AQ3240" s="196"/>
      <c r="AR3240" s="196"/>
      <c r="AS3240" s="196"/>
      <c r="AT3240" s="196"/>
      <c r="AU3240" s="196"/>
      <c r="AV3240" s="198"/>
      <c r="AW3240" s="197"/>
      <c r="AY3240" s="196"/>
      <c r="BC3240" s="196"/>
      <c r="BD3240" s="196"/>
      <c r="BE3240" s="196"/>
      <c r="BF3240" s="196"/>
      <c r="BG3240" s="196"/>
      <c r="BH3240" s="196"/>
      <c r="BI3240" s="196"/>
      <c r="BJ3240" s="196"/>
      <c r="BK3240" s="196"/>
    </row>
    <row r="3241" spans="1:63" x14ac:dyDescent="0.25">
      <c r="A3241" s="198"/>
      <c r="B3241" s="193"/>
      <c r="C3241" s="196"/>
      <c r="D3241" s="196"/>
      <c r="E3241" s="196"/>
      <c r="I3241" s="197"/>
      <c r="Q3241" s="198"/>
      <c r="S3241" s="198"/>
      <c r="T3241" s="196"/>
      <c r="U3241" s="199"/>
      <c r="V3241" s="193"/>
      <c r="W3241" s="198"/>
      <c r="X3241" s="198"/>
      <c r="Y3241" s="196"/>
      <c r="Z3241" s="200"/>
      <c r="AA3241" s="196"/>
      <c r="AB3241" s="198"/>
      <c r="AC3241" s="196"/>
      <c r="AD3241" s="199"/>
      <c r="AG3241" s="196"/>
      <c r="AH3241" s="196"/>
      <c r="AI3241" s="198"/>
      <c r="AL3241" s="196"/>
      <c r="AN3241" s="196"/>
      <c r="AO3241" s="198"/>
      <c r="AP3241" s="196"/>
      <c r="AQ3241" s="196"/>
      <c r="AR3241" s="196"/>
      <c r="AS3241" s="196"/>
      <c r="AT3241" s="196"/>
      <c r="AU3241" s="196"/>
      <c r="AV3241" s="198"/>
      <c r="AW3241" s="197"/>
      <c r="AY3241" s="196"/>
      <c r="BC3241" s="196"/>
      <c r="BD3241" s="196"/>
      <c r="BE3241" s="196"/>
      <c r="BF3241" s="196"/>
      <c r="BG3241" s="196"/>
      <c r="BH3241" s="196"/>
      <c r="BI3241" s="196"/>
      <c r="BJ3241" s="196"/>
      <c r="BK3241" s="196"/>
    </row>
    <row r="3242" spans="1:63" x14ac:dyDescent="0.25">
      <c r="A3242" s="198"/>
      <c r="B3242" s="193"/>
      <c r="C3242" s="196"/>
      <c r="D3242" s="196"/>
      <c r="E3242" s="196"/>
      <c r="I3242" s="197"/>
      <c r="Q3242" s="198"/>
      <c r="S3242" s="198"/>
      <c r="T3242" s="196"/>
      <c r="U3242" s="199"/>
      <c r="V3242" s="193"/>
      <c r="W3242" s="198"/>
      <c r="X3242" s="198"/>
      <c r="Y3242" s="196"/>
      <c r="Z3242" s="200"/>
      <c r="AA3242" s="196"/>
      <c r="AB3242" s="198"/>
      <c r="AC3242" s="196"/>
      <c r="AD3242" s="199"/>
      <c r="AG3242" s="196"/>
      <c r="AH3242" s="196"/>
      <c r="AI3242" s="198"/>
      <c r="AL3242" s="196"/>
      <c r="AN3242" s="196"/>
      <c r="AO3242" s="198"/>
      <c r="AP3242" s="196"/>
      <c r="AQ3242" s="196"/>
      <c r="AR3242" s="196"/>
      <c r="AS3242" s="196"/>
      <c r="AT3242" s="196"/>
      <c r="AU3242" s="196"/>
      <c r="AV3242" s="198"/>
      <c r="AW3242" s="197"/>
      <c r="AY3242" s="196"/>
      <c r="BC3242" s="196"/>
      <c r="BD3242" s="196"/>
      <c r="BE3242" s="196"/>
      <c r="BF3242" s="196"/>
      <c r="BG3242" s="196"/>
      <c r="BH3242" s="196"/>
      <c r="BI3242" s="196"/>
      <c r="BJ3242" s="196"/>
      <c r="BK3242" s="196"/>
    </row>
    <row r="3243" spans="1:63" x14ac:dyDescent="0.25">
      <c r="A3243" s="198"/>
      <c r="B3243" s="193"/>
      <c r="C3243" s="196"/>
      <c r="D3243" s="196"/>
      <c r="E3243" s="196"/>
      <c r="I3243" s="197"/>
      <c r="Q3243" s="198"/>
      <c r="S3243" s="198"/>
      <c r="T3243" s="196"/>
      <c r="U3243" s="199"/>
      <c r="V3243" s="193"/>
      <c r="W3243" s="198"/>
      <c r="X3243" s="198"/>
      <c r="Y3243" s="196"/>
      <c r="Z3243" s="200"/>
      <c r="AA3243" s="196"/>
      <c r="AB3243" s="198"/>
      <c r="AC3243" s="196"/>
      <c r="AD3243" s="199"/>
      <c r="AG3243" s="196"/>
      <c r="AH3243" s="196"/>
      <c r="AI3243" s="198"/>
      <c r="AL3243" s="196"/>
      <c r="AN3243" s="196"/>
      <c r="AO3243" s="198"/>
      <c r="AP3243" s="196"/>
      <c r="AQ3243" s="196"/>
      <c r="AR3243" s="196"/>
      <c r="AS3243" s="196"/>
      <c r="AT3243" s="196"/>
      <c r="AU3243" s="196"/>
      <c r="AV3243" s="198"/>
      <c r="AW3243" s="197"/>
      <c r="AY3243" s="196"/>
      <c r="BC3243" s="196"/>
      <c r="BD3243" s="196"/>
      <c r="BE3243" s="196"/>
      <c r="BF3243" s="196"/>
      <c r="BG3243" s="196"/>
      <c r="BH3243" s="196"/>
      <c r="BI3243" s="196"/>
      <c r="BJ3243" s="196"/>
      <c r="BK3243" s="196"/>
    </row>
    <row r="3244" spans="1:63" x14ac:dyDescent="0.25">
      <c r="A3244" s="198"/>
      <c r="B3244" s="193"/>
      <c r="C3244" s="196"/>
      <c r="D3244" s="196"/>
      <c r="E3244" s="196"/>
      <c r="I3244" s="197"/>
      <c r="Q3244" s="198"/>
      <c r="S3244" s="198"/>
      <c r="T3244" s="196"/>
      <c r="U3244" s="199"/>
      <c r="V3244" s="193"/>
      <c r="W3244" s="198"/>
      <c r="X3244" s="198"/>
      <c r="Y3244" s="196"/>
      <c r="Z3244" s="200"/>
      <c r="AA3244" s="196"/>
      <c r="AB3244" s="198"/>
      <c r="AC3244" s="196"/>
      <c r="AD3244" s="199"/>
      <c r="AG3244" s="196"/>
      <c r="AH3244" s="196"/>
      <c r="AI3244" s="198"/>
      <c r="AL3244" s="196"/>
      <c r="AN3244" s="196"/>
      <c r="AO3244" s="198"/>
      <c r="AP3244" s="196"/>
      <c r="AQ3244" s="196"/>
      <c r="AR3244" s="196"/>
      <c r="AS3244" s="196"/>
      <c r="AT3244" s="196"/>
      <c r="AU3244" s="196"/>
      <c r="AV3244" s="198"/>
      <c r="AW3244" s="197"/>
      <c r="AY3244" s="196"/>
      <c r="BC3244" s="196"/>
      <c r="BD3244" s="196"/>
      <c r="BE3244" s="196"/>
      <c r="BF3244" s="196"/>
      <c r="BG3244" s="196"/>
      <c r="BH3244" s="196"/>
      <c r="BI3244" s="196"/>
      <c r="BJ3244" s="196"/>
      <c r="BK3244" s="196"/>
    </row>
    <row r="3245" spans="1:63" x14ac:dyDescent="0.25">
      <c r="A3245" s="198"/>
      <c r="B3245" s="193"/>
      <c r="C3245" s="196"/>
      <c r="D3245" s="196"/>
      <c r="E3245" s="196"/>
      <c r="I3245" s="197"/>
      <c r="Q3245" s="198"/>
      <c r="S3245" s="198"/>
      <c r="T3245" s="196"/>
      <c r="U3245" s="199"/>
      <c r="V3245" s="193"/>
      <c r="W3245" s="198"/>
      <c r="X3245" s="198"/>
      <c r="Y3245" s="196"/>
      <c r="Z3245" s="200"/>
      <c r="AA3245" s="196"/>
      <c r="AB3245" s="198"/>
      <c r="AC3245" s="196"/>
      <c r="AD3245" s="199"/>
      <c r="AG3245" s="196"/>
      <c r="AH3245" s="196"/>
      <c r="AI3245" s="198"/>
      <c r="AL3245" s="196"/>
      <c r="AN3245" s="196"/>
      <c r="AO3245" s="198"/>
      <c r="AP3245" s="196"/>
      <c r="AQ3245" s="196"/>
      <c r="AR3245" s="196"/>
      <c r="AS3245" s="196"/>
      <c r="AT3245" s="196"/>
      <c r="AU3245" s="196"/>
      <c r="AV3245" s="198"/>
      <c r="AW3245" s="197"/>
      <c r="AY3245" s="196"/>
      <c r="BC3245" s="196"/>
      <c r="BD3245" s="196"/>
      <c r="BE3245" s="196"/>
      <c r="BF3245" s="196"/>
      <c r="BG3245" s="196"/>
      <c r="BH3245" s="196"/>
      <c r="BI3245" s="196"/>
      <c r="BJ3245" s="196"/>
      <c r="BK3245" s="196"/>
    </row>
    <row r="3246" spans="1:63" x14ac:dyDescent="0.25">
      <c r="A3246" s="198"/>
      <c r="B3246" s="193"/>
      <c r="C3246" s="196"/>
      <c r="D3246" s="196"/>
      <c r="E3246" s="196"/>
      <c r="I3246" s="197"/>
      <c r="Q3246" s="198"/>
      <c r="S3246" s="198"/>
      <c r="T3246" s="196"/>
      <c r="U3246" s="199"/>
      <c r="V3246" s="193"/>
      <c r="W3246" s="198"/>
      <c r="X3246" s="198"/>
      <c r="Y3246" s="196"/>
      <c r="Z3246" s="200"/>
      <c r="AA3246" s="196"/>
      <c r="AB3246" s="198"/>
      <c r="AC3246" s="196"/>
      <c r="AD3246" s="199"/>
      <c r="AG3246" s="196"/>
      <c r="AH3246" s="196"/>
      <c r="AI3246" s="198"/>
      <c r="AL3246" s="196"/>
      <c r="AN3246" s="196"/>
      <c r="AO3246" s="198"/>
      <c r="AP3246" s="196"/>
      <c r="AQ3246" s="196"/>
      <c r="AR3246" s="196"/>
      <c r="AS3246" s="196"/>
      <c r="AT3246" s="196"/>
      <c r="AU3246" s="196"/>
      <c r="AV3246" s="198"/>
      <c r="AW3246" s="197"/>
      <c r="AY3246" s="196"/>
      <c r="BC3246" s="196"/>
      <c r="BD3246" s="196"/>
      <c r="BE3246" s="196"/>
      <c r="BF3246" s="196"/>
      <c r="BG3246" s="196"/>
      <c r="BH3246" s="196"/>
      <c r="BI3246" s="196"/>
      <c r="BJ3246" s="196"/>
      <c r="BK3246" s="196"/>
    </row>
    <row r="3247" spans="1:63" x14ac:dyDescent="0.25">
      <c r="A3247" s="198"/>
      <c r="B3247" s="193"/>
      <c r="C3247" s="196"/>
      <c r="D3247" s="196"/>
      <c r="E3247" s="196"/>
      <c r="I3247" s="197"/>
      <c r="Q3247" s="198"/>
      <c r="S3247" s="198"/>
      <c r="T3247" s="196"/>
      <c r="U3247" s="199"/>
      <c r="V3247" s="193"/>
      <c r="W3247" s="198"/>
      <c r="X3247" s="198"/>
      <c r="Y3247" s="196"/>
      <c r="Z3247" s="200"/>
      <c r="AA3247" s="196"/>
      <c r="AB3247" s="198"/>
      <c r="AC3247" s="196"/>
      <c r="AD3247" s="199"/>
      <c r="AG3247" s="196"/>
      <c r="AH3247" s="196"/>
      <c r="AI3247" s="198"/>
      <c r="AL3247" s="196"/>
      <c r="AN3247" s="196"/>
      <c r="AO3247" s="198"/>
      <c r="AP3247" s="196"/>
      <c r="AQ3247" s="196"/>
      <c r="AR3247" s="196"/>
      <c r="AS3247" s="196"/>
      <c r="AT3247" s="196"/>
      <c r="AU3247" s="196"/>
      <c r="AV3247" s="198"/>
      <c r="AW3247" s="197"/>
      <c r="AY3247" s="196"/>
      <c r="BC3247" s="196"/>
      <c r="BD3247" s="196"/>
      <c r="BE3247" s="196"/>
      <c r="BF3247" s="196"/>
      <c r="BG3247" s="196"/>
      <c r="BH3247" s="196"/>
      <c r="BI3247" s="196"/>
      <c r="BJ3247" s="196"/>
      <c r="BK3247" s="196"/>
    </row>
    <row r="3248" spans="1:63" x14ac:dyDescent="0.25">
      <c r="A3248" s="198"/>
      <c r="B3248" s="193"/>
      <c r="C3248" s="196"/>
      <c r="D3248" s="196"/>
      <c r="E3248" s="196"/>
      <c r="I3248" s="197"/>
      <c r="Q3248" s="198"/>
      <c r="S3248" s="198"/>
      <c r="T3248" s="196"/>
      <c r="U3248" s="199"/>
      <c r="V3248" s="193"/>
      <c r="W3248" s="198"/>
      <c r="X3248" s="198"/>
      <c r="Y3248" s="196"/>
      <c r="Z3248" s="200"/>
      <c r="AA3248" s="196"/>
      <c r="AB3248" s="198"/>
      <c r="AC3248" s="196"/>
      <c r="AD3248" s="199"/>
      <c r="AG3248" s="196"/>
      <c r="AH3248" s="196"/>
      <c r="AI3248" s="198"/>
      <c r="AL3248" s="196"/>
      <c r="AN3248" s="196"/>
      <c r="AO3248" s="198"/>
      <c r="AP3248" s="196"/>
      <c r="AQ3248" s="196"/>
      <c r="AR3248" s="196"/>
      <c r="AS3248" s="196"/>
      <c r="AT3248" s="196"/>
      <c r="AU3248" s="196"/>
      <c r="AV3248" s="198"/>
      <c r="AW3248" s="197"/>
      <c r="AY3248" s="196"/>
      <c r="BC3248" s="196"/>
      <c r="BD3248" s="196"/>
      <c r="BE3248" s="196"/>
      <c r="BF3248" s="196"/>
      <c r="BG3248" s="196"/>
      <c r="BH3248" s="196"/>
      <c r="BI3248" s="196"/>
      <c r="BJ3248" s="196"/>
      <c r="BK3248" s="196"/>
    </row>
    <row r="3249" spans="1:63" x14ac:dyDescent="0.25">
      <c r="A3249" s="198"/>
      <c r="B3249" s="193"/>
      <c r="C3249" s="196"/>
      <c r="D3249" s="196"/>
      <c r="E3249" s="196"/>
      <c r="I3249" s="197"/>
      <c r="Q3249" s="198"/>
      <c r="S3249" s="198"/>
      <c r="T3249" s="196"/>
      <c r="U3249" s="199"/>
      <c r="V3249" s="193"/>
      <c r="W3249" s="198"/>
      <c r="X3249" s="198"/>
      <c r="Y3249" s="196"/>
      <c r="Z3249" s="200"/>
      <c r="AA3249" s="196"/>
      <c r="AB3249" s="198"/>
      <c r="AC3249" s="196"/>
      <c r="AD3249" s="199"/>
      <c r="AG3249" s="196"/>
      <c r="AH3249" s="196"/>
      <c r="AI3249" s="198"/>
      <c r="AL3249" s="196"/>
      <c r="AN3249" s="196"/>
      <c r="AO3249" s="198"/>
      <c r="AP3249" s="196"/>
      <c r="AQ3249" s="196"/>
      <c r="AR3249" s="196"/>
      <c r="AS3249" s="196"/>
      <c r="AT3249" s="196"/>
      <c r="AU3249" s="196"/>
      <c r="AV3249" s="198"/>
      <c r="AW3249" s="197"/>
      <c r="AY3249" s="196"/>
      <c r="BC3249" s="196"/>
      <c r="BD3249" s="196"/>
      <c r="BE3249" s="196"/>
      <c r="BF3249" s="196"/>
      <c r="BG3249" s="196"/>
      <c r="BH3249" s="196"/>
      <c r="BI3249" s="196"/>
      <c r="BJ3249" s="196"/>
      <c r="BK3249" s="196"/>
    </row>
    <row r="3250" spans="1:63" x14ac:dyDescent="0.25">
      <c r="A3250" s="198"/>
      <c r="B3250" s="193"/>
      <c r="C3250" s="196"/>
      <c r="D3250" s="196"/>
      <c r="E3250" s="196"/>
      <c r="I3250" s="197"/>
      <c r="Q3250" s="198"/>
      <c r="S3250" s="198"/>
      <c r="T3250" s="196"/>
      <c r="U3250" s="199"/>
      <c r="V3250" s="193"/>
      <c r="W3250" s="198"/>
      <c r="X3250" s="198"/>
      <c r="Y3250" s="196"/>
      <c r="Z3250" s="200"/>
      <c r="AA3250" s="196"/>
      <c r="AB3250" s="198"/>
      <c r="AC3250" s="196"/>
      <c r="AD3250" s="199"/>
      <c r="AG3250" s="196"/>
      <c r="AH3250" s="196"/>
      <c r="AI3250" s="198"/>
      <c r="AL3250" s="196"/>
      <c r="AN3250" s="196"/>
      <c r="AO3250" s="198"/>
      <c r="AP3250" s="196"/>
      <c r="AQ3250" s="196"/>
      <c r="AR3250" s="196"/>
      <c r="AS3250" s="196"/>
      <c r="AT3250" s="196"/>
      <c r="AU3250" s="196"/>
      <c r="AV3250" s="198"/>
      <c r="AW3250" s="197"/>
      <c r="AY3250" s="196"/>
      <c r="BC3250" s="196"/>
      <c r="BD3250" s="196"/>
      <c r="BE3250" s="196"/>
      <c r="BF3250" s="196"/>
      <c r="BG3250" s="196"/>
      <c r="BH3250" s="196"/>
      <c r="BI3250" s="196"/>
      <c r="BJ3250" s="196"/>
      <c r="BK3250" s="196"/>
    </row>
    <row r="3251" spans="1:63" x14ac:dyDescent="0.25">
      <c r="A3251" s="198"/>
      <c r="B3251" s="193"/>
      <c r="C3251" s="196"/>
      <c r="D3251" s="196"/>
      <c r="E3251" s="196"/>
      <c r="I3251" s="197"/>
      <c r="Q3251" s="198"/>
      <c r="S3251" s="198"/>
      <c r="T3251" s="196"/>
      <c r="U3251" s="199"/>
      <c r="V3251" s="193"/>
      <c r="W3251" s="198"/>
      <c r="X3251" s="198"/>
      <c r="Y3251" s="196"/>
      <c r="Z3251" s="200"/>
      <c r="AA3251" s="196"/>
      <c r="AB3251" s="198"/>
      <c r="AC3251" s="196"/>
      <c r="AD3251" s="199"/>
      <c r="AG3251" s="196"/>
      <c r="AH3251" s="196"/>
      <c r="AI3251" s="198"/>
      <c r="AL3251" s="196"/>
      <c r="AN3251" s="196"/>
      <c r="AO3251" s="198"/>
      <c r="AP3251" s="196"/>
      <c r="AQ3251" s="196"/>
      <c r="AR3251" s="196"/>
      <c r="AS3251" s="196"/>
      <c r="AT3251" s="196"/>
      <c r="AU3251" s="196"/>
      <c r="AV3251" s="198"/>
      <c r="AW3251" s="197"/>
      <c r="AY3251" s="196"/>
      <c r="BC3251" s="196"/>
      <c r="BD3251" s="196"/>
      <c r="BE3251" s="196"/>
      <c r="BF3251" s="196"/>
      <c r="BG3251" s="196"/>
      <c r="BH3251" s="196"/>
      <c r="BI3251" s="196"/>
      <c r="BJ3251" s="196"/>
      <c r="BK3251" s="196"/>
    </row>
    <row r="3252" spans="1:63" x14ac:dyDescent="0.25">
      <c r="A3252" s="198"/>
      <c r="B3252" s="193"/>
      <c r="C3252" s="196"/>
      <c r="D3252" s="196"/>
      <c r="E3252" s="196"/>
      <c r="I3252" s="197"/>
      <c r="Q3252" s="198"/>
      <c r="S3252" s="198"/>
      <c r="T3252" s="196"/>
      <c r="U3252" s="199"/>
      <c r="V3252" s="193"/>
      <c r="W3252" s="198"/>
      <c r="X3252" s="198"/>
      <c r="Y3252" s="196"/>
      <c r="Z3252" s="200"/>
      <c r="AA3252" s="196"/>
      <c r="AB3252" s="198"/>
      <c r="AC3252" s="196"/>
      <c r="AD3252" s="199"/>
      <c r="AG3252" s="196"/>
      <c r="AH3252" s="196"/>
      <c r="AI3252" s="198"/>
      <c r="AL3252" s="196"/>
      <c r="AN3252" s="196"/>
      <c r="AO3252" s="198"/>
      <c r="AP3252" s="196"/>
      <c r="AQ3252" s="196"/>
      <c r="AR3252" s="196"/>
      <c r="AS3252" s="196"/>
      <c r="AT3252" s="196"/>
      <c r="AU3252" s="196"/>
      <c r="AV3252" s="198"/>
      <c r="AW3252" s="197"/>
      <c r="AY3252" s="196"/>
      <c r="BC3252" s="196"/>
      <c r="BD3252" s="196"/>
      <c r="BE3252" s="196"/>
      <c r="BF3252" s="196"/>
      <c r="BG3252" s="196"/>
      <c r="BH3252" s="196"/>
      <c r="BI3252" s="196"/>
      <c r="BJ3252" s="196"/>
      <c r="BK3252" s="196"/>
    </row>
    <row r="3253" spans="1:63" x14ac:dyDescent="0.25">
      <c r="A3253" s="198"/>
      <c r="B3253" s="193"/>
      <c r="C3253" s="196"/>
      <c r="D3253" s="196"/>
      <c r="E3253" s="196"/>
      <c r="I3253" s="197"/>
      <c r="Q3253" s="198"/>
      <c r="S3253" s="198"/>
      <c r="T3253" s="196"/>
      <c r="U3253" s="199"/>
      <c r="V3253" s="193"/>
      <c r="W3253" s="198"/>
      <c r="X3253" s="198"/>
      <c r="Y3253" s="196"/>
      <c r="Z3253" s="200"/>
      <c r="AA3253" s="196"/>
      <c r="AB3253" s="198"/>
      <c r="AC3253" s="196"/>
      <c r="AD3253" s="199"/>
      <c r="AG3253" s="196"/>
      <c r="AH3253" s="196"/>
      <c r="AI3253" s="198"/>
      <c r="AL3253" s="196"/>
      <c r="AN3253" s="196"/>
      <c r="AO3253" s="198"/>
      <c r="AP3253" s="196"/>
      <c r="AQ3253" s="196"/>
      <c r="AR3253" s="196"/>
      <c r="AS3253" s="196"/>
      <c r="AT3253" s="196"/>
      <c r="AU3253" s="196"/>
      <c r="AV3253" s="198"/>
      <c r="AW3253" s="197"/>
      <c r="AY3253" s="196"/>
      <c r="BC3253" s="196"/>
      <c r="BD3253" s="196"/>
      <c r="BE3253" s="196"/>
      <c r="BF3253" s="196"/>
      <c r="BG3253" s="196"/>
      <c r="BH3253" s="196"/>
      <c r="BI3253" s="196"/>
      <c r="BJ3253" s="196"/>
      <c r="BK3253" s="196"/>
    </row>
    <row r="3254" spans="1:63" x14ac:dyDescent="0.25">
      <c r="A3254" s="198"/>
      <c r="B3254" s="193"/>
      <c r="C3254" s="196"/>
      <c r="D3254" s="196"/>
      <c r="E3254" s="196"/>
      <c r="I3254" s="197"/>
      <c r="Q3254" s="198"/>
      <c r="S3254" s="198"/>
      <c r="T3254" s="196"/>
      <c r="U3254" s="199"/>
      <c r="V3254" s="193"/>
      <c r="W3254" s="198"/>
      <c r="X3254" s="198"/>
      <c r="Y3254" s="196"/>
      <c r="Z3254" s="200"/>
      <c r="AA3254" s="196"/>
      <c r="AB3254" s="198"/>
      <c r="AC3254" s="196"/>
      <c r="AD3254" s="199"/>
      <c r="AG3254" s="196"/>
      <c r="AH3254" s="196"/>
      <c r="AI3254" s="198"/>
      <c r="AL3254" s="196"/>
      <c r="AN3254" s="196"/>
      <c r="AO3254" s="198"/>
      <c r="AP3254" s="196"/>
      <c r="AQ3254" s="196"/>
      <c r="AR3254" s="196"/>
      <c r="AS3254" s="196"/>
      <c r="AT3254" s="196"/>
      <c r="AU3254" s="196"/>
      <c r="AV3254" s="198"/>
      <c r="AW3254" s="197"/>
      <c r="AY3254" s="196"/>
      <c r="BC3254" s="196"/>
      <c r="BD3254" s="196"/>
      <c r="BE3254" s="196"/>
      <c r="BF3254" s="196"/>
      <c r="BG3254" s="196"/>
      <c r="BH3254" s="196"/>
      <c r="BI3254" s="196"/>
      <c r="BJ3254" s="196"/>
      <c r="BK3254" s="196"/>
    </row>
    <row r="3255" spans="1:63" x14ac:dyDescent="0.25">
      <c r="A3255" s="198"/>
      <c r="B3255" s="193"/>
      <c r="C3255" s="196"/>
      <c r="D3255" s="196"/>
      <c r="E3255" s="196"/>
      <c r="I3255" s="197"/>
      <c r="Q3255" s="198"/>
      <c r="S3255" s="198"/>
      <c r="T3255" s="196"/>
      <c r="U3255" s="199"/>
      <c r="V3255" s="193"/>
      <c r="W3255" s="198"/>
      <c r="X3255" s="198"/>
      <c r="Y3255" s="196"/>
      <c r="Z3255" s="200"/>
      <c r="AA3255" s="196"/>
      <c r="AB3255" s="198"/>
      <c r="AC3255" s="196"/>
      <c r="AD3255" s="199"/>
      <c r="AG3255" s="196"/>
      <c r="AH3255" s="196"/>
      <c r="AI3255" s="198"/>
      <c r="AL3255" s="196"/>
      <c r="AN3255" s="196"/>
      <c r="AO3255" s="198"/>
      <c r="AP3255" s="196"/>
      <c r="AQ3255" s="196"/>
      <c r="AR3255" s="196"/>
      <c r="AS3255" s="196"/>
      <c r="AT3255" s="196"/>
      <c r="AU3255" s="196"/>
      <c r="AV3255" s="198"/>
      <c r="AW3255" s="197"/>
      <c r="AY3255" s="196"/>
      <c r="BC3255" s="196"/>
      <c r="BD3255" s="196"/>
      <c r="BE3255" s="196"/>
      <c r="BF3255" s="196"/>
      <c r="BG3255" s="196"/>
      <c r="BH3255" s="196"/>
      <c r="BI3255" s="196"/>
      <c r="BJ3255" s="196"/>
      <c r="BK3255" s="196"/>
    </row>
    <row r="3256" spans="1:63" x14ac:dyDescent="0.25">
      <c r="A3256" s="198"/>
      <c r="B3256" s="193"/>
      <c r="C3256" s="196"/>
      <c r="D3256" s="196"/>
      <c r="E3256" s="196"/>
      <c r="I3256" s="197"/>
      <c r="Q3256" s="198"/>
      <c r="S3256" s="198"/>
      <c r="T3256" s="196"/>
      <c r="U3256" s="199"/>
      <c r="V3256" s="193"/>
      <c r="W3256" s="198"/>
      <c r="X3256" s="198"/>
      <c r="Y3256" s="196"/>
      <c r="Z3256" s="200"/>
      <c r="AA3256" s="196"/>
      <c r="AB3256" s="198"/>
      <c r="AC3256" s="196"/>
      <c r="AD3256" s="199"/>
      <c r="AG3256" s="196"/>
      <c r="AH3256" s="196"/>
      <c r="AI3256" s="198"/>
      <c r="AL3256" s="196"/>
      <c r="AN3256" s="196"/>
      <c r="AO3256" s="198"/>
      <c r="AP3256" s="196"/>
      <c r="AQ3256" s="196"/>
      <c r="AR3256" s="196"/>
      <c r="AS3256" s="196"/>
      <c r="AT3256" s="196"/>
      <c r="AU3256" s="196"/>
      <c r="AV3256" s="198"/>
      <c r="AW3256" s="197"/>
      <c r="AY3256" s="196"/>
      <c r="BC3256" s="196"/>
      <c r="BD3256" s="196"/>
      <c r="BE3256" s="196"/>
      <c r="BF3256" s="196"/>
      <c r="BG3256" s="196"/>
      <c r="BH3256" s="196"/>
      <c r="BI3256" s="196"/>
      <c r="BJ3256" s="196"/>
      <c r="BK3256" s="196"/>
    </row>
    <row r="3257" spans="1:63" x14ac:dyDescent="0.25">
      <c r="A3257" s="198"/>
      <c r="B3257" s="193"/>
      <c r="C3257" s="196"/>
      <c r="D3257" s="196"/>
      <c r="E3257" s="196"/>
      <c r="I3257" s="197"/>
      <c r="Q3257" s="198"/>
      <c r="S3257" s="198"/>
      <c r="T3257" s="196"/>
      <c r="U3257" s="199"/>
      <c r="V3257" s="193"/>
      <c r="W3257" s="198"/>
      <c r="X3257" s="198"/>
      <c r="Y3257" s="196"/>
      <c r="Z3257" s="200"/>
      <c r="AA3257" s="196"/>
      <c r="AB3257" s="198"/>
      <c r="AC3257" s="196"/>
      <c r="AD3257" s="199"/>
      <c r="AG3257" s="196"/>
      <c r="AH3257" s="196"/>
      <c r="AI3257" s="198"/>
      <c r="AL3257" s="196"/>
      <c r="AN3257" s="196"/>
      <c r="AO3257" s="198"/>
      <c r="AP3257" s="196"/>
      <c r="AQ3257" s="196"/>
      <c r="AR3257" s="196"/>
      <c r="AS3257" s="196"/>
      <c r="AT3257" s="196"/>
      <c r="AU3257" s="196"/>
      <c r="AV3257" s="198"/>
      <c r="AW3257" s="197"/>
      <c r="AY3257" s="196"/>
      <c r="BC3257" s="196"/>
      <c r="BD3257" s="196"/>
      <c r="BE3257" s="196"/>
      <c r="BF3257" s="196"/>
      <c r="BG3257" s="196"/>
      <c r="BH3257" s="196"/>
      <c r="BI3257" s="196"/>
      <c r="BJ3257" s="196"/>
      <c r="BK3257" s="196"/>
    </row>
    <row r="3258" spans="1:63" x14ac:dyDescent="0.25">
      <c r="A3258" s="198"/>
      <c r="B3258" s="193"/>
      <c r="C3258" s="196"/>
      <c r="D3258" s="196"/>
      <c r="E3258" s="196"/>
      <c r="I3258" s="197"/>
      <c r="Q3258" s="198"/>
      <c r="S3258" s="198"/>
      <c r="T3258" s="196"/>
      <c r="U3258" s="199"/>
      <c r="V3258" s="193"/>
      <c r="W3258" s="198"/>
      <c r="X3258" s="198"/>
      <c r="Y3258" s="196"/>
      <c r="Z3258" s="200"/>
      <c r="AA3258" s="196"/>
      <c r="AB3258" s="198"/>
      <c r="AC3258" s="196"/>
      <c r="AD3258" s="199"/>
      <c r="AG3258" s="196"/>
      <c r="AH3258" s="196"/>
      <c r="AI3258" s="198"/>
      <c r="AL3258" s="196"/>
      <c r="AN3258" s="196"/>
      <c r="AO3258" s="198"/>
      <c r="AP3258" s="196"/>
      <c r="AQ3258" s="196"/>
      <c r="AR3258" s="196"/>
      <c r="AS3258" s="196"/>
      <c r="AT3258" s="196"/>
      <c r="AU3258" s="196"/>
      <c r="AV3258" s="198"/>
      <c r="AW3258" s="197"/>
      <c r="AY3258" s="196"/>
      <c r="BC3258" s="196"/>
      <c r="BD3258" s="196"/>
      <c r="BE3258" s="196"/>
      <c r="BF3258" s="196"/>
      <c r="BG3258" s="196"/>
      <c r="BH3258" s="196"/>
      <c r="BI3258" s="196"/>
      <c r="BJ3258" s="196"/>
      <c r="BK3258" s="196"/>
    </row>
    <row r="3259" spans="1:63" x14ac:dyDescent="0.25">
      <c r="A3259" s="198"/>
      <c r="B3259" s="193"/>
      <c r="C3259" s="196"/>
      <c r="D3259" s="196"/>
      <c r="E3259" s="196"/>
      <c r="I3259" s="197"/>
      <c r="Q3259" s="198"/>
      <c r="S3259" s="198"/>
      <c r="T3259" s="196"/>
      <c r="U3259" s="199"/>
      <c r="V3259" s="193"/>
      <c r="W3259" s="198"/>
      <c r="X3259" s="198"/>
      <c r="Y3259" s="196"/>
      <c r="Z3259" s="200"/>
      <c r="AA3259" s="196"/>
      <c r="AB3259" s="198"/>
      <c r="AC3259" s="196"/>
      <c r="AD3259" s="199"/>
      <c r="AG3259" s="196"/>
      <c r="AH3259" s="196"/>
      <c r="AI3259" s="198"/>
      <c r="AL3259" s="196"/>
      <c r="AN3259" s="196"/>
      <c r="AO3259" s="198"/>
      <c r="AP3259" s="196"/>
      <c r="AQ3259" s="196"/>
      <c r="AR3259" s="196"/>
      <c r="AS3259" s="196"/>
      <c r="AT3259" s="196"/>
      <c r="AU3259" s="196"/>
      <c r="AV3259" s="198"/>
      <c r="AW3259" s="197"/>
      <c r="AY3259" s="196"/>
      <c r="BC3259" s="196"/>
      <c r="BD3259" s="196"/>
      <c r="BE3259" s="196"/>
      <c r="BF3259" s="196"/>
      <c r="BG3259" s="196"/>
      <c r="BH3259" s="196"/>
      <c r="BI3259" s="196"/>
      <c r="BJ3259" s="196"/>
      <c r="BK3259" s="196"/>
    </row>
    <row r="3260" spans="1:63" x14ac:dyDescent="0.25">
      <c r="A3260" s="198"/>
      <c r="B3260" s="193"/>
      <c r="C3260" s="196"/>
      <c r="D3260" s="196"/>
      <c r="E3260" s="196"/>
      <c r="I3260" s="197"/>
      <c r="Q3260" s="198"/>
      <c r="S3260" s="198"/>
      <c r="T3260" s="196"/>
      <c r="U3260" s="199"/>
      <c r="V3260" s="193"/>
      <c r="W3260" s="198"/>
      <c r="X3260" s="198"/>
      <c r="Y3260" s="196"/>
      <c r="Z3260" s="200"/>
      <c r="AA3260" s="196"/>
      <c r="AB3260" s="198"/>
      <c r="AC3260" s="196"/>
      <c r="AD3260" s="199"/>
      <c r="AG3260" s="196"/>
      <c r="AH3260" s="196"/>
      <c r="AI3260" s="198"/>
      <c r="AL3260" s="196"/>
      <c r="AN3260" s="196"/>
      <c r="AO3260" s="198"/>
      <c r="AP3260" s="196"/>
      <c r="AQ3260" s="196"/>
      <c r="AR3260" s="196"/>
      <c r="AS3260" s="196"/>
      <c r="AT3260" s="196"/>
      <c r="AU3260" s="196"/>
      <c r="AV3260" s="198"/>
      <c r="AW3260" s="197"/>
      <c r="AY3260" s="196"/>
      <c r="BC3260" s="196"/>
      <c r="BD3260" s="196"/>
      <c r="BE3260" s="196"/>
      <c r="BF3260" s="196"/>
      <c r="BG3260" s="196"/>
      <c r="BH3260" s="196"/>
      <c r="BI3260" s="196"/>
      <c r="BJ3260" s="196"/>
      <c r="BK3260" s="196"/>
    </row>
    <row r="3261" spans="1:63" x14ac:dyDescent="0.25">
      <c r="A3261" s="198"/>
      <c r="B3261" s="193"/>
      <c r="C3261" s="196"/>
      <c r="D3261" s="196"/>
      <c r="E3261" s="196"/>
      <c r="I3261" s="197"/>
      <c r="Q3261" s="198"/>
      <c r="S3261" s="198"/>
      <c r="T3261" s="196"/>
      <c r="U3261" s="199"/>
      <c r="V3261" s="193"/>
      <c r="W3261" s="198"/>
      <c r="X3261" s="198"/>
      <c r="Y3261" s="196"/>
      <c r="Z3261" s="200"/>
      <c r="AA3261" s="196"/>
      <c r="AB3261" s="198"/>
      <c r="AC3261" s="196"/>
      <c r="AD3261" s="199"/>
      <c r="AG3261" s="196"/>
      <c r="AH3261" s="196"/>
      <c r="AI3261" s="198"/>
      <c r="AL3261" s="196"/>
      <c r="AN3261" s="196"/>
      <c r="AO3261" s="198"/>
      <c r="AP3261" s="196"/>
      <c r="AQ3261" s="196"/>
      <c r="AR3261" s="196"/>
      <c r="AS3261" s="196"/>
      <c r="AT3261" s="196"/>
      <c r="AU3261" s="196"/>
      <c r="AV3261" s="198"/>
      <c r="AW3261" s="197"/>
      <c r="AY3261" s="196"/>
      <c r="BC3261" s="196"/>
      <c r="BD3261" s="196"/>
      <c r="BE3261" s="196"/>
      <c r="BF3261" s="196"/>
      <c r="BG3261" s="196"/>
      <c r="BH3261" s="196"/>
      <c r="BI3261" s="196"/>
      <c r="BJ3261" s="196"/>
      <c r="BK3261" s="196"/>
    </row>
    <row r="3262" spans="1:63" x14ac:dyDescent="0.25">
      <c r="A3262" s="198"/>
      <c r="B3262" s="193"/>
      <c r="C3262" s="196"/>
      <c r="D3262" s="196"/>
      <c r="E3262" s="196"/>
      <c r="I3262" s="197"/>
      <c r="Q3262" s="198"/>
      <c r="S3262" s="198"/>
      <c r="T3262" s="196"/>
      <c r="U3262" s="199"/>
      <c r="V3262" s="193"/>
      <c r="W3262" s="198"/>
      <c r="X3262" s="198"/>
      <c r="Y3262" s="196"/>
      <c r="Z3262" s="200"/>
      <c r="AA3262" s="196"/>
      <c r="AB3262" s="198"/>
      <c r="AC3262" s="196"/>
      <c r="AD3262" s="199"/>
      <c r="AG3262" s="196"/>
      <c r="AH3262" s="196"/>
      <c r="AI3262" s="198"/>
      <c r="AL3262" s="196"/>
      <c r="AN3262" s="196"/>
      <c r="AO3262" s="198"/>
      <c r="AP3262" s="196"/>
      <c r="AQ3262" s="196"/>
      <c r="AR3262" s="196"/>
      <c r="AS3262" s="196"/>
      <c r="AT3262" s="196"/>
      <c r="AU3262" s="196"/>
      <c r="AV3262" s="198"/>
      <c r="AW3262" s="197"/>
      <c r="AY3262" s="196"/>
      <c r="BC3262" s="196"/>
      <c r="BD3262" s="196"/>
      <c r="BE3262" s="196"/>
      <c r="BF3262" s="196"/>
      <c r="BG3262" s="196"/>
      <c r="BH3262" s="196"/>
      <c r="BI3262" s="196"/>
      <c r="BJ3262" s="196"/>
      <c r="BK3262" s="196"/>
    </row>
    <row r="3263" spans="1:63" x14ac:dyDescent="0.25">
      <c r="A3263" s="198"/>
      <c r="B3263" s="193"/>
      <c r="C3263" s="196"/>
      <c r="D3263" s="196"/>
      <c r="E3263" s="196"/>
      <c r="I3263" s="197"/>
      <c r="Q3263" s="198"/>
      <c r="S3263" s="198"/>
      <c r="T3263" s="196"/>
      <c r="U3263" s="199"/>
      <c r="V3263" s="193"/>
      <c r="W3263" s="198"/>
      <c r="X3263" s="198"/>
      <c r="Y3263" s="196"/>
      <c r="Z3263" s="200"/>
      <c r="AA3263" s="196"/>
      <c r="AB3263" s="198"/>
      <c r="AC3263" s="196"/>
      <c r="AD3263" s="199"/>
      <c r="AG3263" s="196"/>
      <c r="AH3263" s="196"/>
      <c r="AI3263" s="198"/>
      <c r="AL3263" s="196"/>
      <c r="AN3263" s="196"/>
      <c r="AO3263" s="198"/>
      <c r="AP3263" s="196"/>
      <c r="AQ3263" s="196"/>
      <c r="AR3263" s="196"/>
      <c r="AS3263" s="196"/>
      <c r="AT3263" s="196"/>
      <c r="AU3263" s="196"/>
      <c r="AV3263" s="198"/>
      <c r="AW3263" s="197"/>
      <c r="AY3263" s="196"/>
      <c r="BC3263" s="196"/>
      <c r="BD3263" s="196"/>
      <c r="BE3263" s="196"/>
      <c r="BF3263" s="196"/>
      <c r="BG3263" s="196"/>
      <c r="BH3263" s="196"/>
      <c r="BI3263" s="196"/>
      <c r="BJ3263" s="196"/>
      <c r="BK3263" s="196"/>
    </row>
    <row r="3264" spans="1:63" x14ac:dyDescent="0.25">
      <c r="A3264" s="198"/>
      <c r="B3264" s="193"/>
      <c r="C3264" s="196"/>
      <c r="D3264" s="196"/>
      <c r="E3264" s="196"/>
      <c r="I3264" s="197"/>
      <c r="Q3264" s="198"/>
      <c r="S3264" s="198"/>
      <c r="T3264" s="196"/>
      <c r="U3264" s="199"/>
      <c r="V3264" s="193"/>
      <c r="W3264" s="198"/>
      <c r="X3264" s="198"/>
      <c r="Y3264" s="196"/>
      <c r="Z3264" s="200"/>
      <c r="AA3264" s="196"/>
      <c r="AB3264" s="198"/>
      <c r="AC3264" s="196"/>
      <c r="AD3264" s="199"/>
      <c r="AG3264" s="196"/>
      <c r="AH3264" s="196"/>
      <c r="AI3264" s="198"/>
      <c r="AL3264" s="196"/>
      <c r="AN3264" s="196"/>
      <c r="AO3264" s="198"/>
      <c r="AP3264" s="196"/>
      <c r="AQ3264" s="196"/>
      <c r="AR3264" s="196"/>
      <c r="AS3264" s="196"/>
      <c r="AT3264" s="196"/>
      <c r="AU3264" s="196"/>
      <c r="AV3264" s="198"/>
      <c r="AW3264" s="197"/>
      <c r="AY3264" s="196"/>
      <c r="BC3264" s="196"/>
      <c r="BD3264" s="196"/>
      <c r="BE3264" s="196"/>
      <c r="BF3264" s="196"/>
      <c r="BG3264" s="196"/>
      <c r="BH3264" s="196"/>
      <c r="BI3264" s="196"/>
      <c r="BJ3264" s="196"/>
      <c r="BK3264" s="196"/>
    </row>
    <row r="3265" spans="1:63" x14ac:dyDescent="0.25">
      <c r="A3265" s="198"/>
      <c r="B3265" s="193"/>
      <c r="C3265" s="196"/>
      <c r="D3265" s="196"/>
      <c r="E3265" s="196"/>
      <c r="I3265" s="197"/>
      <c r="Q3265" s="198"/>
      <c r="S3265" s="198"/>
      <c r="T3265" s="196"/>
      <c r="U3265" s="199"/>
      <c r="V3265" s="193"/>
      <c r="W3265" s="198"/>
      <c r="X3265" s="198"/>
      <c r="Y3265" s="196"/>
      <c r="Z3265" s="200"/>
      <c r="AA3265" s="196"/>
      <c r="AB3265" s="198"/>
      <c r="AC3265" s="196"/>
      <c r="AD3265" s="199"/>
      <c r="AG3265" s="196"/>
      <c r="AH3265" s="196"/>
      <c r="AI3265" s="198"/>
      <c r="AL3265" s="196"/>
      <c r="AN3265" s="196"/>
      <c r="AO3265" s="198"/>
      <c r="AP3265" s="196"/>
      <c r="AQ3265" s="196"/>
      <c r="AR3265" s="196"/>
      <c r="AS3265" s="196"/>
      <c r="AT3265" s="196"/>
      <c r="AU3265" s="196"/>
      <c r="AV3265" s="198"/>
      <c r="AW3265" s="197"/>
      <c r="AY3265" s="196"/>
      <c r="BC3265" s="196"/>
      <c r="BD3265" s="196"/>
      <c r="BE3265" s="196"/>
      <c r="BF3265" s="196"/>
      <c r="BG3265" s="196"/>
      <c r="BH3265" s="196"/>
      <c r="BI3265" s="196"/>
      <c r="BJ3265" s="196"/>
      <c r="BK3265" s="196"/>
    </row>
    <row r="3266" spans="1:63" x14ac:dyDescent="0.25">
      <c r="A3266" s="198"/>
      <c r="B3266" s="193"/>
      <c r="C3266" s="196"/>
      <c r="D3266" s="196"/>
      <c r="E3266" s="196"/>
      <c r="I3266" s="197"/>
      <c r="Q3266" s="198"/>
      <c r="S3266" s="198"/>
      <c r="T3266" s="196"/>
      <c r="U3266" s="199"/>
      <c r="V3266" s="193"/>
      <c r="W3266" s="198"/>
      <c r="X3266" s="198"/>
      <c r="Y3266" s="196"/>
      <c r="Z3266" s="200"/>
      <c r="AA3266" s="196"/>
      <c r="AB3266" s="198"/>
      <c r="AC3266" s="196"/>
      <c r="AD3266" s="199"/>
      <c r="AG3266" s="196"/>
      <c r="AH3266" s="196"/>
      <c r="AI3266" s="198"/>
      <c r="AL3266" s="196"/>
      <c r="AN3266" s="196"/>
      <c r="AO3266" s="198"/>
      <c r="AP3266" s="196"/>
      <c r="AQ3266" s="196"/>
      <c r="AR3266" s="196"/>
      <c r="AS3266" s="196"/>
      <c r="AT3266" s="196"/>
      <c r="AU3266" s="196"/>
      <c r="AV3266" s="198"/>
      <c r="AW3266" s="197"/>
      <c r="AY3266" s="196"/>
      <c r="BC3266" s="196"/>
      <c r="BD3266" s="196"/>
      <c r="BE3266" s="196"/>
      <c r="BF3266" s="196"/>
      <c r="BG3266" s="196"/>
      <c r="BH3266" s="196"/>
      <c r="BI3266" s="196"/>
      <c r="BJ3266" s="196"/>
      <c r="BK3266" s="196"/>
    </row>
    <row r="3267" spans="1:63" x14ac:dyDescent="0.25">
      <c r="A3267" s="198"/>
      <c r="B3267" s="193"/>
      <c r="C3267" s="196"/>
      <c r="D3267" s="196"/>
      <c r="E3267" s="196"/>
      <c r="I3267" s="197"/>
      <c r="Q3267" s="198"/>
      <c r="S3267" s="198"/>
      <c r="T3267" s="196"/>
      <c r="U3267" s="199"/>
      <c r="V3267" s="193"/>
      <c r="W3267" s="198"/>
      <c r="X3267" s="198"/>
      <c r="Y3267" s="196"/>
      <c r="Z3267" s="200"/>
      <c r="AA3267" s="196"/>
      <c r="AB3267" s="198"/>
      <c r="AC3267" s="196"/>
      <c r="AD3267" s="199"/>
      <c r="AG3267" s="196"/>
      <c r="AH3267" s="196"/>
      <c r="AI3267" s="198"/>
      <c r="AL3267" s="196"/>
      <c r="AN3267" s="196"/>
      <c r="AO3267" s="198"/>
      <c r="AP3267" s="196"/>
      <c r="AQ3267" s="196"/>
      <c r="AR3267" s="196"/>
      <c r="AS3267" s="196"/>
      <c r="AT3267" s="196"/>
      <c r="AU3267" s="196"/>
      <c r="AV3267" s="198"/>
      <c r="AW3267" s="197"/>
      <c r="AY3267" s="196"/>
      <c r="BC3267" s="196"/>
      <c r="BD3267" s="196"/>
      <c r="BE3267" s="196"/>
      <c r="BF3267" s="196"/>
      <c r="BG3267" s="196"/>
      <c r="BH3267" s="196"/>
      <c r="BI3267" s="196"/>
      <c r="BJ3267" s="196"/>
      <c r="BK3267" s="196"/>
    </row>
    <row r="3268" spans="1:63" x14ac:dyDescent="0.25">
      <c r="A3268" s="198"/>
      <c r="B3268" s="193"/>
      <c r="C3268" s="196"/>
      <c r="D3268" s="196"/>
      <c r="E3268" s="196"/>
      <c r="I3268" s="197"/>
      <c r="Q3268" s="198"/>
      <c r="S3268" s="198"/>
      <c r="T3268" s="196"/>
      <c r="U3268" s="199"/>
      <c r="V3268" s="193"/>
      <c r="W3268" s="198"/>
      <c r="X3268" s="198"/>
      <c r="Y3268" s="196"/>
      <c r="Z3268" s="200"/>
      <c r="AA3268" s="196"/>
      <c r="AB3268" s="198"/>
      <c r="AC3268" s="196"/>
      <c r="AD3268" s="199"/>
      <c r="AG3268" s="196"/>
      <c r="AH3268" s="196"/>
      <c r="AI3268" s="198"/>
      <c r="AL3268" s="196"/>
      <c r="AN3268" s="196"/>
      <c r="AO3268" s="198"/>
      <c r="AP3268" s="196"/>
      <c r="AQ3268" s="196"/>
      <c r="AR3268" s="196"/>
      <c r="AS3268" s="196"/>
      <c r="AT3268" s="196"/>
      <c r="AU3268" s="196"/>
      <c r="AV3268" s="198"/>
      <c r="AW3268" s="197"/>
      <c r="AY3268" s="196"/>
      <c r="BC3268" s="196"/>
      <c r="BD3268" s="196"/>
      <c r="BE3268" s="196"/>
      <c r="BF3268" s="196"/>
      <c r="BG3268" s="196"/>
      <c r="BH3268" s="196"/>
      <c r="BI3268" s="196"/>
      <c r="BJ3268" s="196"/>
      <c r="BK3268" s="196"/>
    </row>
    <row r="3269" spans="1:63" x14ac:dyDescent="0.25">
      <c r="A3269" s="198"/>
      <c r="B3269" s="193"/>
      <c r="C3269" s="196"/>
      <c r="D3269" s="196"/>
      <c r="E3269" s="196"/>
      <c r="I3269" s="197"/>
      <c r="Q3269" s="198"/>
      <c r="S3269" s="198"/>
      <c r="T3269" s="196"/>
      <c r="U3269" s="199"/>
      <c r="V3269" s="193"/>
      <c r="W3269" s="198"/>
      <c r="X3269" s="198"/>
      <c r="Y3269" s="196"/>
      <c r="Z3269" s="200"/>
      <c r="AA3269" s="196"/>
      <c r="AB3269" s="198"/>
      <c r="AC3269" s="196"/>
      <c r="AD3269" s="199"/>
      <c r="AG3269" s="196"/>
      <c r="AH3269" s="196"/>
      <c r="AI3269" s="198"/>
      <c r="AL3269" s="196"/>
      <c r="AN3269" s="196"/>
      <c r="AO3269" s="198"/>
      <c r="AP3269" s="196"/>
      <c r="AQ3269" s="196"/>
      <c r="AR3269" s="196"/>
      <c r="AS3269" s="196"/>
      <c r="AT3269" s="196"/>
      <c r="AU3269" s="196"/>
      <c r="AV3269" s="198"/>
      <c r="AW3269" s="197"/>
      <c r="AY3269" s="196"/>
      <c r="BC3269" s="196"/>
      <c r="BD3269" s="196"/>
      <c r="BE3269" s="196"/>
      <c r="BF3269" s="196"/>
      <c r="BG3269" s="196"/>
      <c r="BH3269" s="196"/>
      <c r="BI3269" s="196"/>
      <c r="BJ3269" s="196"/>
      <c r="BK3269" s="196"/>
    </row>
    <row r="3270" spans="1:63" x14ac:dyDescent="0.25">
      <c r="A3270" s="198"/>
      <c r="B3270" s="193"/>
      <c r="C3270" s="196"/>
      <c r="D3270" s="196"/>
      <c r="E3270" s="196"/>
      <c r="I3270" s="197"/>
      <c r="Q3270" s="198"/>
      <c r="S3270" s="198"/>
      <c r="T3270" s="196"/>
      <c r="U3270" s="199"/>
      <c r="V3270" s="193"/>
      <c r="W3270" s="198"/>
      <c r="X3270" s="198"/>
      <c r="Y3270" s="196"/>
      <c r="Z3270" s="200"/>
      <c r="AA3270" s="196"/>
      <c r="AB3270" s="198"/>
      <c r="AC3270" s="196"/>
      <c r="AD3270" s="199"/>
      <c r="AG3270" s="196"/>
      <c r="AH3270" s="196"/>
      <c r="AI3270" s="198"/>
      <c r="AL3270" s="196"/>
      <c r="AN3270" s="196"/>
      <c r="AO3270" s="198"/>
      <c r="AP3270" s="196"/>
      <c r="AQ3270" s="196"/>
      <c r="AR3270" s="196"/>
      <c r="AS3270" s="196"/>
      <c r="AT3270" s="196"/>
      <c r="AU3270" s="196"/>
      <c r="AV3270" s="198"/>
      <c r="AW3270" s="197"/>
      <c r="AY3270" s="196"/>
      <c r="BC3270" s="196"/>
      <c r="BD3270" s="196"/>
      <c r="BE3270" s="196"/>
      <c r="BF3270" s="196"/>
      <c r="BG3270" s="196"/>
      <c r="BH3270" s="196"/>
      <c r="BI3270" s="196"/>
      <c r="BJ3270" s="196"/>
      <c r="BK3270" s="196"/>
    </row>
    <row r="3271" spans="1:63" x14ac:dyDescent="0.25">
      <c r="A3271" s="198"/>
      <c r="B3271" s="193"/>
      <c r="C3271" s="196"/>
      <c r="D3271" s="196"/>
      <c r="E3271" s="196"/>
      <c r="I3271" s="197"/>
      <c r="Q3271" s="198"/>
      <c r="S3271" s="198"/>
      <c r="T3271" s="196"/>
      <c r="U3271" s="199"/>
      <c r="V3271" s="193"/>
      <c r="W3271" s="198"/>
      <c r="X3271" s="198"/>
      <c r="Y3271" s="196"/>
      <c r="Z3271" s="200"/>
      <c r="AA3271" s="196"/>
      <c r="AB3271" s="198"/>
      <c r="AC3271" s="196"/>
      <c r="AD3271" s="199"/>
      <c r="AG3271" s="196"/>
      <c r="AH3271" s="196"/>
      <c r="AI3271" s="198"/>
      <c r="AL3271" s="196"/>
      <c r="AN3271" s="196"/>
      <c r="AO3271" s="198"/>
      <c r="AP3271" s="196"/>
      <c r="AQ3271" s="196"/>
      <c r="AR3271" s="196"/>
      <c r="AS3271" s="196"/>
      <c r="AT3271" s="196"/>
      <c r="AU3271" s="196"/>
      <c r="AV3271" s="198"/>
      <c r="AW3271" s="197"/>
      <c r="AY3271" s="196"/>
      <c r="BC3271" s="196"/>
      <c r="BD3271" s="196"/>
      <c r="BE3271" s="196"/>
      <c r="BF3271" s="196"/>
      <c r="BG3271" s="196"/>
      <c r="BH3271" s="196"/>
      <c r="BI3271" s="196"/>
      <c r="BJ3271" s="196"/>
      <c r="BK3271" s="196"/>
    </row>
    <row r="3272" spans="1:63" x14ac:dyDescent="0.25">
      <c r="A3272" s="198"/>
      <c r="B3272" s="193"/>
      <c r="C3272" s="196"/>
      <c r="D3272" s="196"/>
      <c r="E3272" s="196"/>
      <c r="I3272" s="197"/>
      <c r="Q3272" s="198"/>
      <c r="S3272" s="198"/>
      <c r="T3272" s="196"/>
      <c r="U3272" s="199"/>
      <c r="V3272" s="193"/>
      <c r="W3272" s="198"/>
      <c r="X3272" s="198"/>
      <c r="Y3272" s="196"/>
      <c r="Z3272" s="200"/>
      <c r="AA3272" s="196"/>
      <c r="AB3272" s="198"/>
      <c r="AC3272" s="196"/>
      <c r="AD3272" s="199"/>
      <c r="AG3272" s="196"/>
      <c r="AH3272" s="196"/>
      <c r="AI3272" s="198"/>
      <c r="AL3272" s="196"/>
      <c r="AN3272" s="196"/>
      <c r="AO3272" s="198"/>
      <c r="AP3272" s="196"/>
      <c r="AQ3272" s="196"/>
      <c r="AR3272" s="196"/>
      <c r="AS3272" s="196"/>
      <c r="AT3272" s="196"/>
      <c r="AU3272" s="196"/>
      <c r="AV3272" s="198"/>
      <c r="AW3272" s="197"/>
      <c r="AY3272" s="196"/>
      <c r="BC3272" s="196"/>
      <c r="BD3272" s="196"/>
      <c r="BE3272" s="196"/>
      <c r="BF3272" s="196"/>
      <c r="BG3272" s="196"/>
      <c r="BH3272" s="196"/>
      <c r="BI3272" s="196"/>
      <c r="BJ3272" s="196"/>
      <c r="BK3272" s="196"/>
    </row>
    <row r="3273" spans="1:63" x14ac:dyDescent="0.25">
      <c r="A3273" s="198"/>
      <c r="B3273" s="193"/>
      <c r="C3273" s="196"/>
      <c r="D3273" s="196"/>
      <c r="E3273" s="196"/>
      <c r="I3273" s="197"/>
      <c r="Q3273" s="198"/>
      <c r="S3273" s="198"/>
      <c r="T3273" s="196"/>
      <c r="U3273" s="199"/>
      <c r="V3273" s="193"/>
      <c r="W3273" s="198"/>
      <c r="X3273" s="198"/>
      <c r="Y3273" s="196"/>
      <c r="Z3273" s="200"/>
      <c r="AA3273" s="196"/>
      <c r="AB3273" s="198"/>
      <c r="AC3273" s="196"/>
      <c r="AD3273" s="199"/>
      <c r="AG3273" s="196"/>
      <c r="AH3273" s="196"/>
      <c r="AI3273" s="198"/>
      <c r="AL3273" s="196"/>
      <c r="AN3273" s="196"/>
      <c r="AO3273" s="198"/>
      <c r="AP3273" s="196"/>
      <c r="AQ3273" s="196"/>
      <c r="AR3273" s="196"/>
      <c r="AS3273" s="196"/>
      <c r="AT3273" s="196"/>
      <c r="AU3273" s="196"/>
      <c r="AV3273" s="198"/>
      <c r="AW3273" s="197"/>
      <c r="AY3273" s="196"/>
      <c r="BC3273" s="196"/>
      <c r="BD3273" s="196"/>
      <c r="BE3273" s="196"/>
      <c r="BF3273" s="196"/>
      <c r="BG3273" s="196"/>
      <c r="BH3273" s="196"/>
      <c r="BI3273" s="196"/>
      <c r="BJ3273" s="196"/>
      <c r="BK3273" s="196"/>
    </row>
    <row r="3274" spans="1:63" x14ac:dyDescent="0.25">
      <c r="A3274" s="198"/>
      <c r="B3274" s="193"/>
      <c r="C3274" s="196"/>
      <c r="D3274" s="196"/>
      <c r="E3274" s="196"/>
      <c r="I3274" s="197"/>
      <c r="Q3274" s="198"/>
      <c r="S3274" s="198"/>
      <c r="T3274" s="196"/>
      <c r="U3274" s="199"/>
      <c r="V3274" s="193"/>
      <c r="W3274" s="198"/>
      <c r="X3274" s="198"/>
      <c r="Y3274" s="196"/>
      <c r="Z3274" s="200"/>
      <c r="AA3274" s="196"/>
      <c r="AB3274" s="198"/>
      <c r="AC3274" s="196"/>
      <c r="AD3274" s="199"/>
      <c r="AG3274" s="196"/>
      <c r="AH3274" s="196"/>
      <c r="AI3274" s="198"/>
      <c r="AL3274" s="196"/>
      <c r="AN3274" s="196"/>
      <c r="AO3274" s="198"/>
      <c r="AP3274" s="196"/>
      <c r="AQ3274" s="196"/>
      <c r="AR3274" s="196"/>
      <c r="AS3274" s="196"/>
      <c r="AT3274" s="196"/>
      <c r="AU3274" s="196"/>
      <c r="AV3274" s="198"/>
      <c r="AW3274" s="197"/>
      <c r="AY3274" s="196"/>
      <c r="BC3274" s="196"/>
      <c r="BD3274" s="196"/>
      <c r="BE3274" s="196"/>
      <c r="BF3274" s="196"/>
      <c r="BG3274" s="196"/>
      <c r="BH3274" s="196"/>
      <c r="BI3274" s="196"/>
      <c r="BJ3274" s="196"/>
      <c r="BK3274" s="196"/>
    </row>
    <row r="3275" spans="1:63" x14ac:dyDescent="0.25">
      <c r="A3275" s="198"/>
      <c r="B3275" s="193"/>
      <c r="C3275" s="196"/>
      <c r="D3275" s="196"/>
      <c r="E3275" s="196"/>
      <c r="I3275" s="197"/>
      <c r="Q3275" s="198"/>
      <c r="S3275" s="198"/>
      <c r="T3275" s="196"/>
      <c r="U3275" s="199"/>
      <c r="V3275" s="193"/>
      <c r="W3275" s="198"/>
      <c r="X3275" s="198"/>
      <c r="Y3275" s="196"/>
      <c r="Z3275" s="200"/>
      <c r="AA3275" s="196"/>
      <c r="AB3275" s="198"/>
      <c r="AC3275" s="196"/>
      <c r="AD3275" s="199"/>
      <c r="AG3275" s="196"/>
      <c r="AH3275" s="196"/>
      <c r="AI3275" s="198"/>
      <c r="AL3275" s="196"/>
      <c r="AN3275" s="196"/>
      <c r="AO3275" s="198"/>
      <c r="AP3275" s="196"/>
      <c r="AQ3275" s="196"/>
      <c r="AR3275" s="196"/>
      <c r="AS3275" s="196"/>
      <c r="AT3275" s="196"/>
      <c r="AU3275" s="196"/>
      <c r="AV3275" s="198"/>
      <c r="AW3275" s="197"/>
      <c r="AY3275" s="196"/>
      <c r="BC3275" s="196"/>
      <c r="BD3275" s="196"/>
      <c r="BE3275" s="196"/>
      <c r="BF3275" s="196"/>
      <c r="BG3275" s="196"/>
      <c r="BH3275" s="196"/>
      <c r="BI3275" s="196"/>
      <c r="BJ3275" s="196"/>
      <c r="BK3275" s="196"/>
    </row>
    <row r="3276" spans="1:63" x14ac:dyDescent="0.25">
      <c r="A3276" s="198"/>
      <c r="B3276" s="193"/>
      <c r="C3276" s="196"/>
      <c r="D3276" s="196"/>
      <c r="E3276" s="196"/>
      <c r="I3276" s="197"/>
      <c r="Q3276" s="198"/>
      <c r="S3276" s="198"/>
      <c r="T3276" s="196"/>
      <c r="U3276" s="199"/>
      <c r="V3276" s="193"/>
      <c r="W3276" s="198"/>
      <c r="X3276" s="198"/>
      <c r="Y3276" s="196"/>
      <c r="Z3276" s="200"/>
      <c r="AA3276" s="196"/>
      <c r="AB3276" s="198"/>
      <c r="AC3276" s="196"/>
      <c r="AD3276" s="199"/>
      <c r="AG3276" s="196"/>
      <c r="AH3276" s="196"/>
      <c r="AI3276" s="198"/>
      <c r="AL3276" s="196"/>
      <c r="AN3276" s="196"/>
      <c r="AO3276" s="198"/>
      <c r="AP3276" s="196"/>
      <c r="AQ3276" s="196"/>
      <c r="AR3276" s="196"/>
      <c r="AS3276" s="196"/>
      <c r="AT3276" s="196"/>
      <c r="AU3276" s="196"/>
      <c r="AV3276" s="198"/>
      <c r="AW3276" s="197"/>
      <c r="AY3276" s="196"/>
      <c r="BC3276" s="196"/>
      <c r="BD3276" s="196"/>
      <c r="BE3276" s="196"/>
      <c r="BF3276" s="196"/>
      <c r="BG3276" s="196"/>
      <c r="BH3276" s="196"/>
      <c r="BI3276" s="196"/>
      <c r="BJ3276" s="196"/>
      <c r="BK3276" s="196"/>
    </row>
    <row r="3277" spans="1:63" x14ac:dyDescent="0.25">
      <c r="A3277" s="198"/>
      <c r="B3277" s="193"/>
      <c r="C3277" s="196"/>
      <c r="D3277" s="196"/>
      <c r="E3277" s="196"/>
      <c r="I3277" s="197"/>
      <c r="Q3277" s="198"/>
      <c r="S3277" s="198"/>
      <c r="T3277" s="196"/>
      <c r="U3277" s="199"/>
      <c r="V3277" s="193"/>
      <c r="W3277" s="198"/>
      <c r="X3277" s="198"/>
      <c r="Y3277" s="196"/>
      <c r="Z3277" s="200"/>
      <c r="AA3277" s="196"/>
      <c r="AB3277" s="198"/>
      <c r="AC3277" s="196"/>
      <c r="AD3277" s="199"/>
      <c r="AG3277" s="196"/>
      <c r="AH3277" s="196"/>
      <c r="AI3277" s="198"/>
      <c r="AL3277" s="196"/>
      <c r="AN3277" s="196"/>
      <c r="AO3277" s="198"/>
      <c r="AP3277" s="196"/>
      <c r="AQ3277" s="196"/>
      <c r="AR3277" s="196"/>
      <c r="AS3277" s="196"/>
      <c r="AT3277" s="196"/>
      <c r="AU3277" s="196"/>
      <c r="AV3277" s="198"/>
      <c r="AW3277" s="197"/>
      <c r="AY3277" s="196"/>
      <c r="BC3277" s="196"/>
      <c r="BD3277" s="196"/>
      <c r="BE3277" s="196"/>
      <c r="BF3277" s="196"/>
      <c r="BG3277" s="196"/>
      <c r="BH3277" s="196"/>
      <c r="BI3277" s="196"/>
      <c r="BJ3277" s="196"/>
      <c r="BK3277" s="196"/>
    </row>
    <row r="3278" spans="1:63" x14ac:dyDescent="0.25">
      <c r="A3278" s="198"/>
      <c r="B3278" s="193"/>
      <c r="C3278" s="196"/>
      <c r="D3278" s="196"/>
      <c r="E3278" s="196"/>
      <c r="I3278" s="197"/>
      <c r="Q3278" s="198"/>
      <c r="S3278" s="198"/>
      <c r="T3278" s="196"/>
      <c r="U3278" s="199"/>
      <c r="V3278" s="193"/>
      <c r="W3278" s="198"/>
      <c r="X3278" s="198"/>
      <c r="Y3278" s="196"/>
      <c r="Z3278" s="200"/>
      <c r="AA3278" s="196"/>
      <c r="AB3278" s="198"/>
      <c r="AC3278" s="196"/>
      <c r="AD3278" s="199"/>
      <c r="AG3278" s="196"/>
      <c r="AH3278" s="196"/>
      <c r="AI3278" s="198"/>
      <c r="AL3278" s="196"/>
      <c r="AN3278" s="196"/>
      <c r="AO3278" s="198"/>
      <c r="AP3278" s="196"/>
      <c r="AQ3278" s="196"/>
      <c r="AR3278" s="196"/>
      <c r="AS3278" s="196"/>
      <c r="AT3278" s="196"/>
      <c r="AU3278" s="196"/>
      <c r="AV3278" s="198"/>
      <c r="AW3278" s="197"/>
      <c r="AY3278" s="196"/>
      <c r="BC3278" s="196"/>
      <c r="BD3278" s="196"/>
      <c r="BE3278" s="196"/>
      <c r="BF3278" s="196"/>
      <c r="BG3278" s="196"/>
      <c r="BH3278" s="196"/>
      <c r="BI3278" s="196"/>
      <c r="BJ3278" s="196"/>
      <c r="BK3278" s="196"/>
    </row>
    <row r="3279" spans="1:63" x14ac:dyDescent="0.25">
      <c r="A3279" s="198"/>
      <c r="B3279" s="193"/>
      <c r="C3279" s="196"/>
      <c r="D3279" s="196"/>
      <c r="E3279" s="196"/>
      <c r="I3279" s="197"/>
      <c r="Q3279" s="198"/>
      <c r="S3279" s="198"/>
      <c r="T3279" s="196"/>
      <c r="U3279" s="199"/>
      <c r="V3279" s="193"/>
      <c r="W3279" s="198"/>
      <c r="X3279" s="198"/>
      <c r="Y3279" s="196"/>
      <c r="Z3279" s="200"/>
      <c r="AA3279" s="196"/>
      <c r="AB3279" s="198"/>
      <c r="AC3279" s="196"/>
      <c r="AD3279" s="199"/>
      <c r="AG3279" s="196"/>
      <c r="AH3279" s="196"/>
      <c r="AI3279" s="198"/>
      <c r="AL3279" s="196"/>
      <c r="AN3279" s="196"/>
      <c r="AO3279" s="198"/>
      <c r="AP3279" s="196"/>
      <c r="AQ3279" s="196"/>
      <c r="AR3279" s="196"/>
      <c r="AS3279" s="196"/>
      <c r="AT3279" s="196"/>
      <c r="AU3279" s="196"/>
      <c r="AV3279" s="198"/>
      <c r="AW3279" s="197"/>
      <c r="AY3279" s="196"/>
      <c r="BC3279" s="196"/>
      <c r="BD3279" s="196"/>
      <c r="BE3279" s="196"/>
      <c r="BF3279" s="196"/>
      <c r="BG3279" s="196"/>
      <c r="BH3279" s="196"/>
      <c r="BI3279" s="196"/>
      <c r="BJ3279" s="196"/>
      <c r="BK3279" s="196"/>
    </row>
    <row r="3280" spans="1:63" x14ac:dyDescent="0.25">
      <c r="A3280" s="198"/>
      <c r="B3280" s="193"/>
      <c r="C3280" s="196"/>
      <c r="D3280" s="196"/>
      <c r="E3280" s="196"/>
      <c r="I3280" s="197"/>
      <c r="Q3280" s="198"/>
      <c r="S3280" s="198"/>
      <c r="T3280" s="196"/>
      <c r="U3280" s="199"/>
      <c r="V3280" s="193"/>
      <c r="W3280" s="198"/>
      <c r="X3280" s="198"/>
      <c r="Y3280" s="196"/>
      <c r="Z3280" s="200"/>
      <c r="AA3280" s="196"/>
      <c r="AB3280" s="198"/>
      <c r="AC3280" s="196"/>
      <c r="AD3280" s="199"/>
      <c r="AG3280" s="196"/>
      <c r="AH3280" s="196"/>
      <c r="AI3280" s="198"/>
      <c r="AL3280" s="196"/>
      <c r="AN3280" s="196"/>
      <c r="AO3280" s="198"/>
      <c r="AP3280" s="196"/>
      <c r="AQ3280" s="196"/>
      <c r="AR3280" s="196"/>
      <c r="AS3280" s="196"/>
      <c r="AT3280" s="196"/>
      <c r="AU3280" s="196"/>
      <c r="AV3280" s="198"/>
      <c r="AW3280" s="197"/>
      <c r="AY3280" s="196"/>
      <c r="BC3280" s="196"/>
      <c r="BD3280" s="196"/>
      <c r="BE3280" s="196"/>
      <c r="BF3280" s="196"/>
      <c r="BG3280" s="196"/>
      <c r="BH3280" s="196"/>
      <c r="BI3280" s="196"/>
      <c r="BJ3280" s="196"/>
      <c r="BK3280" s="196"/>
    </row>
    <row r="3281" spans="1:63" x14ac:dyDescent="0.25">
      <c r="A3281" s="198"/>
      <c r="B3281" s="193"/>
      <c r="C3281" s="196"/>
      <c r="D3281" s="196"/>
      <c r="E3281" s="196"/>
      <c r="I3281" s="197"/>
      <c r="Q3281" s="198"/>
      <c r="S3281" s="198"/>
      <c r="T3281" s="196"/>
      <c r="U3281" s="199"/>
      <c r="V3281" s="193"/>
      <c r="W3281" s="198"/>
      <c r="X3281" s="198"/>
      <c r="Y3281" s="196"/>
      <c r="Z3281" s="200"/>
      <c r="AA3281" s="196"/>
      <c r="AB3281" s="198"/>
      <c r="AC3281" s="196"/>
      <c r="AD3281" s="199"/>
      <c r="AG3281" s="196"/>
      <c r="AH3281" s="196"/>
      <c r="AI3281" s="198"/>
      <c r="AL3281" s="196"/>
      <c r="AN3281" s="196"/>
      <c r="AO3281" s="198"/>
      <c r="AP3281" s="196"/>
      <c r="AQ3281" s="196"/>
      <c r="AR3281" s="196"/>
      <c r="AS3281" s="196"/>
      <c r="AT3281" s="196"/>
      <c r="AU3281" s="196"/>
      <c r="AV3281" s="198"/>
      <c r="AW3281" s="197"/>
      <c r="AY3281" s="196"/>
      <c r="BC3281" s="196"/>
      <c r="BD3281" s="196"/>
      <c r="BE3281" s="196"/>
      <c r="BF3281" s="196"/>
      <c r="BG3281" s="196"/>
      <c r="BH3281" s="196"/>
      <c r="BI3281" s="196"/>
      <c r="BJ3281" s="196"/>
      <c r="BK3281" s="196"/>
    </row>
    <row r="3282" spans="1:63" x14ac:dyDescent="0.25">
      <c r="A3282" s="198"/>
      <c r="B3282" s="193"/>
      <c r="C3282" s="196"/>
      <c r="D3282" s="196"/>
      <c r="E3282" s="196"/>
      <c r="I3282" s="197"/>
      <c r="Q3282" s="198"/>
      <c r="S3282" s="198"/>
      <c r="T3282" s="196"/>
      <c r="U3282" s="199"/>
      <c r="V3282" s="193"/>
      <c r="W3282" s="198"/>
      <c r="X3282" s="198"/>
      <c r="Y3282" s="196"/>
      <c r="Z3282" s="200"/>
      <c r="AA3282" s="196"/>
      <c r="AB3282" s="198"/>
      <c r="AC3282" s="196"/>
      <c r="AD3282" s="199"/>
      <c r="AG3282" s="196"/>
      <c r="AH3282" s="196"/>
      <c r="AI3282" s="198"/>
      <c r="AL3282" s="196"/>
      <c r="AN3282" s="196"/>
      <c r="AO3282" s="198"/>
      <c r="AP3282" s="196"/>
      <c r="AQ3282" s="196"/>
      <c r="AR3282" s="196"/>
      <c r="AS3282" s="196"/>
      <c r="AT3282" s="196"/>
      <c r="AU3282" s="196"/>
      <c r="AV3282" s="198"/>
      <c r="AW3282" s="197"/>
      <c r="AY3282" s="196"/>
      <c r="BC3282" s="196"/>
      <c r="BD3282" s="196"/>
      <c r="BE3282" s="196"/>
      <c r="BF3282" s="196"/>
      <c r="BG3282" s="196"/>
      <c r="BH3282" s="196"/>
      <c r="BI3282" s="196"/>
      <c r="BJ3282" s="196"/>
      <c r="BK3282" s="196"/>
    </row>
    <row r="3283" spans="1:63" x14ac:dyDescent="0.25">
      <c r="A3283" s="198"/>
      <c r="B3283" s="193"/>
      <c r="C3283" s="196"/>
      <c r="D3283" s="196"/>
      <c r="E3283" s="196"/>
      <c r="I3283" s="197"/>
      <c r="Q3283" s="198"/>
      <c r="S3283" s="198"/>
      <c r="T3283" s="196"/>
      <c r="U3283" s="199"/>
      <c r="V3283" s="193"/>
      <c r="W3283" s="198"/>
      <c r="X3283" s="198"/>
      <c r="Y3283" s="196"/>
      <c r="Z3283" s="200"/>
      <c r="AA3283" s="196"/>
      <c r="AB3283" s="198"/>
      <c r="AC3283" s="196"/>
      <c r="AD3283" s="199"/>
      <c r="AG3283" s="196"/>
      <c r="AH3283" s="196"/>
      <c r="AI3283" s="198"/>
      <c r="AL3283" s="196"/>
      <c r="AN3283" s="196"/>
      <c r="AO3283" s="198"/>
      <c r="AP3283" s="196"/>
      <c r="AQ3283" s="196"/>
      <c r="AR3283" s="196"/>
      <c r="AS3283" s="196"/>
      <c r="AT3283" s="196"/>
      <c r="AU3283" s="196"/>
      <c r="AV3283" s="198"/>
      <c r="AW3283" s="197"/>
      <c r="AY3283" s="196"/>
      <c r="BC3283" s="196"/>
      <c r="BD3283" s="196"/>
      <c r="BE3283" s="196"/>
      <c r="BF3283" s="196"/>
      <c r="BG3283" s="196"/>
      <c r="BH3283" s="196"/>
      <c r="BI3283" s="196"/>
      <c r="BJ3283" s="196"/>
      <c r="BK3283" s="196"/>
    </row>
    <row r="3284" spans="1:63" x14ac:dyDescent="0.25">
      <c r="A3284" s="198"/>
      <c r="B3284" s="193"/>
      <c r="C3284" s="196"/>
      <c r="D3284" s="196"/>
      <c r="E3284" s="196"/>
      <c r="I3284" s="197"/>
      <c r="Q3284" s="198"/>
      <c r="S3284" s="198"/>
      <c r="T3284" s="196"/>
      <c r="U3284" s="199"/>
      <c r="V3284" s="193"/>
      <c r="W3284" s="198"/>
      <c r="X3284" s="198"/>
      <c r="Y3284" s="196"/>
      <c r="Z3284" s="200"/>
      <c r="AA3284" s="196"/>
      <c r="AB3284" s="198"/>
      <c r="AC3284" s="196"/>
      <c r="AD3284" s="199"/>
      <c r="AG3284" s="196"/>
      <c r="AH3284" s="196"/>
      <c r="AI3284" s="198"/>
      <c r="AL3284" s="196"/>
      <c r="AN3284" s="196"/>
      <c r="AO3284" s="198"/>
      <c r="AP3284" s="196"/>
      <c r="AQ3284" s="196"/>
      <c r="AR3284" s="196"/>
      <c r="AS3284" s="196"/>
      <c r="AT3284" s="196"/>
      <c r="AU3284" s="196"/>
      <c r="AV3284" s="198"/>
      <c r="AW3284" s="197"/>
      <c r="AY3284" s="196"/>
      <c r="BC3284" s="196"/>
      <c r="BD3284" s="196"/>
      <c r="BE3284" s="196"/>
      <c r="BF3284" s="196"/>
      <c r="BG3284" s="196"/>
      <c r="BH3284" s="196"/>
      <c r="BI3284" s="196"/>
      <c r="BJ3284" s="196"/>
      <c r="BK3284" s="196"/>
    </row>
    <row r="3285" spans="1:63" x14ac:dyDescent="0.25">
      <c r="A3285" s="198"/>
      <c r="B3285" s="193"/>
      <c r="C3285" s="196"/>
      <c r="D3285" s="196"/>
      <c r="E3285" s="196"/>
      <c r="I3285" s="197"/>
      <c r="Q3285" s="198"/>
      <c r="S3285" s="198"/>
      <c r="T3285" s="196"/>
      <c r="U3285" s="199"/>
      <c r="V3285" s="193"/>
      <c r="W3285" s="198"/>
      <c r="X3285" s="198"/>
      <c r="Y3285" s="196"/>
      <c r="Z3285" s="200"/>
      <c r="AA3285" s="196"/>
      <c r="AB3285" s="198"/>
      <c r="AC3285" s="196"/>
      <c r="AD3285" s="199"/>
      <c r="AG3285" s="196"/>
      <c r="AH3285" s="196"/>
      <c r="AI3285" s="198"/>
      <c r="AL3285" s="196"/>
      <c r="AN3285" s="196"/>
      <c r="AO3285" s="198"/>
      <c r="AP3285" s="196"/>
      <c r="AQ3285" s="196"/>
      <c r="AR3285" s="196"/>
      <c r="AS3285" s="196"/>
      <c r="AT3285" s="196"/>
      <c r="AU3285" s="196"/>
      <c r="AV3285" s="198"/>
      <c r="AW3285" s="197"/>
      <c r="AY3285" s="196"/>
      <c r="BC3285" s="196"/>
      <c r="BD3285" s="196"/>
      <c r="BE3285" s="196"/>
      <c r="BF3285" s="196"/>
      <c r="BG3285" s="196"/>
      <c r="BH3285" s="196"/>
      <c r="BI3285" s="196"/>
      <c r="BJ3285" s="196"/>
      <c r="BK3285" s="196"/>
    </row>
    <row r="3286" spans="1:63" x14ac:dyDescent="0.25">
      <c r="A3286" s="198"/>
      <c r="B3286" s="193"/>
      <c r="C3286" s="196"/>
      <c r="D3286" s="196"/>
      <c r="E3286" s="196"/>
      <c r="I3286" s="197"/>
      <c r="Q3286" s="198"/>
      <c r="S3286" s="198"/>
      <c r="T3286" s="196"/>
      <c r="U3286" s="199"/>
      <c r="V3286" s="193"/>
      <c r="W3286" s="198"/>
      <c r="X3286" s="198"/>
      <c r="Y3286" s="196"/>
      <c r="Z3286" s="200"/>
      <c r="AA3286" s="196"/>
      <c r="AB3286" s="198"/>
      <c r="AC3286" s="196"/>
      <c r="AD3286" s="199"/>
      <c r="AG3286" s="196"/>
      <c r="AH3286" s="196"/>
      <c r="AI3286" s="198"/>
      <c r="AL3286" s="196"/>
      <c r="AN3286" s="196"/>
      <c r="AO3286" s="198"/>
      <c r="AP3286" s="196"/>
      <c r="AQ3286" s="196"/>
      <c r="AR3286" s="196"/>
      <c r="AS3286" s="196"/>
      <c r="AT3286" s="196"/>
      <c r="AU3286" s="196"/>
      <c r="AV3286" s="198"/>
      <c r="AW3286" s="197"/>
      <c r="AY3286" s="196"/>
      <c r="BC3286" s="196"/>
      <c r="BD3286" s="196"/>
      <c r="BE3286" s="196"/>
      <c r="BF3286" s="196"/>
      <c r="BG3286" s="196"/>
      <c r="BH3286" s="196"/>
      <c r="BI3286" s="196"/>
      <c r="BJ3286" s="196"/>
      <c r="BK3286" s="196"/>
    </row>
    <row r="3287" spans="1:63" x14ac:dyDescent="0.25">
      <c r="A3287" s="198"/>
      <c r="B3287" s="193"/>
      <c r="C3287" s="196"/>
      <c r="D3287" s="196"/>
      <c r="E3287" s="196"/>
      <c r="I3287" s="197"/>
      <c r="Q3287" s="198"/>
      <c r="S3287" s="198"/>
      <c r="T3287" s="196"/>
      <c r="U3287" s="199"/>
      <c r="V3287" s="193"/>
      <c r="W3287" s="198"/>
      <c r="X3287" s="198"/>
      <c r="Y3287" s="196"/>
      <c r="Z3287" s="200"/>
      <c r="AA3287" s="196"/>
      <c r="AB3287" s="198"/>
      <c r="AC3287" s="196"/>
      <c r="AD3287" s="199"/>
      <c r="AG3287" s="196"/>
      <c r="AH3287" s="196"/>
      <c r="AI3287" s="198"/>
      <c r="AL3287" s="196"/>
      <c r="AN3287" s="196"/>
      <c r="AO3287" s="198"/>
      <c r="AP3287" s="196"/>
      <c r="AQ3287" s="196"/>
      <c r="AR3287" s="196"/>
      <c r="AS3287" s="196"/>
      <c r="AT3287" s="196"/>
      <c r="AU3287" s="196"/>
      <c r="AV3287" s="198"/>
      <c r="AW3287" s="197"/>
      <c r="AY3287" s="196"/>
      <c r="BC3287" s="196"/>
      <c r="BD3287" s="196"/>
      <c r="BE3287" s="196"/>
      <c r="BF3287" s="196"/>
      <c r="BG3287" s="196"/>
      <c r="BH3287" s="196"/>
      <c r="BI3287" s="196"/>
      <c r="BJ3287" s="196"/>
      <c r="BK3287" s="196"/>
    </row>
    <row r="3288" spans="1:63" x14ac:dyDescent="0.25">
      <c r="A3288" s="198"/>
      <c r="B3288" s="193"/>
      <c r="C3288" s="196"/>
      <c r="D3288" s="196"/>
      <c r="E3288" s="196"/>
      <c r="I3288" s="197"/>
      <c r="Q3288" s="198"/>
      <c r="S3288" s="198"/>
      <c r="T3288" s="196"/>
      <c r="U3288" s="199"/>
      <c r="V3288" s="193"/>
      <c r="W3288" s="198"/>
      <c r="X3288" s="198"/>
      <c r="Y3288" s="196"/>
      <c r="Z3288" s="200"/>
      <c r="AA3288" s="196"/>
      <c r="AB3288" s="198"/>
      <c r="AC3288" s="196"/>
      <c r="AD3288" s="199"/>
      <c r="AG3288" s="196"/>
      <c r="AH3288" s="196"/>
      <c r="AI3288" s="198"/>
      <c r="AL3288" s="196"/>
      <c r="AN3288" s="196"/>
      <c r="AO3288" s="198"/>
      <c r="AP3288" s="196"/>
      <c r="AQ3288" s="196"/>
      <c r="AR3288" s="196"/>
      <c r="AS3288" s="196"/>
      <c r="AT3288" s="196"/>
      <c r="AU3288" s="196"/>
      <c r="AV3288" s="198"/>
      <c r="AW3288" s="197"/>
      <c r="AY3288" s="196"/>
      <c r="BC3288" s="196"/>
      <c r="BD3288" s="196"/>
      <c r="BE3288" s="196"/>
      <c r="BF3288" s="196"/>
      <c r="BG3288" s="196"/>
      <c r="BH3288" s="196"/>
      <c r="BI3288" s="196"/>
      <c r="BJ3288" s="196"/>
      <c r="BK3288" s="196"/>
    </row>
    <row r="3289" spans="1:63" x14ac:dyDescent="0.25">
      <c r="A3289" s="198"/>
      <c r="B3289" s="193"/>
      <c r="C3289" s="196"/>
      <c r="D3289" s="196"/>
      <c r="E3289" s="196"/>
      <c r="I3289" s="197"/>
      <c r="Q3289" s="198"/>
      <c r="S3289" s="198"/>
      <c r="T3289" s="196"/>
      <c r="U3289" s="199"/>
      <c r="V3289" s="193"/>
      <c r="W3289" s="198"/>
      <c r="X3289" s="198"/>
      <c r="Y3289" s="196"/>
      <c r="Z3289" s="200"/>
      <c r="AA3289" s="196"/>
      <c r="AB3289" s="198"/>
      <c r="AC3289" s="196"/>
      <c r="AD3289" s="199"/>
      <c r="AG3289" s="196"/>
      <c r="AH3289" s="196"/>
      <c r="AI3289" s="198"/>
      <c r="AL3289" s="196"/>
      <c r="AN3289" s="196"/>
      <c r="AO3289" s="198"/>
      <c r="AP3289" s="196"/>
      <c r="AQ3289" s="196"/>
      <c r="AR3289" s="196"/>
      <c r="AS3289" s="196"/>
      <c r="AT3289" s="196"/>
      <c r="AU3289" s="196"/>
      <c r="AV3289" s="198"/>
      <c r="AW3289" s="197"/>
      <c r="AY3289" s="196"/>
      <c r="BC3289" s="196"/>
      <c r="BD3289" s="196"/>
      <c r="BE3289" s="196"/>
      <c r="BF3289" s="196"/>
      <c r="BG3289" s="196"/>
      <c r="BH3289" s="196"/>
      <c r="BI3289" s="196"/>
      <c r="BJ3289" s="196"/>
      <c r="BK3289" s="196"/>
    </row>
    <row r="3290" spans="1:63" x14ac:dyDescent="0.25">
      <c r="A3290" s="198"/>
      <c r="B3290" s="193"/>
      <c r="C3290" s="196"/>
      <c r="D3290" s="196"/>
      <c r="E3290" s="196"/>
      <c r="I3290" s="197"/>
      <c r="Q3290" s="198"/>
      <c r="S3290" s="198"/>
      <c r="T3290" s="196"/>
      <c r="U3290" s="199"/>
      <c r="V3290" s="193"/>
      <c r="W3290" s="198"/>
      <c r="X3290" s="198"/>
      <c r="Y3290" s="196"/>
      <c r="Z3290" s="200"/>
      <c r="AA3290" s="196"/>
      <c r="AB3290" s="198"/>
      <c r="AC3290" s="196"/>
      <c r="AD3290" s="199"/>
      <c r="AG3290" s="196"/>
      <c r="AH3290" s="196"/>
      <c r="AI3290" s="198"/>
      <c r="AL3290" s="196"/>
      <c r="AN3290" s="196"/>
      <c r="AO3290" s="198"/>
      <c r="AP3290" s="196"/>
      <c r="AQ3290" s="196"/>
      <c r="AR3290" s="196"/>
      <c r="AS3290" s="196"/>
      <c r="AT3290" s="196"/>
      <c r="AU3290" s="196"/>
      <c r="AV3290" s="198"/>
      <c r="AW3290" s="197"/>
      <c r="AY3290" s="196"/>
      <c r="BC3290" s="196"/>
      <c r="BD3290" s="196"/>
      <c r="BE3290" s="196"/>
      <c r="BF3290" s="196"/>
      <c r="BG3290" s="196"/>
      <c r="BH3290" s="196"/>
      <c r="BI3290" s="196"/>
      <c r="BJ3290" s="196"/>
      <c r="BK3290" s="196"/>
    </row>
    <row r="3291" spans="1:63" x14ac:dyDescent="0.25">
      <c r="A3291" s="198"/>
      <c r="B3291" s="193"/>
      <c r="C3291" s="196"/>
      <c r="D3291" s="196"/>
      <c r="E3291" s="196"/>
      <c r="I3291" s="197"/>
      <c r="Q3291" s="198"/>
      <c r="S3291" s="198"/>
      <c r="T3291" s="196"/>
      <c r="U3291" s="199"/>
      <c r="V3291" s="193"/>
      <c r="W3291" s="198"/>
      <c r="X3291" s="198"/>
      <c r="Y3291" s="196"/>
      <c r="Z3291" s="200"/>
      <c r="AA3291" s="196"/>
      <c r="AB3291" s="198"/>
      <c r="AC3291" s="196"/>
      <c r="AD3291" s="199"/>
      <c r="AG3291" s="196"/>
      <c r="AH3291" s="196"/>
      <c r="AI3291" s="198"/>
      <c r="AL3291" s="196"/>
      <c r="AN3291" s="196"/>
      <c r="AO3291" s="198"/>
      <c r="AP3291" s="196"/>
      <c r="AQ3291" s="196"/>
      <c r="AR3291" s="196"/>
      <c r="AS3291" s="196"/>
      <c r="AT3291" s="196"/>
      <c r="AU3291" s="196"/>
      <c r="AV3291" s="198"/>
      <c r="AW3291" s="197"/>
      <c r="AY3291" s="196"/>
      <c r="BC3291" s="196"/>
      <c r="BD3291" s="196"/>
      <c r="BE3291" s="196"/>
      <c r="BF3291" s="196"/>
      <c r="BG3291" s="196"/>
      <c r="BH3291" s="196"/>
      <c r="BI3291" s="196"/>
      <c r="BJ3291" s="196"/>
      <c r="BK3291" s="196"/>
    </row>
    <row r="3292" spans="1:63" x14ac:dyDescent="0.25">
      <c r="A3292" s="198"/>
      <c r="B3292" s="193"/>
      <c r="C3292" s="196"/>
      <c r="D3292" s="196"/>
      <c r="E3292" s="196"/>
      <c r="I3292" s="197"/>
      <c r="Q3292" s="198"/>
      <c r="S3292" s="198"/>
      <c r="T3292" s="196"/>
      <c r="U3292" s="199"/>
      <c r="V3292" s="193"/>
      <c r="W3292" s="198"/>
      <c r="X3292" s="198"/>
      <c r="Y3292" s="196"/>
      <c r="Z3292" s="200"/>
      <c r="AA3292" s="196"/>
      <c r="AB3292" s="198"/>
      <c r="AC3292" s="196"/>
      <c r="AD3292" s="199"/>
      <c r="AG3292" s="196"/>
      <c r="AH3292" s="196"/>
      <c r="AI3292" s="198"/>
      <c r="AL3292" s="196"/>
      <c r="AN3292" s="196"/>
      <c r="AO3292" s="198"/>
      <c r="AP3292" s="196"/>
      <c r="AQ3292" s="196"/>
      <c r="AR3292" s="196"/>
      <c r="AS3292" s="196"/>
      <c r="AT3292" s="196"/>
      <c r="AU3292" s="196"/>
      <c r="AV3292" s="198"/>
      <c r="AW3292" s="197"/>
      <c r="AY3292" s="196"/>
      <c r="BC3292" s="196"/>
      <c r="BD3292" s="196"/>
      <c r="BE3292" s="196"/>
      <c r="BF3292" s="196"/>
      <c r="BG3292" s="196"/>
      <c r="BH3292" s="196"/>
      <c r="BI3292" s="196"/>
      <c r="BJ3292" s="196"/>
      <c r="BK3292" s="196"/>
    </row>
    <row r="3293" spans="1:63" x14ac:dyDescent="0.25">
      <c r="A3293" s="198"/>
      <c r="B3293" s="193"/>
      <c r="C3293" s="196"/>
      <c r="D3293" s="196"/>
      <c r="E3293" s="196"/>
      <c r="I3293" s="197"/>
      <c r="Q3293" s="198"/>
      <c r="S3293" s="198"/>
      <c r="T3293" s="196"/>
      <c r="U3293" s="199"/>
      <c r="V3293" s="193"/>
      <c r="W3293" s="198"/>
      <c r="X3293" s="198"/>
      <c r="Y3293" s="196"/>
      <c r="Z3293" s="200"/>
      <c r="AA3293" s="196"/>
      <c r="AB3293" s="198"/>
      <c r="AC3293" s="196"/>
      <c r="AD3293" s="199"/>
      <c r="AG3293" s="196"/>
      <c r="AH3293" s="196"/>
      <c r="AI3293" s="198"/>
      <c r="AL3293" s="196"/>
      <c r="AN3293" s="196"/>
      <c r="AO3293" s="198"/>
      <c r="AP3293" s="196"/>
      <c r="AQ3293" s="196"/>
      <c r="AR3293" s="196"/>
      <c r="AS3293" s="196"/>
      <c r="AT3293" s="196"/>
      <c r="AU3293" s="196"/>
      <c r="AV3293" s="198"/>
      <c r="AW3293" s="197"/>
      <c r="AY3293" s="196"/>
      <c r="BC3293" s="196"/>
      <c r="BD3293" s="196"/>
      <c r="BE3293" s="196"/>
      <c r="BF3293" s="196"/>
      <c r="BG3293" s="196"/>
      <c r="BH3293" s="196"/>
      <c r="BI3293" s="196"/>
      <c r="BJ3293" s="196"/>
      <c r="BK3293" s="196"/>
    </row>
    <row r="3294" spans="1:63" x14ac:dyDescent="0.25">
      <c r="A3294" s="198"/>
      <c r="B3294" s="193"/>
      <c r="C3294" s="196"/>
      <c r="D3294" s="196"/>
      <c r="E3294" s="196"/>
      <c r="I3294" s="197"/>
      <c r="Q3294" s="198"/>
      <c r="S3294" s="198"/>
      <c r="T3294" s="196"/>
      <c r="U3294" s="199"/>
      <c r="V3294" s="193"/>
      <c r="W3294" s="198"/>
      <c r="X3294" s="198"/>
      <c r="Y3294" s="196"/>
      <c r="Z3294" s="200"/>
      <c r="AA3294" s="196"/>
      <c r="AB3294" s="198"/>
      <c r="AC3294" s="196"/>
      <c r="AD3294" s="199"/>
      <c r="AG3294" s="196"/>
      <c r="AH3294" s="196"/>
      <c r="AI3294" s="198"/>
      <c r="AL3294" s="196"/>
      <c r="AN3294" s="196"/>
      <c r="AO3294" s="198"/>
      <c r="AP3294" s="196"/>
      <c r="AQ3294" s="196"/>
      <c r="AR3294" s="196"/>
      <c r="AS3294" s="196"/>
      <c r="AT3294" s="196"/>
      <c r="AU3294" s="196"/>
      <c r="AV3294" s="198"/>
      <c r="AW3294" s="197"/>
      <c r="AY3294" s="196"/>
      <c r="BC3294" s="196"/>
      <c r="BD3294" s="196"/>
      <c r="BE3294" s="196"/>
      <c r="BF3294" s="196"/>
      <c r="BG3294" s="196"/>
      <c r="BH3294" s="196"/>
      <c r="BI3294" s="196"/>
      <c r="BJ3294" s="196"/>
      <c r="BK3294" s="196"/>
    </row>
    <row r="3295" spans="1:63" x14ac:dyDescent="0.25">
      <c r="A3295" s="198"/>
      <c r="B3295" s="193"/>
      <c r="C3295" s="196"/>
      <c r="D3295" s="196"/>
      <c r="E3295" s="196"/>
      <c r="I3295" s="197"/>
      <c r="Q3295" s="198"/>
      <c r="S3295" s="198"/>
      <c r="T3295" s="196"/>
      <c r="U3295" s="199"/>
      <c r="V3295" s="193"/>
      <c r="W3295" s="198"/>
      <c r="X3295" s="198"/>
      <c r="Y3295" s="196"/>
      <c r="Z3295" s="200"/>
      <c r="AA3295" s="196"/>
      <c r="AB3295" s="198"/>
      <c r="AC3295" s="196"/>
      <c r="AD3295" s="199"/>
      <c r="AG3295" s="196"/>
      <c r="AH3295" s="196"/>
      <c r="AI3295" s="198"/>
      <c r="AL3295" s="196"/>
      <c r="AN3295" s="196"/>
      <c r="AO3295" s="198"/>
      <c r="AP3295" s="196"/>
      <c r="AQ3295" s="196"/>
      <c r="AR3295" s="196"/>
      <c r="AS3295" s="196"/>
      <c r="AT3295" s="196"/>
      <c r="AU3295" s="196"/>
      <c r="AV3295" s="198"/>
      <c r="AW3295" s="197"/>
      <c r="AY3295" s="196"/>
      <c r="BC3295" s="196"/>
      <c r="BD3295" s="196"/>
      <c r="BE3295" s="196"/>
      <c r="BF3295" s="196"/>
      <c r="BG3295" s="196"/>
      <c r="BH3295" s="196"/>
      <c r="BI3295" s="196"/>
      <c r="BJ3295" s="196"/>
      <c r="BK3295" s="196"/>
    </row>
    <row r="3296" spans="1:63" x14ac:dyDescent="0.25">
      <c r="A3296" s="198"/>
      <c r="B3296" s="193"/>
      <c r="C3296" s="196"/>
      <c r="D3296" s="196"/>
      <c r="E3296" s="196"/>
      <c r="I3296" s="197"/>
      <c r="Q3296" s="198"/>
      <c r="S3296" s="198"/>
      <c r="T3296" s="196"/>
      <c r="U3296" s="199"/>
      <c r="V3296" s="193"/>
      <c r="W3296" s="198"/>
      <c r="X3296" s="198"/>
      <c r="Y3296" s="196"/>
      <c r="Z3296" s="200"/>
      <c r="AA3296" s="196"/>
      <c r="AB3296" s="198"/>
      <c r="AC3296" s="196"/>
      <c r="AD3296" s="199"/>
      <c r="AG3296" s="196"/>
      <c r="AH3296" s="196"/>
      <c r="AI3296" s="198"/>
      <c r="AL3296" s="196"/>
      <c r="AN3296" s="196"/>
      <c r="AO3296" s="198"/>
      <c r="AP3296" s="196"/>
      <c r="AQ3296" s="196"/>
      <c r="AR3296" s="196"/>
      <c r="AS3296" s="196"/>
      <c r="AT3296" s="196"/>
      <c r="AU3296" s="196"/>
      <c r="AV3296" s="198"/>
      <c r="AW3296" s="197"/>
      <c r="AY3296" s="196"/>
      <c r="BC3296" s="196"/>
      <c r="BD3296" s="196"/>
      <c r="BE3296" s="196"/>
      <c r="BF3296" s="196"/>
      <c r="BG3296" s="196"/>
      <c r="BH3296" s="196"/>
      <c r="BI3296" s="196"/>
      <c r="BJ3296" s="196"/>
      <c r="BK3296" s="196"/>
    </row>
    <row r="3297" spans="1:63" x14ac:dyDescent="0.25">
      <c r="A3297" s="198"/>
      <c r="B3297" s="193"/>
      <c r="C3297" s="196"/>
      <c r="D3297" s="196"/>
      <c r="E3297" s="196"/>
      <c r="I3297" s="197"/>
      <c r="Q3297" s="198"/>
      <c r="S3297" s="198"/>
      <c r="T3297" s="196"/>
      <c r="U3297" s="199"/>
      <c r="V3297" s="193"/>
      <c r="W3297" s="198"/>
      <c r="X3297" s="198"/>
      <c r="Y3297" s="196"/>
      <c r="Z3297" s="200"/>
      <c r="AA3297" s="196"/>
      <c r="AB3297" s="198"/>
      <c r="AC3297" s="196"/>
      <c r="AD3297" s="199"/>
      <c r="AG3297" s="196"/>
      <c r="AH3297" s="196"/>
      <c r="AI3297" s="198"/>
      <c r="AL3297" s="196"/>
      <c r="AN3297" s="196"/>
      <c r="AO3297" s="198"/>
      <c r="AP3297" s="196"/>
      <c r="AQ3297" s="196"/>
      <c r="AR3297" s="196"/>
      <c r="AS3297" s="196"/>
      <c r="AT3297" s="196"/>
      <c r="AU3297" s="196"/>
      <c r="AV3297" s="198"/>
      <c r="AW3297" s="197"/>
      <c r="AY3297" s="196"/>
      <c r="BC3297" s="196"/>
      <c r="BD3297" s="196"/>
      <c r="BE3297" s="196"/>
      <c r="BF3297" s="196"/>
      <c r="BG3297" s="196"/>
      <c r="BH3297" s="196"/>
      <c r="BI3297" s="196"/>
      <c r="BJ3297" s="196"/>
      <c r="BK3297" s="196"/>
    </row>
    <row r="3298" spans="1:63" x14ac:dyDescent="0.25">
      <c r="A3298" s="198"/>
      <c r="B3298" s="193"/>
      <c r="C3298" s="196"/>
      <c r="D3298" s="196"/>
      <c r="E3298" s="196"/>
      <c r="I3298" s="197"/>
      <c r="Q3298" s="198"/>
      <c r="S3298" s="198"/>
      <c r="T3298" s="196"/>
      <c r="U3298" s="199"/>
      <c r="V3298" s="193"/>
      <c r="W3298" s="198"/>
      <c r="X3298" s="198"/>
      <c r="Y3298" s="196"/>
      <c r="Z3298" s="200"/>
      <c r="AA3298" s="196"/>
      <c r="AB3298" s="198"/>
      <c r="AC3298" s="196"/>
      <c r="AD3298" s="199"/>
      <c r="AG3298" s="196"/>
      <c r="AH3298" s="196"/>
      <c r="AI3298" s="198"/>
      <c r="AL3298" s="196"/>
      <c r="AN3298" s="196"/>
      <c r="AO3298" s="198"/>
      <c r="AP3298" s="196"/>
      <c r="AQ3298" s="196"/>
      <c r="AR3298" s="196"/>
      <c r="AS3298" s="196"/>
      <c r="AT3298" s="196"/>
      <c r="AU3298" s="196"/>
      <c r="AV3298" s="198"/>
      <c r="AW3298" s="197"/>
      <c r="AY3298" s="196"/>
      <c r="BC3298" s="196"/>
      <c r="BD3298" s="196"/>
      <c r="BE3298" s="196"/>
      <c r="BF3298" s="196"/>
      <c r="BG3298" s="196"/>
      <c r="BH3298" s="196"/>
      <c r="BI3298" s="196"/>
      <c r="BJ3298" s="196"/>
      <c r="BK3298" s="196"/>
    </row>
    <row r="3299" spans="1:63" x14ac:dyDescent="0.25">
      <c r="A3299" s="198"/>
      <c r="B3299" s="193"/>
      <c r="C3299" s="196"/>
      <c r="D3299" s="196"/>
      <c r="E3299" s="196"/>
      <c r="I3299" s="197"/>
      <c r="Q3299" s="198"/>
      <c r="S3299" s="198"/>
      <c r="T3299" s="196"/>
      <c r="U3299" s="199"/>
      <c r="V3299" s="193"/>
      <c r="W3299" s="198"/>
      <c r="X3299" s="198"/>
      <c r="Y3299" s="196"/>
      <c r="Z3299" s="200"/>
      <c r="AA3299" s="196"/>
      <c r="AB3299" s="198"/>
      <c r="AC3299" s="196"/>
      <c r="AD3299" s="199"/>
      <c r="AG3299" s="196"/>
      <c r="AH3299" s="196"/>
      <c r="AI3299" s="198"/>
      <c r="AL3299" s="196"/>
      <c r="AN3299" s="196"/>
      <c r="AO3299" s="198"/>
      <c r="AP3299" s="196"/>
      <c r="AQ3299" s="196"/>
      <c r="AR3299" s="196"/>
      <c r="AS3299" s="196"/>
      <c r="AT3299" s="196"/>
      <c r="AU3299" s="196"/>
      <c r="AV3299" s="198"/>
      <c r="AW3299" s="197"/>
      <c r="AY3299" s="196"/>
      <c r="BC3299" s="196"/>
      <c r="BD3299" s="196"/>
      <c r="BE3299" s="196"/>
      <c r="BF3299" s="196"/>
      <c r="BG3299" s="196"/>
      <c r="BH3299" s="196"/>
      <c r="BI3299" s="196"/>
      <c r="BJ3299" s="196"/>
      <c r="BK3299" s="196"/>
    </row>
    <row r="3300" spans="1:63" x14ac:dyDescent="0.25">
      <c r="A3300" s="198"/>
      <c r="B3300" s="193"/>
      <c r="C3300" s="196"/>
      <c r="D3300" s="196"/>
      <c r="E3300" s="196"/>
      <c r="I3300" s="197"/>
      <c r="Q3300" s="198"/>
      <c r="S3300" s="198"/>
      <c r="T3300" s="196"/>
      <c r="U3300" s="199"/>
      <c r="V3300" s="193"/>
      <c r="W3300" s="198"/>
      <c r="X3300" s="198"/>
      <c r="Y3300" s="196"/>
      <c r="Z3300" s="200"/>
      <c r="AA3300" s="196"/>
      <c r="AB3300" s="198"/>
      <c r="AC3300" s="196"/>
      <c r="AD3300" s="199"/>
      <c r="AG3300" s="196"/>
      <c r="AH3300" s="196"/>
      <c r="AI3300" s="198"/>
      <c r="AL3300" s="196"/>
      <c r="AN3300" s="196"/>
      <c r="AO3300" s="198"/>
      <c r="AP3300" s="196"/>
      <c r="AQ3300" s="196"/>
      <c r="AR3300" s="196"/>
      <c r="AS3300" s="196"/>
      <c r="AT3300" s="196"/>
      <c r="AU3300" s="196"/>
      <c r="AV3300" s="198"/>
      <c r="AW3300" s="197"/>
      <c r="AY3300" s="196"/>
      <c r="BC3300" s="196"/>
      <c r="BD3300" s="196"/>
      <c r="BE3300" s="196"/>
      <c r="BF3300" s="196"/>
      <c r="BG3300" s="196"/>
      <c r="BH3300" s="196"/>
      <c r="BI3300" s="196"/>
      <c r="BJ3300" s="196"/>
      <c r="BK3300" s="196"/>
    </row>
    <row r="3301" spans="1:63" x14ac:dyDescent="0.25">
      <c r="A3301" s="198"/>
      <c r="B3301" s="193"/>
      <c r="C3301" s="196"/>
      <c r="D3301" s="196"/>
      <c r="E3301" s="196"/>
      <c r="I3301" s="197"/>
      <c r="Q3301" s="198"/>
      <c r="S3301" s="198"/>
      <c r="T3301" s="196"/>
      <c r="U3301" s="199"/>
      <c r="V3301" s="193"/>
      <c r="W3301" s="198"/>
      <c r="X3301" s="198"/>
      <c r="Y3301" s="196"/>
      <c r="Z3301" s="200"/>
      <c r="AA3301" s="196"/>
      <c r="AB3301" s="198"/>
      <c r="AC3301" s="196"/>
      <c r="AD3301" s="199"/>
      <c r="AG3301" s="196"/>
      <c r="AH3301" s="196"/>
      <c r="AI3301" s="198"/>
      <c r="AL3301" s="196"/>
      <c r="AN3301" s="196"/>
      <c r="AO3301" s="198"/>
      <c r="AP3301" s="196"/>
      <c r="AQ3301" s="196"/>
      <c r="AR3301" s="196"/>
      <c r="AS3301" s="196"/>
      <c r="AT3301" s="196"/>
      <c r="AU3301" s="196"/>
      <c r="AV3301" s="198"/>
      <c r="AW3301" s="197"/>
      <c r="AY3301" s="196"/>
      <c r="BC3301" s="196"/>
      <c r="BD3301" s="196"/>
      <c r="BE3301" s="196"/>
      <c r="BF3301" s="196"/>
      <c r="BG3301" s="196"/>
      <c r="BH3301" s="196"/>
      <c r="BI3301" s="196"/>
      <c r="BJ3301" s="196"/>
      <c r="BK3301" s="196"/>
    </row>
    <row r="3302" spans="1:63" x14ac:dyDescent="0.25">
      <c r="A3302" s="198"/>
      <c r="B3302" s="193"/>
      <c r="C3302" s="196"/>
      <c r="D3302" s="196"/>
      <c r="E3302" s="196"/>
      <c r="I3302" s="197"/>
      <c r="Q3302" s="198"/>
      <c r="S3302" s="198"/>
      <c r="T3302" s="196"/>
      <c r="U3302" s="199"/>
      <c r="V3302" s="193"/>
      <c r="W3302" s="198"/>
      <c r="X3302" s="198"/>
      <c r="Y3302" s="196"/>
      <c r="Z3302" s="200"/>
      <c r="AA3302" s="196"/>
      <c r="AB3302" s="198"/>
      <c r="AC3302" s="196"/>
      <c r="AD3302" s="199"/>
      <c r="AG3302" s="196"/>
      <c r="AH3302" s="196"/>
      <c r="AI3302" s="198"/>
      <c r="AL3302" s="196"/>
      <c r="AN3302" s="196"/>
      <c r="AO3302" s="198"/>
      <c r="AP3302" s="196"/>
      <c r="AQ3302" s="196"/>
      <c r="AR3302" s="196"/>
      <c r="AS3302" s="196"/>
      <c r="AT3302" s="196"/>
      <c r="AU3302" s="196"/>
      <c r="AV3302" s="198"/>
      <c r="AW3302" s="197"/>
      <c r="AY3302" s="196"/>
      <c r="BC3302" s="196"/>
      <c r="BD3302" s="196"/>
      <c r="BE3302" s="196"/>
      <c r="BF3302" s="196"/>
      <c r="BG3302" s="196"/>
      <c r="BH3302" s="196"/>
      <c r="BI3302" s="196"/>
      <c r="BJ3302" s="196"/>
      <c r="BK3302" s="196"/>
    </row>
    <row r="3303" spans="1:63" x14ac:dyDescent="0.25">
      <c r="A3303" s="198"/>
      <c r="B3303" s="193"/>
      <c r="C3303" s="196"/>
      <c r="D3303" s="196"/>
      <c r="E3303" s="196"/>
      <c r="I3303" s="197"/>
      <c r="Q3303" s="198"/>
      <c r="S3303" s="198"/>
      <c r="T3303" s="196"/>
      <c r="U3303" s="199"/>
      <c r="V3303" s="193"/>
      <c r="W3303" s="198"/>
      <c r="X3303" s="198"/>
      <c r="Y3303" s="196"/>
      <c r="Z3303" s="200"/>
      <c r="AA3303" s="196"/>
      <c r="AB3303" s="198"/>
      <c r="AC3303" s="196"/>
      <c r="AD3303" s="199"/>
      <c r="AG3303" s="196"/>
      <c r="AH3303" s="196"/>
      <c r="AI3303" s="198"/>
      <c r="AL3303" s="196"/>
      <c r="AN3303" s="196"/>
      <c r="AO3303" s="198"/>
      <c r="AP3303" s="196"/>
      <c r="AQ3303" s="196"/>
      <c r="AR3303" s="196"/>
      <c r="AS3303" s="196"/>
      <c r="AT3303" s="196"/>
      <c r="AU3303" s="196"/>
      <c r="AV3303" s="198"/>
      <c r="AW3303" s="197"/>
      <c r="AY3303" s="196"/>
      <c r="BC3303" s="196"/>
      <c r="BD3303" s="196"/>
      <c r="BE3303" s="196"/>
      <c r="BF3303" s="196"/>
      <c r="BG3303" s="196"/>
      <c r="BH3303" s="196"/>
      <c r="BI3303" s="196"/>
      <c r="BJ3303" s="196"/>
      <c r="BK3303" s="196"/>
    </row>
    <row r="3304" spans="1:63" x14ac:dyDescent="0.25">
      <c r="A3304" s="198"/>
      <c r="B3304" s="193"/>
      <c r="C3304" s="196"/>
      <c r="D3304" s="196"/>
      <c r="E3304" s="196"/>
      <c r="I3304" s="197"/>
      <c r="Q3304" s="198"/>
      <c r="S3304" s="198"/>
      <c r="T3304" s="196"/>
      <c r="U3304" s="199"/>
      <c r="V3304" s="193"/>
      <c r="W3304" s="198"/>
      <c r="X3304" s="198"/>
      <c r="Y3304" s="196"/>
      <c r="Z3304" s="200"/>
      <c r="AA3304" s="196"/>
      <c r="AB3304" s="198"/>
      <c r="AC3304" s="196"/>
      <c r="AD3304" s="199"/>
      <c r="AG3304" s="196"/>
      <c r="AH3304" s="196"/>
      <c r="AI3304" s="198"/>
      <c r="AL3304" s="196"/>
      <c r="AN3304" s="196"/>
      <c r="AO3304" s="198"/>
      <c r="AP3304" s="196"/>
      <c r="AQ3304" s="196"/>
      <c r="AR3304" s="196"/>
      <c r="AS3304" s="196"/>
      <c r="AT3304" s="196"/>
      <c r="AU3304" s="196"/>
      <c r="AV3304" s="198"/>
      <c r="AW3304" s="197"/>
      <c r="AY3304" s="196"/>
      <c r="BC3304" s="196"/>
      <c r="BD3304" s="196"/>
      <c r="BE3304" s="196"/>
      <c r="BF3304" s="196"/>
      <c r="BG3304" s="196"/>
      <c r="BH3304" s="196"/>
      <c r="BI3304" s="196"/>
      <c r="BJ3304" s="196"/>
      <c r="BK3304" s="196"/>
    </row>
    <row r="3305" spans="1:63" x14ac:dyDescent="0.25">
      <c r="A3305" s="198"/>
      <c r="B3305" s="193"/>
      <c r="C3305" s="196"/>
      <c r="D3305" s="196"/>
      <c r="E3305" s="196"/>
      <c r="I3305" s="197"/>
      <c r="Q3305" s="198"/>
      <c r="S3305" s="198"/>
      <c r="T3305" s="196"/>
      <c r="U3305" s="199"/>
      <c r="V3305" s="193"/>
      <c r="W3305" s="198"/>
      <c r="X3305" s="198"/>
      <c r="Y3305" s="196"/>
      <c r="Z3305" s="200"/>
      <c r="AA3305" s="196"/>
      <c r="AB3305" s="198"/>
      <c r="AC3305" s="196"/>
      <c r="AD3305" s="199"/>
      <c r="AG3305" s="196"/>
      <c r="AH3305" s="196"/>
      <c r="AI3305" s="198"/>
      <c r="AL3305" s="196"/>
      <c r="AN3305" s="196"/>
      <c r="AO3305" s="198"/>
      <c r="AP3305" s="196"/>
      <c r="AQ3305" s="196"/>
      <c r="AR3305" s="196"/>
      <c r="AS3305" s="196"/>
      <c r="AT3305" s="196"/>
      <c r="AU3305" s="196"/>
      <c r="AV3305" s="198"/>
      <c r="AW3305" s="197"/>
      <c r="AY3305" s="196"/>
      <c r="BC3305" s="196"/>
      <c r="BD3305" s="196"/>
      <c r="BE3305" s="196"/>
      <c r="BF3305" s="196"/>
      <c r="BG3305" s="196"/>
      <c r="BH3305" s="196"/>
      <c r="BI3305" s="196"/>
      <c r="BJ3305" s="196"/>
      <c r="BK3305" s="196"/>
    </row>
    <row r="3306" spans="1:63" x14ac:dyDescent="0.25">
      <c r="A3306" s="198"/>
      <c r="B3306" s="193"/>
      <c r="C3306" s="196"/>
      <c r="D3306" s="196"/>
      <c r="E3306" s="196"/>
      <c r="I3306" s="197"/>
      <c r="Q3306" s="198"/>
      <c r="S3306" s="198"/>
      <c r="T3306" s="196"/>
      <c r="U3306" s="199"/>
      <c r="V3306" s="193"/>
      <c r="W3306" s="198"/>
      <c r="X3306" s="198"/>
      <c r="Y3306" s="196"/>
      <c r="Z3306" s="200"/>
      <c r="AA3306" s="196"/>
      <c r="AB3306" s="198"/>
      <c r="AC3306" s="196"/>
      <c r="AD3306" s="199"/>
      <c r="AG3306" s="196"/>
      <c r="AH3306" s="196"/>
      <c r="AI3306" s="198"/>
      <c r="AL3306" s="196"/>
      <c r="AN3306" s="196"/>
      <c r="AO3306" s="198"/>
      <c r="AP3306" s="196"/>
      <c r="AQ3306" s="196"/>
      <c r="AR3306" s="196"/>
      <c r="AS3306" s="196"/>
      <c r="AT3306" s="196"/>
      <c r="AU3306" s="196"/>
      <c r="AV3306" s="198"/>
      <c r="AW3306" s="197"/>
      <c r="AY3306" s="196"/>
      <c r="BC3306" s="196"/>
      <c r="BD3306" s="196"/>
      <c r="BE3306" s="196"/>
      <c r="BF3306" s="196"/>
      <c r="BG3306" s="196"/>
      <c r="BH3306" s="196"/>
      <c r="BI3306" s="196"/>
      <c r="BJ3306" s="196"/>
      <c r="BK3306" s="196"/>
    </row>
    <row r="3307" spans="1:63" x14ac:dyDescent="0.25">
      <c r="A3307" s="198"/>
      <c r="B3307" s="193"/>
      <c r="C3307" s="196"/>
      <c r="D3307" s="196"/>
      <c r="E3307" s="196"/>
      <c r="I3307" s="197"/>
      <c r="Q3307" s="198"/>
      <c r="S3307" s="198"/>
      <c r="T3307" s="196"/>
      <c r="U3307" s="199"/>
      <c r="V3307" s="193"/>
      <c r="W3307" s="198"/>
      <c r="X3307" s="198"/>
      <c r="Y3307" s="196"/>
      <c r="Z3307" s="200"/>
      <c r="AA3307" s="196"/>
      <c r="AB3307" s="198"/>
      <c r="AC3307" s="196"/>
      <c r="AD3307" s="199"/>
      <c r="AG3307" s="196"/>
      <c r="AH3307" s="196"/>
      <c r="AI3307" s="198"/>
      <c r="AL3307" s="196"/>
      <c r="AN3307" s="196"/>
      <c r="AO3307" s="198"/>
      <c r="AP3307" s="196"/>
      <c r="AQ3307" s="196"/>
      <c r="AR3307" s="196"/>
      <c r="AS3307" s="196"/>
      <c r="AT3307" s="196"/>
      <c r="AU3307" s="196"/>
      <c r="AV3307" s="198"/>
      <c r="AW3307" s="197"/>
      <c r="AY3307" s="196"/>
      <c r="BC3307" s="196"/>
      <c r="BD3307" s="196"/>
      <c r="BE3307" s="196"/>
      <c r="BF3307" s="196"/>
      <c r="BG3307" s="196"/>
      <c r="BH3307" s="196"/>
      <c r="BI3307" s="196"/>
      <c r="BJ3307" s="196"/>
      <c r="BK3307" s="196"/>
    </row>
    <row r="3308" spans="1:63" x14ac:dyDescent="0.25">
      <c r="A3308" s="198"/>
      <c r="B3308" s="193"/>
      <c r="C3308" s="196"/>
      <c r="D3308" s="196"/>
      <c r="E3308" s="196"/>
      <c r="I3308" s="197"/>
      <c r="Q3308" s="198"/>
      <c r="S3308" s="198"/>
      <c r="T3308" s="196"/>
      <c r="U3308" s="199"/>
      <c r="V3308" s="193"/>
      <c r="W3308" s="198"/>
      <c r="X3308" s="198"/>
      <c r="Y3308" s="196"/>
      <c r="Z3308" s="200"/>
      <c r="AA3308" s="196"/>
      <c r="AB3308" s="198"/>
      <c r="AC3308" s="196"/>
      <c r="AD3308" s="199"/>
      <c r="AG3308" s="196"/>
      <c r="AH3308" s="196"/>
      <c r="AI3308" s="198"/>
      <c r="AL3308" s="196"/>
      <c r="AN3308" s="196"/>
      <c r="AO3308" s="198"/>
      <c r="AP3308" s="196"/>
      <c r="AQ3308" s="196"/>
      <c r="AR3308" s="196"/>
      <c r="AS3308" s="196"/>
      <c r="AT3308" s="196"/>
      <c r="AU3308" s="196"/>
      <c r="AV3308" s="198"/>
      <c r="AW3308" s="197"/>
      <c r="AY3308" s="196"/>
      <c r="BC3308" s="196"/>
      <c r="BD3308" s="196"/>
      <c r="BE3308" s="196"/>
      <c r="BF3308" s="196"/>
      <c r="BG3308" s="196"/>
      <c r="BH3308" s="196"/>
      <c r="BI3308" s="196"/>
      <c r="BJ3308" s="196"/>
      <c r="BK3308" s="196"/>
    </row>
    <row r="3309" spans="1:63" x14ac:dyDescent="0.25">
      <c r="A3309" s="198"/>
      <c r="B3309" s="193"/>
      <c r="C3309" s="196"/>
      <c r="D3309" s="196"/>
      <c r="E3309" s="196"/>
      <c r="I3309" s="197"/>
      <c r="Q3309" s="198"/>
      <c r="S3309" s="198"/>
      <c r="T3309" s="196"/>
      <c r="U3309" s="199"/>
      <c r="V3309" s="193"/>
      <c r="W3309" s="198"/>
      <c r="X3309" s="198"/>
      <c r="Y3309" s="196"/>
      <c r="Z3309" s="200"/>
      <c r="AA3309" s="196"/>
      <c r="AB3309" s="198"/>
      <c r="AC3309" s="196"/>
      <c r="AD3309" s="199"/>
      <c r="AG3309" s="196"/>
      <c r="AH3309" s="196"/>
      <c r="AI3309" s="198"/>
      <c r="AL3309" s="196"/>
      <c r="AN3309" s="196"/>
      <c r="AO3309" s="198"/>
      <c r="AP3309" s="196"/>
      <c r="AQ3309" s="196"/>
      <c r="AR3309" s="196"/>
      <c r="AS3309" s="196"/>
      <c r="AT3309" s="196"/>
      <c r="AU3309" s="196"/>
      <c r="AV3309" s="198"/>
      <c r="AW3309" s="197"/>
      <c r="AY3309" s="196"/>
      <c r="BC3309" s="196"/>
      <c r="BD3309" s="196"/>
      <c r="BE3309" s="196"/>
      <c r="BF3309" s="196"/>
      <c r="BG3309" s="196"/>
      <c r="BH3309" s="196"/>
      <c r="BI3309" s="196"/>
      <c r="BJ3309" s="196"/>
      <c r="BK3309" s="196"/>
    </row>
    <row r="3310" spans="1:63" x14ac:dyDescent="0.25">
      <c r="A3310" s="198"/>
      <c r="B3310" s="193"/>
      <c r="C3310" s="196"/>
      <c r="D3310" s="196"/>
      <c r="E3310" s="196"/>
      <c r="I3310" s="197"/>
      <c r="Q3310" s="198"/>
      <c r="S3310" s="198"/>
      <c r="T3310" s="196"/>
      <c r="U3310" s="199"/>
      <c r="V3310" s="193"/>
      <c r="W3310" s="198"/>
      <c r="X3310" s="198"/>
      <c r="Y3310" s="196"/>
      <c r="Z3310" s="200"/>
      <c r="AA3310" s="196"/>
      <c r="AB3310" s="198"/>
      <c r="AC3310" s="196"/>
      <c r="AD3310" s="199"/>
      <c r="AG3310" s="196"/>
      <c r="AH3310" s="196"/>
      <c r="AI3310" s="198"/>
      <c r="AL3310" s="196"/>
      <c r="AN3310" s="196"/>
      <c r="AO3310" s="198"/>
      <c r="AP3310" s="196"/>
      <c r="AQ3310" s="196"/>
      <c r="AR3310" s="196"/>
      <c r="AS3310" s="196"/>
      <c r="AT3310" s="196"/>
      <c r="AU3310" s="196"/>
      <c r="AV3310" s="198"/>
      <c r="AW3310" s="197"/>
      <c r="AY3310" s="196"/>
      <c r="BC3310" s="196"/>
      <c r="BD3310" s="196"/>
      <c r="BE3310" s="196"/>
      <c r="BF3310" s="196"/>
      <c r="BG3310" s="196"/>
      <c r="BH3310" s="196"/>
      <c r="BI3310" s="196"/>
      <c r="BJ3310" s="196"/>
      <c r="BK3310" s="196"/>
    </row>
    <row r="3311" spans="1:63" x14ac:dyDescent="0.25">
      <c r="A3311" s="198"/>
      <c r="B3311" s="193"/>
      <c r="C3311" s="196"/>
      <c r="D3311" s="196"/>
      <c r="E3311" s="196"/>
      <c r="I3311" s="197"/>
      <c r="Q3311" s="198"/>
      <c r="S3311" s="198"/>
      <c r="T3311" s="196"/>
      <c r="U3311" s="199"/>
      <c r="V3311" s="193"/>
      <c r="W3311" s="198"/>
      <c r="X3311" s="198"/>
      <c r="Y3311" s="196"/>
      <c r="Z3311" s="200"/>
      <c r="AA3311" s="196"/>
      <c r="AB3311" s="198"/>
      <c r="AC3311" s="196"/>
      <c r="AD3311" s="199"/>
      <c r="AG3311" s="196"/>
      <c r="AH3311" s="196"/>
      <c r="AI3311" s="198"/>
      <c r="AL3311" s="196"/>
      <c r="AN3311" s="196"/>
      <c r="AO3311" s="198"/>
      <c r="AP3311" s="196"/>
      <c r="AQ3311" s="196"/>
      <c r="AR3311" s="196"/>
      <c r="AS3311" s="196"/>
      <c r="AT3311" s="196"/>
      <c r="AU3311" s="196"/>
      <c r="AV3311" s="198"/>
      <c r="AW3311" s="197"/>
      <c r="AY3311" s="196"/>
      <c r="BC3311" s="196"/>
      <c r="BD3311" s="196"/>
      <c r="BE3311" s="196"/>
      <c r="BF3311" s="196"/>
      <c r="BG3311" s="196"/>
      <c r="BH3311" s="196"/>
      <c r="BI3311" s="196"/>
      <c r="BJ3311" s="196"/>
      <c r="BK3311" s="196"/>
    </row>
    <row r="3312" spans="1:63" x14ac:dyDescent="0.25">
      <c r="A3312" s="198"/>
      <c r="B3312" s="193"/>
      <c r="C3312" s="196"/>
      <c r="D3312" s="196"/>
      <c r="E3312" s="196"/>
      <c r="I3312" s="197"/>
      <c r="Q3312" s="198"/>
      <c r="S3312" s="198"/>
      <c r="T3312" s="196"/>
      <c r="U3312" s="199"/>
      <c r="V3312" s="193"/>
      <c r="W3312" s="198"/>
      <c r="X3312" s="198"/>
      <c r="Y3312" s="196"/>
      <c r="Z3312" s="200"/>
      <c r="AA3312" s="196"/>
      <c r="AB3312" s="198"/>
      <c r="AC3312" s="196"/>
      <c r="AD3312" s="199"/>
      <c r="AG3312" s="196"/>
      <c r="AH3312" s="196"/>
      <c r="AI3312" s="198"/>
      <c r="AL3312" s="196"/>
      <c r="AN3312" s="196"/>
      <c r="AO3312" s="198"/>
      <c r="AP3312" s="196"/>
      <c r="AQ3312" s="196"/>
      <c r="AR3312" s="196"/>
      <c r="AS3312" s="196"/>
      <c r="AT3312" s="196"/>
      <c r="AU3312" s="196"/>
      <c r="AV3312" s="198"/>
      <c r="AW3312" s="197"/>
      <c r="AY3312" s="196"/>
      <c r="BC3312" s="196"/>
      <c r="BD3312" s="196"/>
      <c r="BE3312" s="196"/>
      <c r="BF3312" s="196"/>
      <c r="BG3312" s="196"/>
      <c r="BH3312" s="196"/>
      <c r="BI3312" s="196"/>
      <c r="BJ3312" s="196"/>
      <c r="BK3312" s="196"/>
    </row>
    <row r="3313" spans="1:63" x14ac:dyDescent="0.25">
      <c r="A3313" s="198"/>
      <c r="B3313" s="193"/>
      <c r="C3313" s="196"/>
      <c r="D3313" s="196"/>
      <c r="E3313" s="196"/>
      <c r="I3313" s="197"/>
      <c r="Q3313" s="198"/>
      <c r="S3313" s="198"/>
      <c r="T3313" s="196"/>
      <c r="U3313" s="199"/>
      <c r="V3313" s="193"/>
      <c r="W3313" s="198"/>
      <c r="X3313" s="198"/>
      <c r="Y3313" s="196"/>
      <c r="Z3313" s="200"/>
      <c r="AA3313" s="196"/>
      <c r="AB3313" s="198"/>
      <c r="AC3313" s="196"/>
      <c r="AD3313" s="199"/>
      <c r="AG3313" s="196"/>
      <c r="AH3313" s="196"/>
      <c r="AI3313" s="198"/>
      <c r="AL3313" s="196"/>
      <c r="AN3313" s="196"/>
      <c r="AO3313" s="198"/>
      <c r="AP3313" s="196"/>
      <c r="AQ3313" s="196"/>
      <c r="AR3313" s="196"/>
      <c r="AS3313" s="196"/>
      <c r="AT3313" s="196"/>
      <c r="AU3313" s="196"/>
      <c r="AV3313" s="198"/>
      <c r="AW3313" s="197"/>
      <c r="AY3313" s="196"/>
      <c r="BC3313" s="196"/>
      <c r="BD3313" s="196"/>
      <c r="BE3313" s="196"/>
      <c r="BF3313" s="196"/>
      <c r="BG3313" s="196"/>
      <c r="BH3313" s="196"/>
      <c r="BI3313" s="196"/>
      <c r="BJ3313" s="196"/>
      <c r="BK3313" s="196"/>
    </row>
    <row r="3314" spans="1:63" x14ac:dyDescent="0.25">
      <c r="A3314" s="198"/>
      <c r="B3314" s="193"/>
      <c r="C3314" s="196"/>
      <c r="D3314" s="196"/>
      <c r="E3314" s="196"/>
      <c r="I3314" s="197"/>
      <c r="Q3314" s="198"/>
      <c r="S3314" s="198"/>
      <c r="T3314" s="196"/>
      <c r="U3314" s="199"/>
      <c r="V3314" s="193"/>
      <c r="W3314" s="198"/>
      <c r="X3314" s="198"/>
      <c r="Y3314" s="196"/>
      <c r="Z3314" s="200"/>
      <c r="AA3314" s="196"/>
      <c r="AB3314" s="198"/>
      <c r="AC3314" s="196"/>
      <c r="AD3314" s="199"/>
      <c r="AG3314" s="196"/>
      <c r="AH3314" s="196"/>
      <c r="AI3314" s="198"/>
      <c r="AL3314" s="196"/>
      <c r="AN3314" s="196"/>
      <c r="AO3314" s="198"/>
      <c r="AP3314" s="196"/>
      <c r="AQ3314" s="196"/>
      <c r="AR3314" s="196"/>
      <c r="AS3314" s="196"/>
      <c r="AT3314" s="196"/>
      <c r="AU3314" s="196"/>
      <c r="AV3314" s="198"/>
      <c r="AW3314" s="197"/>
      <c r="AY3314" s="196"/>
      <c r="BC3314" s="196"/>
      <c r="BD3314" s="196"/>
      <c r="BE3314" s="196"/>
      <c r="BF3314" s="196"/>
      <c r="BG3314" s="196"/>
      <c r="BH3314" s="196"/>
      <c r="BI3314" s="196"/>
      <c r="BJ3314" s="196"/>
      <c r="BK3314" s="196"/>
    </row>
    <row r="3315" spans="1:63" x14ac:dyDescent="0.25">
      <c r="A3315" s="198"/>
      <c r="B3315" s="193"/>
      <c r="C3315" s="196"/>
      <c r="D3315" s="196"/>
      <c r="E3315" s="196"/>
      <c r="I3315" s="197"/>
      <c r="Q3315" s="198"/>
      <c r="S3315" s="198"/>
      <c r="T3315" s="196"/>
      <c r="U3315" s="199"/>
      <c r="V3315" s="193"/>
      <c r="W3315" s="198"/>
      <c r="X3315" s="198"/>
      <c r="Y3315" s="196"/>
      <c r="Z3315" s="200"/>
      <c r="AA3315" s="196"/>
      <c r="AB3315" s="198"/>
      <c r="AC3315" s="196"/>
      <c r="AD3315" s="199"/>
      <c r="AG3315" s="196"/>
      <c r="AH3315" s="196"/>
      <c r="AI3315" s="198"/>
      <c r="AL3315" s="196"/>
      <c r="AN3315" s="196"/>
      <c r="AO3315" s="198"/>
      <c r="AP3315" s="196"/>
      <c r="AQ3315" s="196"/>
      <c r="AR3315" s="196"/>
      <c r="AS3315" s="196"/>
      <c r="AT3315" s="196"/>
      <c r="AU3315" s="196"/>
      <c r="AV3315" s="198"/>
      <c r="AW3315" s="197"/>
      <c r="AY3315" s="196"/>
      <c r="BC3315" s="196"/>
      <c r="BD3315" s="196"/>
      <c r="BE3315" s="196"/>
      <c r="BF3315" s="196"/>
      <c r="BG3315" s="196"/>
      <c r="BH3315" s="196"/>
      <c r="BI3315" s="196"/>
      <c r="BJ3315" s="196"/>
      <c r="BK3315" s="196"/>
    </row>
    <row r="3316" spans="1:63" x14ac:dyDescent="0.25">
      <c r="A3316" s="198"/>
      <c r="B3316" s="193"/>
      <c r="C3316" s="196"/>
      <c r="D3316" s="196"/>
      <c r="E3316" s="196"/>
      <c r="I3316" s="197"/>
      <c r="Q3316" s="198"/>
      <c r="S3316" s="198"/>
      <c r="T3316" s="196"/>
      <c r="U3316" s="199"/>
      <c r="V3316" s="193"/>
      <c r="W3316" s="198"/>
      <c r="X3316" s="198"/>
      <c r="Y3316" s="196"/>
      <c r="Z3316" s="200"/>
      <c r="AA3316" s="196"/>
      <c r="AB3316" s="198"/>
      <c r="AC3316" s="196"/>
      <c r="AD3316" s="199"/>
      <c r="AG3316" s="196"/>
      <c r="AH3316" s="196"/>
      <c r="AI3316" s="198"/>
      <c r="AL3316" s="196"/>
      <c r="AN3316" s="196"/>
      <c r="AO3316" s="198"/>
      <c r="AP3316" s="196"/>
      <c r="AQ3316" s="196"/>
      <c r="AR3316" s="196"/>
      <c r="AS3316" s="196"/>
      <c r="AT3316" s="196"/>
      <c r="AU3316" s="196"/>
      <c r="AV3316" s="198"/>
      <c r="AW3316" s="197"/>
      <c r="AY3316" s="196"/>
      <c r="BC3316" s="196"/>
      <c r="BD3316" s="196"/>
      <c r="BE3316" s="196"/>
      <c r="BF3316" s="196"/>
      <c r="BG3316" s="196"/>
      <c r="BH3316" s="196"/>
      <c r="BI3316" s="196"/>
      <c r="BJ3316" s="196"/>
      <c r="BK3316" s="196"/>
    </row>
    <row r="3317" spans="1:63" x14ac:dyDescent="0.25">
      <c r="A3317" s="198"/>
      <c r="B3317" s="193"/>
      <c r="C3317" s="196"/>
      <c r="D3317" s="196"/>
      <c r="E3317" s="196"/>
      <c r="I3317" s="197"/>
      <c r="Q3317" s="198"/>
      <c r="S3317" s="198"/>
      <c r="T3317" s="196"/>
      <c r="U3317" s="199"/>
      <c r="V3317" s="193"/>
      <c r="W3317" s="198"/>
      <c r="X3317" s="198"/>
      <c r="Y3317" s="196"/>
      <c r="Z3317" s="200"/>
      <c r="AA3317" s="196"/>
      <c r="AB3317" s="198"/>
      <c r="AC3317" s="196"/>
      <c r="AD3317" s="199"/>
      <c r="AG3317" s="196"/>
      <c r="AH3317" s="196"/>
      <c r="AI3317" s="198"/>
      <c r="AL3317" s="196"/>
      <c r="AN3317" s="196"/>
      <c r="AO3317" s="198"/>
      <c r="AP3317" s="196"/>
      <c r="AQ3317" s="196"/>
      <c r="AR3317" s="196"/>
      <c r="AS3317" s="196"/>
      <c r="AT3317" s="196"/>
      <c r="AU3317" s="196"/>
      <c r="AV3317" s="198"/>
      <c r="AW3317" s="197"/>
      <c r="AY3317" s="196"/>
      <c r="BC3317" s="196"/>
      <c r="BD3317" s="196"/>
      <c r="BE3317" s="196"/>
      <c r="BF3317" s="196"/>
      <c r="BG3317" s="196"/>
      <c r="BH3317" s="196"/>
      <c r="BI3317" s="196"/>
      <c r="BJ3317" s="196"/>
      <c r="BK3317" s="196"/>
    </row>
    <row r="3318" spans="1:63" x14ac:dyDescent="0.25">
      <c r="A3318" s="198"/>
      <c r="B3318" s="193"/>
      <c r="C3318" s="196"/>
      <c r="D3318" s="196"/>
      <c r="E3318" s="196"/>
      <c r="I3318" s="197"/>
      <c r="Q3318" s="198"/>
      <c r="S3318" s="198"/>
      <c r="T3318" s="196"/>
      <c r="U3318" s="199"/>
      <c r="V3318" s="193"/>
      <c r="W3318" s="198"/>
      <c r="X3318" s="198"/>
      <c r="Y3318" s="196"/>
      <c r="Z3318" s="200"/>
      <c r="AA3318" s="196"/>
      <c r="AB3318" s="198"/>
      <c r="AC3318" s="196"/>
      <c r="AD3318" s="199"/>
      <c r="AG3318" s="196"/>
      <c r="AH3318" s="196"/>
      <c r="AI3318" s="198"/>
      <c r="AL3318" s="196"/>
      <c r="AN3318" s="196"/>
      <c r="AO3318" s="198"/>
      <c r="AP3318" s="196"/>
      <c r="AQ3318" s="196"/>
      <c r="AR3318" s="196"/>
      <c r="AS3318" s="196"/>
      <c r="AT3318" s="196"/>
      <c r="AU3318" s="196"/>
      <c r="AV3318" s="198"/>
      <c r="AW3318" s="197"/>
      <c r="AY3318" s="196"/>
      <c r="BC3318" s="196"/>
      <c r="BD3318" s="196"/>
      <c r="BE3318" s="196"/>
      <c r="BF3318" s="196"/>
      <c r="BG3318" s="196"/>
      <c r="BH3318" s="196"/>
      <c r="BI3318" s="196"/>
      <c r="BJ3318" s="196"/>
      <c r="BK3318" s="196"/>
    </row>
    <row r="3319" spans="1:63" x14ac:dyDescent="0.25">
      <c r="A3319" s="198"/>
      <c r="B3319" s="193"/>
      <c r="C3319" s="196"/>
      <c r="D3319" s="196"/>
      <c r="E3319" s="196"/>
      <c r="I3319" s="197"/>
      <c r="Q3319" s="198"/>
      <c r="S3319" s="198"/>
      <c r="T3319" s="196"/>
      <c r="U3319" s="199"/>
      <c r="V3319" s="193"/>
      <c r="W3319" s="198"/>
      <c r="X3319" s="198"/>
      <c r="Y3319" s="196"/>
      <c r="Z3319" s="200"/>
      <c r="AA3319" s="196"/>
      <c r="AB3319" s="198"/>
      <c r="AC3319" s="196"/>
      <c r="AD3319" s="199"/>
      <c r="AG3319" s="196"/>
      <c r="AH3319" s="196"/>
      <c r="AI3319" s="198"/>
      <c r="AL3319" s="196"/>
      <c r="AN3319" s="196"/>
      <c r="AO3319" s="198"/>
      <c r="AP3319" s="196"/>
      <c r="AQ3319" s="196"/>
      <c r="AR3319" s="196"/>
      <c r="AS3319" s="196"/>
      <c r="AT3319" s="196"/>
      <c r="AU3319" s="196"/>
      <c r="AV3319" s="198"/>
      <c r="AW3319" s="197"/>
      <c r="AY3319" s="196"/>
      <c r="BC3319" s="196"/>
      <c r="BD3319" s="196"/>
      <c r="BE3319" s="196"/>
      <c r="BF3319" s="196"/>
      <c r="BG3319" s="196"/>
      <c r="BH3319" s="196"/>
      <c r="BI3319" s="196"/>
      <c r="BJ3319" s="196"/>
      <c r="BK3319" s="196"/>
    </row>
    <row r="3320" spans="1:63" x14ac:dyDescent="0.25">
      <c r="A3320" s="198"/>
      <c r="B3320" s="193"/>
      <c r="C3320" s="196"/>
      <c r="D3320" s="196"/>
      <c r="E3320" s="196"/>
      <c r="I3320" s="197"/>
      <c r="Q3320" s="198"/>
      <c r="S3320" s="198"/>
      <c r="T3320" s="196"/>
      <c r="U3320" s="199"/>
      <c r="V3320" s="193"/>
      <c r="W3320" s="198"/>
      <c r="X3320" s="198"/>
      <c r="Y3320" s="196"/>
      <c r="Z3320" s="200"/>
      <c r="AA3320" s="196"/>
      <c r="AB3320" s="198"/>
      <c r="AC3320" s="196"/>
      <c r="AD3320" s="199"/>
      <c r="AG3320" s="196"/>
      <c r="AH3320" s="196"/>
      <c r="AI3320" s="198"/>
      <c r="AL3320" s="196"/>
      <c r="AN3320" s="196"/>
      <c r="AO3320" s="198"/>
      <c r="AP3320" s="196"/>
      <c r="AQ3320" s="196"/>
      <c r="AR3320" s="196"/>
      <c r="AS3320" s="196"/>
      <c r="AT3320" s="196"/>
      <c r="AU3320" s="196"/>
      <c r="AV3320" s="198"/>
      <c r="AW3320" s="197"/>
      <c r="AY3320" s="196"/>
      <c r="BC3320" s="196"/>
      <c r="BD3320" s="196"/>
      <c r="BE3320" s="196"/>
      <c r="BF3320" s="196"/>
      <c r="BG3320" s="196"/>
      <c r="BH3320" s="196"/>
      <c r="BI3320" s="196"/>
      <c r="BJ3320" s="196"/>
      <c r="BK3320" s="196"/>
    </row>
    <row r="3321" spans="1:63" x14ac:dyDescent="0.25">
      <c r="A3321" s="198"/>
      <c r="B3321" s="193"/>
      <c r="C3321" s="196"/>
      <c r="D3321" s="196"/>
      <c r="E3321" s="196"/>
      <c r="I3321" s="197"/>
      <c r="Q3321" s="198"/>
      <c r="S3321" s="198"/>
      <c r="T3321" s="196"/>
      <c r="U3321" s="199"/>
      <c r="V3321" s="193"/>
      <c r="W3321" s="198"/>
      <c r="X3321" s="198"/>
      <c r="Y3321" s="196"/>
      <c r="Z3321" s="200"/>
      <c r="AA3321" s="196"/>
      <c r="AB3321" s="198"/>
      <c r="AC3321" s="196"/>
      <c r="AD3321" s="199"/>
      <c r="AG3321" s="196"/>
      <c r="AH3321" s="196"/>
      <c r="AI3321" s="198"/>
      <c r="AL3321" s="196"/>
      <c r="AN3321" s="196"/>
      <c r="AO3321" s="198"/>
      <c r="AP3321" s="196"/>
      <c r="AQ3321" s="196"/>
      <c r="AR3321" s="196"/>
      <c r="AS3321" s="196"/>
      <c r="AT3321" s="196"/>
      <c r="AU3321" s="196"/>
      <c r="AV3321" s="198"/>
      <c r="AW3321" s="197"/>
      <c r="AY3321" s="196"/>
      <c r="BC3321" s="196"/>
      <c r="BD3321" s="196"/>
      <c r="BE3321" s="196"/>
      <c r="BF3321" s="196"/>
      <c r="BG3321" s="196"/>
      <c r="BH3321" s="196"/>
      <c r="BI3321" s="196"/>
      <c r="BJ3321" s="196"/>
      <c r="BK3321" s="196"/>
    </row>
    <row r="3322" spans="1:63" x14ac:dyDescent="0.25">
      <c r="A3322" s="198"/>
      <c r="B3322" s="193"/>
      <c r="C3322" s="196"/>
      <c r="D3322" s="196"/>
      <c r="E3322" s="196"/>
      <c r="I3322" s="197"/>
      <c r="Q3322" s="198"/>
      <c r="S3322" s="198"/>
      <c r="T3322" s="196"/>
      <c r="U3322" s="199"/>
      <c r="V3322" s="193"/>
      <c r="W3322" s="198"/>
      <c r="X3322" s="198"/>
      <c r="Y3322" s="196"/>
      <c r="Z3322" s="200"/>
      <c r="AA3322" s="196"/>
      <c r="AB3322" s="198"/>
      <c r="AC3322" s="196"/>
      <c r="AD3322" s="199"/>
      <c r="AG3322" s="196"/>
      <c r="AH3322" s="196"/>
      <c r="AI3322" s="198"/>
      <c r="AL3322" s="196"/>
      <c r="AN3322" s="196"/>
      <c r="AO3322" s="198"/>
      <c r="AP3322" s="196"/>
      <c r="AQ3322" s="196"/>
      <c r="AR3322" s="196"/>
      <c r="AS3322" s="196"/>
      <c r="AT3322" s="196"/>
      <c r="AU3322" s="196"/>
      <c r="AV3322" s="198"/>
      <c r="AW3322" s="197"/>
      <c r="AY3322" s="196"/>
      <c r="BC3322" s="196"/>
      <c r="BD3322" s="196"/>
      <c r="BE3322" s="196"/>
      <c r="BF3322" s="196"/>
      <c r="BG3322" s="196"/>
      <c r="BH3322" s="196"/>
      <c r="BI3322" s="196"/>
      <c r="BJ3322" s="196"/>
      <c r="BK3322" s="196"/>
    </row>
    <row r="3323" spans="1:63" x14ac:dyDescent="0.25">
      <c r="A3323" s="198"/>
      <c r="B3323" s="193"/>
      <c r="C3323" s="196"/>
      <c r="D3323" s="196"/>
      <c r="E3323" s="196"/>
      <c r="I3323" s="197"/>
      <c r="Q3323" s="198"/>
      <c r="S3323" s="198"/>
      <c r="T3323" s="196"/>
      <c r="U3323" s="199"/>
      <c r="V3323" s="193"/>
      <c r="W3323" s="198"/>
      <c r="X3323" s="198"/>
      <c r="Y3323" s="196"/>
      <c r="Z3323" s="200"/>
      <c r="AA3323" s="196"/>
      <c r="AB3323" s="198"/>
      <c r="AC3323" s="196"/>
      <c r="AD3323" s="199"/>
      <c r="AG3323" s="196"/>
      <c r="AH3323" s="196"/>
      <c r="AI3323" s="198"/>
      <c r="AL3323" s="196"/>
      <c r="AN3323" s="196"/>
      <c r="AO3323" s="198"/>
      <c r="AP3323" s="196"/>
      <c r="AQ3323" s="196"/>
      <c r="AR3323" s="196"/>
      <c r="AS3323" s="196"/>
      <c r="AT3323" s="196"/>
      <c r="AU3323" s="196"/>
      <c r="AV3323" s="198"/>
      <c r="AW3323" s="197"/>
      <c r="AY3323" s="196"/>
      <c r="BC3323" s="196"/>
      <c r="BD3323" s="196"/>
      <c r="BE3323" s="196"/>
      <c r="BF3323" s="196"/>
      <c r="BG3323" s="196"/>
      <c r="BH3323" s="196"/>
      <c r="BI3323" s="196"/>
      <c r="BJ3323" s="196"/>
      <c r="BK3323" s="196"/>
    </row>
    <row r="3324" spans="1:63" x14ac:dyDescent="0.25">
      <c r="A3324" s="198"/>
      <c r="B3324" s="193"/>
      <c r="C3324" s="196"/>
      <c r="D3324" s="196"/>
      <c r="E3324" s="196"/>
      <c r="I3324" s="197"/>
      <c r="Q3324" s="198"/>
      <c r="S3324" s="198"/>
      <c r="T3324" s="196"/>
      <c r="U3324" s="199"/>
      <c r="V3324" s="193"/>
      <c r="W3324" s="198"/>
      <c r="X3324" s="198"/>
      <c r="Y3324" s="196"/>
      <c r="Z3324" s="200"/>
      <c r="AA3324" s="196"/>
      <c r="AB3324" s="198"/>
      <c r="AC3324" s="196"/>
      <c r="AD3324" s="199"/>
      <c r="AG3324" s="196"/>
      <c r="AH3324" s="196"/>
      <c r="AI3324" s="198"/>
      <c r="AL3324" s="196"/>
      <c r="AN3324" s="196"/>
      <c r="AO3324" s="198"/>
      <c r="AP3324" s="196"/>
      <c r="AQ3324" s="196"/>
      <c r="AR3324" s="196"/>
      <c r="AS3324" s="196"/>
      <c r="AT3324" s="196"/>
      <c r="AU3324" s="196"/>
      <c r="AV3324" s="198"/>
      <c r="AW3324" s="197"/>
      <c r="AY3324" s="196"/>
      <c r="BC3324" s="196"/>
      <c r="BD3324" s="196"/>
      <c r="BE3324" s="196"/>
      <c r="BF3324" s="196"/>
      <c r="BG3324" s="196"/>
      <c r="BH3324" s="196"/>
      <c r="BI3324" s="196"/>
      <c r="BJ3324" s="196"/>
      <c r="BK3324" s="196"/>
    </row>
    <row r="3325" spans="1:63" x14ac:dyDescent="0.25">
      <c r="A3325" s="198"/>
      <c r="B3325" s="193"/>
      <c r="C3325" s="196"/>
      <c r="D3325" s="196"/>
      <c r="E3325" s="196"/>
      <c r="I3325" s="197"/>
      <c r="Q3325" s="198"/>
      <c r="S3325" s="198"/>
      <c r="T3325" s="196"/>
      <c r="U3325" s="199"/>
      <c r="V3325" s="193"/>
      <c r="W3325" s="198"/>
      <c r="X3325" s="198"/>
      <c r="Y3325" s="196"/>
      <c r="Z3325" s="200"/>
      <c r="AA3325" s="196"/>
      <c r="AB3325" s="198"/>
      <c r="AC3325" s="196"/>
      <c r="AD3325" s="199"/>
      <c r="AG3325" s="196"/>
      <c r="AH3325" s="196"/>
      <c r="AI3325" s="198"/>
      <c r="AL3325" s="196"/>
      <c r="AN3325" s="196"/>
      <c r="AO3325" s="198"/>
      <c r="AP3325" s="196"/>
      <c r="AQ3325" s="196"/>
      <c r="AR3325" s="196"/>
      <c r="AS3325" s="196"/>
      <c r="AT3325" s="196"/>
      <c r="AU3325" s="196"/>
      <c r="AV3325" s="198"/>
      <c r="AW3325" s="197"/>
      <c r="AY3325" s="196"/>
      <c r="BC3325" s="196"/>
      <c r="BD3325" s="196"/>
      <c r="BE3325" s="196"/>
      <c r="BF3325" s="196"/>
      <c r="BG3325" s="196"/>
      <c r="BH3325" s="196"/>
      <c r="BI3325" s="196"/>
      <c r="BJ3325" s="196"/>
      <c r="BK3325" s="196"/>
    </row>
    <row r="3326" spans="1:63" x14ac:dyDescent="0.25">
      <c r="A3326" s="198"/>
      <c r="B3326" s="193"/>
      <c r="C3326" s="196"/>
      <c r="D3326" s="196"/>
      <c r="E3326" s="196"/>
      <c r="I3326" s="197"/>
      <c r="Q3326" s="198"/>
      <c r="S3326" s="198"/>
      <c r="T3326" s="196"/>
      <c r="U3326" s="199"/>
      <c r="V3326" s="193"/>
      <c r="W3326" s="198"/>
      <c r="X3326" s="198"/>
      <c r="Y3326" s="196"/>
      <c r="Z3326" s="200"/>
      <c r="AA3326" s="196"/>
      <c r="AB3326" s="198"/>
      <c r="AC3326" s="196"/>
      <c r="AD3326" s="199"/>
      <c r="AG3326" s="196"/>
      <c r="AH3326" s="196"/>
      <c r="AI3326" s="198"/>
      <c r="AL3326" s="196"/>
      <c r="AN3326" s="196"/>
      <c r="AO3326" s="198"/>
      <c r="AP3326" s="196"/>
      <c r="AQ3326" s="196"/>
      <c r="AR3326" s="196"/>
      <c r="AS3326" s="196"/>
      <c r="AT3326" s="196"/>
      <c r="AU3326" s="196"/>
      <c r="AV3326" s="198"/>
      <c r="AW3326" s="197"/>
      <c r="AY3326" s="196"/>
      <c r="BC3326" s="196"/>
      <c r="BD3326" s="196"/>
      <c r="BE3326" s="196"/>
      <c r="BF3326" s="196"/>
      <c r="BG3326" s="196"/>
      <c r="BH3326" s="196"/>
      <c r="BI3326" s="196"/>
      <c r="BJ3326" s="196"/>
      <c r="BK3326" s="196"/>
    </row>
    <row r="3327" spans="1:63" x14ac:dyDescent="0.25">
      <c r="A3327" s="198"/>
      <c r="B3327" s="193"/>
      <c r="C3327" s="196"/>
      <c r="D3327" s="196"/>
      <c r="E3327" s="196"/>
      <c r="I3327" s="197"/>
      <c r="Q3327" s="198"/>
      <c r="S3327" s="198"/>
      <c r="T3327" s="196"/>
      <c r="U3327" s="199"/>
      <c r="V3327" s="193"/>
      <c r="W3327" s="198"/>
      <c r="X3327" s="198"/>
      <c r="Y3327" s="196"/>
      <c r="Z3327" s="200"/>
      <c r="AA3327" s="196"/>
      <c r="AB3327" s="198"/>
      <c r="AC3327" s="196"/>
      <c r="AD3327" s="199"/>
      <c r="AG3327" s="196"/>
      <c r="AH3327" s="196"/>
      <c r="AI3327" s="198"/>
      <c r="AL3327" s="196"/>
      <c r="AN3327" s="196"/>
      <c r="AO3327" s="198"/>
      <c r="AP3327" s="196"/>
      <c r="AQ3327" s="196"/>
      <c r="AR3327" s="196"/>
      <c r="AS3327" s="196"/>
      <c r="AT3327" s="196"/>
      <c r="AU3327" s="196"/>
      <c r="AV3327" s="198"/>
      <c r="AW3327" s="197"/>
      <c r="AY3327" s="196"/>
      <c r="BC3327" s="196"/>
      <c r="BD3327" s="196"/>
      <c r="BE3327" s="196"/>
      <c r="BF3327" s="196"/>
      <c r="BG3327" s="196"/>
      <c r="BH3327" s="196"/>
      <c r="BI3327" s="196"/>
      <c r="BJ3327" s="196"/>
      <c r="BK3327" s="196"/>
    </row>
    <row r="3328" spans="1:63" x14ac:dyDescent="0.25">
      <c r="A3328" s="198"/>
      <c r="B3328" s="193"/>
      <c r="C3328" s="196"/>
      <c r="D3328" s="196"/>
      <c r="E3328" s="196"/>
      <c r="I3328" s="197"/>
      <c r="Q3328" s="198"/>
      <c r="S3328" s="198"/>
      <c r="T3328" s="196"/>
      <c r="U3328" s="199"/>
      <c r="V3328" s="193"/>
      <c r="W3328" s="198"/>
      <c r="X3328" s="198"/>
      <c r="Y3328" s="196"/>
      <c r="Z3328" s="200"/>
      <c r="AA3328" s="196"/>
      <c r="AB3328" s="198"/>
      <c r="AC3328" s="196"/>
      <c r="AD3328" s="199"/>
      <c r="AG3328" s="196"/>
      <c r="AH3328" s="196"/>
      <c r="AI3328" s="198"/>
      <c r="AL3328" s="196"/>
      <c r="AN3328" s="196"/>
      <c r="AO3328" s="198"/>
      <c r="AP3328" s="196"/>
      <c r="AQ3328" s="196"/>
      <c r="AR3328" s="196"/>
      <c r="AS3328" s="196"/>
      <c r="AT3328" s="196"/>
      <c r="AU3328" s="196"/>
      <c r="AV3328" s="198"/>
      <c r="AW3328" s="197"/>
      <c r="AY3328" s="196"/>
      <c r="BC3328" s="196"/>
      <c r="BD3328" s="196"/>
      <c r="BE3328" s="196"/>
      <c r="BF3328" s="196"/>
      <c r="BG3328" s="196"/>
      <c r="BH3328" s="196"/>
      <c r="BI3328" s="196"/>
      <c r="BJ3328" s="196"/>
      <c r="BK3328" s="196"/>
    </row>
    <row r="3329" spans="1:63" x14ac:dyDescent="0.25">
      <c r="A3329" s="198"/>
      <c r="B3329" s="193"/>
      <c r="C3329" s="196"/>
      <c r="D3329" s="196"/>
      <c r="E3329" s="196"/>
      <c r="I3329" s="197"/>
      <c r="Q3329" s="198"/>
      <c r="S3329" s="198"/>
      <c r="T3329" s="196"/>
      <c r="U3329" s="199"/>
      <c r="V3329" s="193"/>
      <c r="W3329" s="198"/>
      <c r="X3329" s="198"/>
      <c r="Y3329" s="196"/>
      <c r="Z3329" s="200"/>
      <c r="AA3329" s="196"/>
      <c r="AB3329" s="198"/>
      <c r="AC3329" s="196"/>
      <c r="AD3329" s="199"/>
      <c r="AG3329" s="196"/>
      <c r="AH3329" s="196"/>
      <c r="AI3329" s="198"/>
      <c r="AL3329" s="196"/>
      <c r="AN3329" s="196"/>
      <c r="AO3329" s="198"/>
      <c r="AP3329" s="196"/>
      <c r="AQ3329" s="196"/>
      <c r="AR3329" s="196"/>
      <c r="AS3329" s="196"/>
      <c r="AT3329" s="196"/>
      <c r="AU3329" s="196"/>
      <c r="AV3329" s="198"/>
      <c r="AW3329" s="197"/>
      <c r="AY3329" s="196"/>
      <c r="BC3329" s="196"/>
      <c r="BD3329" s="196"/>
      <c r="BE3329" s="196"/>
      <c r="BF3329" s="196"/>
      <c r="BG3329" s="196"/>
      <c r="BH3329" s="196"/>
      <c r="BI3329" s="196"/>
      <c r="BJ3329" s="196"/>
      <c r="BK3329" s="196"/>
    </row>
    <row r="3330" spans="1:63" x14ac:dyDescent="0.25">
      <c r="A3330" s="198"/>
      <c r="B3330" s="193"/>
      <c r="C3330" s="196"/>
      <c r="D3330" s="196"/>
      <c r="E3330" s="196"/>
      <c r="I3330" s="197"/>
      <c r="Q3330" s="198"/>
      <c r="S3330" s="198"/>
      <c r="T3330" s="196"/>
      <c r="U3330" s="199"/>
      <c r="V3330" s="193"/>
      <c r="W3330" s="198"/>
      <c r="X3330" s="198"/>
      <c r="Y3330" s="196"/>
      <c r="Z3330" s="200"/>
      <c r="AA3330" s="196"/>
      <c r="AB3330" s="198"/>
      <c r="AC3330" s="196"/>
      <c r="AD3330" s="199"/>
      <c r="AG3330" s="196"/>
      <c r="AH3330" s="196"/>
      <c r="AI3330" s="198"/>
      <c r="AL3330" s="196"/>
      <c r="AN3330" s="196"/>
      <c r="AO3330" s="198"/>
      <c r="AP3330" s="196"/>
      <c r="AQ3330" s="196"/>
      <c r="AR3330" s="196"/>
      <c r="AS3330" s="196"/>
      <c r="AT3330" s="196"/>
      <c r="AU3330" s="196"/>
      <c r="AV3330" s="198"/>
      <c r="AW3330" s="197"/>
      <c r="AY3330" s="196"/>
      <c r="BC3330" s="196"/>
      <c r="BD3330" s="196"/>
      <c r="BE3330" s="196"/>
      <c r="BF3330" s="196"/>
      <c r="BG3330" s="196"/>
      <c r="BH3330" s="196"/>
      <c r="BI3330" s="196"/>
      <c r="BJ3330" s="196"/>
      <c r="BK3330" s="196"/>
    </row>
    <row r="3331" spans="1:63" x14ac:dyDescent="0.25">
      <c r="A3331" s="198"/>
      <c r="B3331" s="193"/>
      <c r="C3331" s="196"/>
      <c r="D3331" s="196"/>
      <c r="E3331" s="196"/>
      <c r="I3331" s="197"/>
      <c r="Q3331" s="198"/>
      <c r="S3331" s="198"/>
      <c r="T3331" s="196"/>
      <c r="U3331" s="199"/>
      <c r="V3331" s="193"/>
      <c r="W3331" s="198"/>
      <c r="X3331" s="198"/>
      <c r="Y3331" s="196"/>
      <c r="Z3331" s="200"/>
      <c r="AA3331" s="196"/>
      <c r="AB3331" s="198"/>
      <c r="AC3331" s="196"/>
      <c r="AD3331" s="199"/>
      <c r="AG3331" s="196"/>
      <c r="AH3331" s="196"/>
      <c r="AI3331" s="198"/>
      <c r="AL3331" s="196"/>
      <c r="AN3331" s="196"/>
      <c r="AO3331" s="198"/>
      <c r="AP3331" s="196"/>
      <c r="AQ3331" s="196"/>
      <c r="AR3331" s="196"/>
      <c r="AS3331" s="196"/>
      <c r="AT3331" s="196"/>
      <c r="AU3331" s="196"/>
      <c r="AV3331" s="198"/>
      <c r="AW3331" s="197"/>
      <c r="AY3331" s="196"/>
      <c r="BC3331" s="196"/>
      <c r="BD3331" s="196"/>
      <c r="BE3331" s="196"/>
      <c r="BF3331" s="196"/>
      <c r="BG3331" s="196"/>
      <c r="BH3331" s="196"/>
      <c r="BI3331" s="196"/>
      <c r="BJ3331" s="196"/>
      <c r="BK3331" s="196"/>
    </row>
    <row r="3332" spans="1:63" x14ac:dyDescent="0.25">
      <c r="A3332" s="198"/>
      <c r="B3332" s="193"/>
      <c r="C3332" s="196"/>
      <c r="D3332" s="196"/>
      <c r="E3332" s="196"/>
      <c r="I3332" s="197"/>
      <c r="Q3332" s="198"/>
      <c r="S3332" s="198"/>
      <c r="T3332" s="196"/>
      <c r="U3332" s="199"/>
      <c r="V3332" s="193"/>
      <c r="W3332" s="198"/>
      <c r="X3332" s="198"/>
      <c r="Y3332" s="196"/>
      <c r="Z3332" s="200"/>
      <c r="AA3332" s="196"/>
      <c r="AB3332" s="198"/>
      <c r="AC3332" s="196"/>
      <c r="AD3332" s="199"/>
      <c r="AG3332" s="196"/>
      <c r="AH3332" s="196"/>
      <c r="AI3332" s="198"/>
      <c r="AL3332" s="196"/>
      <c r="AN3332" s="196"/>
      <c r="AO3332" s="198"/>
      <c r="AP3332" s="196"/>
      <c r="AQ3332" s="196"/>
      <c r="AR3332" s="196"/>
      <c r="AS3332" s="196"/>
      <c r="AT3332" s="196"/>
      <c r="AU3332" s="196"/>
      <c r="AV3332" s="198"/>
      <c r="AW3332" s="197"/>
      <c r="AY3332" s="196"/>
      <c r="BC3332" s="196"/>
      <c r="BD3332" s="196"/>
      <c r="BE3332" s="196"/>
      <c r="BF3332" s="196"/>
      <c r="BG3332" s="196"/>
      <c r="BH3332" s="196"/>
      <c r="BI3332" s="196"/>
      <c r="BJ3332" s="196"/>
      <c r="BK3332" s="196"/>
    </row>
    <row r="3333" spans="1:63" x14ac:dyDescent="0.25">
      <c r="A3333" s="198"/>
      <c r="B3333" s="193"/>
      <c r="C3333" s="196"/>
      <c r="D3333" s="196"/>
      <c r="E3333" s="196"/>
      <c r="I3333" s="197"/>
      <c r="Q3333" s="198"/>
      <c r="S3333" s="198"/>
      <c r="T3333" s="196"/>
      <c r="U3333" s="199"/>
      <c r="V3333" s="193"/>
      <c r="W3333" s="198"/>
      <c r="X3333" s="198"/>
      <c r="Y3333" s="196"/>
      <c r="Z3333" s="200"/>
      <c r="AA3333" s="196"/>
      <c r="AB3333" s="198"/>
      <c r="AC3333" s="196"/>
      <c r="AD3333" s="199"/>
      <c r="AG3333" s="196"/>
      <c r="AH3333" s="196"/>
      <c r="AI3333" s="198"/>
      <c r="AL3333" s="196"/>
      <c r="AN3333" s="196"/>
      <c r="AO3333" s="198"/>
      <c r="AP3333" s="196"/>
      <c r="AQ3333" s="196"/>
      <c r="AR3333" s="196"/>
      <c r="AS3333" s="196"/>
      <c r="AT3333" s="196"/>
      <c r="AU3333" s="196"/>
      <c r="AV3333" s="198"/>
      <c r="AW3333" s="197"/>
      <c r="AY3333" s="196"/>
      <c r="BC3333" s="196"/>
      <c r="BD3333" s="196"/>
      <c r="BE3333" s="196"/>
      <c r="BF3333" s="196"/>
      <c r="BG3333" s="196"/>
      <c r="BH3333" s="196"/>
      <c r="BI3333" s="196"/>
      <c r="BJ3333" s="196"/>
      <c r="BK3333" s="196"/>
    </row>
    <row r="3334" spans="1:63" x14ac:dyDescent="0.25">
      <c r="A3334" s="198"/>
      <c r="B3334" s="193"/>
      <c r="C3334" s="196"/>
      <c r="D3334" s="196"/>
      <c r="E3334" s="196"/>
      <c r="I3334" s="197"/>
      <c r="Q3334" s="198"/>
      <c r="S3334" s="198"/>
      <c r="T3334" s="196"/>
      <c r="U3334" s="199"/>
      <c r="V3334" s="193"/>
      <c r="W3334" s="198"/>
      <c r="X3334" s="198"/>
      <c r="Y3334" s="196"/>
      <c r="Z3334" s="200"/>
      <c r="AA3334" s="196"/>
      <c r="AB3334" s="198"/>
      <c r="AC3334" s="196"/>
      <c r="AD3334" s="199"/>
      <c r="AG3334" s="196"/>
      <c r="AH3334" s="196"/>
      <c r="AI3334" s="198"/>
      <c r="AL3334" s="196"/>
      <c r="AN3334" s="196"/>
      <c r="AO3334" s="198"/>
      <c r="AP3334" s="196"/>
      <c r="AQ3334" s="196"/>
      <c r="AR3334" s="196"/>
      <c r="AS3334" s="196"/>
      <c r="AT3334" s="196"/>
      <c r="AU3334" s="196"/>
      <c r="AV3334" s="198"/>
      <c r="AW3334" s="197"/>
      <c r="AY3334" s="196"/>
      <c r="BC3334" s="196"/>
      <c r="BD3334" s="196"/>
      <c r="BE3334" s="196"/>
      <c r="BF3334" s="196"/>
      <c r="BG3334" s="196"/>
      <c r="BH3334" s="196"/>
      <c r="BI3334" s="196"/>
      <c r="BJ3334" s="196"/>
      <c r="BK3334" s="196"/>
    </row>
    <row r="3335" spans="1:63" x14ac:dyDescent="0.25">
      <c r="A3335" s="198"/>
      <c r="B3335" s="193"/>
      <c r="C3335" s="196"/>
      <c r="D3335" s="196"/>
      <c r="E3335" s="196"/>
      <c r="I3335" s="197"/>
      <c r="Q3335" s="198"/>
      <c r="S3335" s="198"/>
      <c r="T3335" s="196"/>
      <c r="U3335" s="199"/>
      <c r="V3335" s="193"/>
      <c r="W3335" s="198"/>
      <c r="X3335" s="198"/>
      <c r="Y3335" s="196"/>
      <c r="Z3335" s="200"/>
      <c r="AA3335" s="196"/>
      <c r="AB3335" s="198"/>
      <c r="AC3335" s="196"/>
      <c r="AD3335" s="199"/>
      <c r="AG3335" s="196"/>
      <c r="AH3335" s="196"/>
      <c r="AI3335" s="198"/>
      <c r="AL3335" s="196"/>
      <c r="AN3335" s="196"/>
      <c r="AO3335" s="198"/>
      <c r="AP3335" s="196"/>
      <c r="AQ3335" s="196"/>
      <c r="AR3335" s="196"/>
      <c r="AS3335" s="196"/>
      <c r="AT3335" s="196"/>
      <c r="AU3335" s="196"/>
      <c r="AV3335" s="198"/>
      <c r="AW3335" s="197"/>
      <c r="AY3335" s="196"/>
      <c r="BC3335" s="196"/>
      <c r="BD3335" s="196"/>
      <c r="BE3335" s="196"/>
      <c r="BF3335" s="196"/>
      <c r="BG3335" s="196"/>
      <c r="BH3335" s="196"/>
      <c r="BI3335" s="196"/>
      <c r="BJ3335" s="196"/>
      <c r="BK3335" s="196"/>
    </row>
    <row r="3336" spans="1:63" x14ac:dyDescent="0.25">
      <c r="A3336" s="198"/>
      <c r="B3336" s="193"/>
      <c r="C3336" s="196"/>
      <c r="D3336" s="196"/>
      <c r="E3336" s="196"/>
      <c r="I3336" s="197"/>
      <c r="Q3336" s="198"/>
      <c r="S3336" s="198"/>
      <c r="T3336" s="196"/>
      <c r="U3336" s="199"/>
      <c r="V3336" s="193"/>
      <c r="W3336" s="198"/>
      <c r="X3336" s="198"/>
      <c r="Y3336" s="196"/>
      <c r="Z3336" s="200"/>
      <c r="AA3336" s="196"/>
      <c r="AB3336" s="198"/>
      <c r="AC3336" s="196"/>
      <c r="AD3336" s="199"/>
      <c r="AG3336" s="196"/>
      <c r="AH3336" s="196"/>
      <c r="AI3336" s="198"/>
      <c r="AL3336" s="196"/>
      <c r="AN3336" s="196"/>
      <c r="AO3336" s="198"/>
      <c r="AP3336" s="196"/>
      <c r="AQ3336" s="196"/>
      <c r="AR3336" s="196"/>
      <c r="AS3336" s="196"/>
      <c r="AT3336" s="196"/>
      <c r="AU3336" s="196"/>
      <c r="AV3336" s="198"/>
      <c r="AW3336" s="197"/>
      <c r="AY3336" s="196"/>
      <c r="BC3336" s="196"/>
      <c r="BD3336" s="196"/>
      <c r="BE3336" s="196"/>
      <c r="BF3336" s="196"/>
      <c r="BG3336" s="196"/>
      <c r="BH3336" s="196"/>
      <c r="BI3336" s="196"/>
      <c r="BJ3336" s="196"/>
      <c r="BK3336" s="196"/>
    </row>
    <row r="3337" spans="1:63" x14ac:dyDescent="0.25">
      <c r="A3337" s="198"/>
      <c r="B3337" s="193"/>
      <c r="C3337" s="196"/>
      <c r="D3337" s="196"/>
      <c r="E3337" s="196"/>
      <c r="I3337" s="197"/>
      <c r="Q3337" s="198"/>
      <c r="S3337" s="198"/>
      <c r="T3337" s="196"/>
      <c r="U3337" s="199"/>
      <c r="V3337" s="193"/>
      <c r="W3337" s="198"/>
      <c r="X3337" s="198"/>
      <c r="Y3337" s="196"/>
      <c r="Z3337" s="200"/>
      <c r="AA3337" s="196"/>
      <c r="AB3337" s="198"/>
      <c r="AC3337" s="196"/>
      <c r="AD3337" s="199"/>
      <c r="AG3337" s="196"/>
      <c r="AH3337" s="196"/>
      <c r="AI3337" s="198"/>
      <c r="AL3337" s="196"/>
      <c r="AN3337" s="196"/>
      <c r="AO3337" s="198"/>
      <c r="AP3337" s="196"/>
      <c r="AQ3337" s="196"/>
      <c r="AR3337" s="196"/>
      <c r="AS3337" s="196"/>
      <c r="AT3337" s="196"/>
      <c r="AU3337" s="196"/>
      <c r="AV3337" s="198"/>
      <c r="AW3337" s="197"/>
      <c r="AY3337" s="196"/>
      <c r="BC3337" s="196"/>
      <c r="BD3337" s="196"/>
      <c r="BE3337" s="196"/>
      <c r="BF3337" s="196"/>
      <c r="BG3337" s="196"/>
      <c r="BH3337" s="196"/>
      <c r="BI3337" s="196"/>
      <c r="BJ3337" s="196"/>
      <c r="BK3337" s="196"/>
    </row>
    <row r="3338" spans="1:63" x14ac:dyDescent="0.25">
      <c r="A3338" s="198"/>
      <c r="B3338" s="193"/>
      <c r="C3338" s="196"/>
      <c r="D3338" s="196"/>
      <c r="E3338" s="196"/>
      <c r="I3338" s="197"/>
      <c r="Q3338" s="198"/>
      <c r="S3338" s="198"/>
      <c r="T3338" s="196"/>
      <c r="U3338" s="199"/>
      <c r="V3338" s="193"/>
      <c r="W3338" s="198"/>
      <c r="X3338" s="198"/>
      <c r="Y3338" s="196"/>
      <c r="Z3338" s="200"/>
      <c r="AA3338" s="196"/>
      <c r="AB3338" s="198"/>
      <c r="AC3338" s="196"/>
      <c r="AD3338" s="199"/>
      <c r="AG3338" s="196"/>
      <c r="AH3338" s="196"/>
      <c r="AI3338" s="198"/>
      <c r="AL3338" s="196"/>
      <c r="AN3338" s="196"/>
      <c r="AO3338" s="198"/>
      <c r="AP3338" s="196"/>
      <c r="AQ3338" s="196"/>
      <c r="AR3338" s="196"/>
      <c r="AS3338" s="196"/>
      <c r="AT3338" s="196"/>
      <c r="AU3338" s="196"/>
      <c r="AV3338" s="198"/>
      <c r="AW3338" s="197"/>
      <c r="AY3338" s="196"/>
      <c r="BC3338" s="196"/>
      <c r="BD3338" s="196"/>
      <c r="BE3338" s="196"/>
      <c r="BF3338" s="196"/>
      <c r="BG3338" s="196"/>
      <c r="BH3338" s="196"/>
      <c r="BI3338" s="196"/>
      <c r="BJ3338" s="196"/>
      <c r="BK3338" s="196"/>
    </row>
    <row r="3339" spans="1:63" x14ac:dyDescent="0.25">
      <c r="A3339" s="198"/>
      <c r="B3339" s="193"/>
      <c r="C3339" s="196"/>
      <c r="D3339" s="196"/>
      <c r="E3339" s="196"/>
      <c r="I3339" s="197"/>
      <c r="Q3339" s="198"/>
      <c r="S3339" s="198"/>
      <c r="T3339" s="196"/>
      <c r="U3339" s="199"/>
      <c r="V3339" s="193"/>
      <c r="W3339" s="198"/>
      <c r="X3339" s="198"/>
      <c r="Y3339" s="196"/>
      <c r="Z3339" s="200"/>
      <c r="AA3339" s="196"/>
      <c r="AB3339" s="198"/>
      <c r="AC3339" s="196"/>
      <c r="AD3339" s="199"/>
      <c r="AG3339" s="196"/>
      <c r="AH3339" s="196"/>
      <c r="AI3339" s="198"/>
      <c r="AL3339" s="196"/>
      <c r="AN3339" s="196"/>
      <c r="AO3339" s="198"/>
      <c r="AP3339" s="196"/>
      <c r="AQ3339" s="196"/>
      <c r="AR3339" s="196"/>
      <c r="AS3339" s="196"/>
      <c r="AT3339" s="196"/>
      <c r="AU3339" s="196"/>
      <c r="AV3339" s="198"/>
      <c r="AW3339" s="197"/>
      <c r="AY3339" s="196"/>
      <c r="BC3339" s="196"/>
      <c r="BD3339" s="196"/>
      <c r="BE3339" s="196"/>
      <c r="BF3339" s="196"/>
      <c r="BG3339" s="196"/>
      <c r="BH3339" s="196"/>
      <c r="BI3339" s="196"/>
      <c r="BJ3339" s="196"/>
      <c r="BK3339" s="196"/>
    </row>
    <row r="3340" spans="1:63" x14ac:dyDescent="0.25">
      <c r="A3340" s="198"/>
      <c r="B3340" s="193"/>
      <c r="C3340" s="196"/>
      <c r="D3340" s="196"/>
      <c r="E3340" s="196"/>
      <c r="I3340" s="197"/>
      <c r="Q3340" s="198"/>
      <c r="S3340" s="198"/>
      <c r="T3340" s="196"/>
      <c r="U3340" s="199"/>
      <c r="V3340" s="193"/>
      <c r="W3340" s="198"/>
      <c r="X3340" s="198"/>
      <c r="Y3340" s="196"/>
      <c r="Z3340" s="200"/>
      <c r="AA3340" s="196"/>
      <c r="AB3340" s="198"/>
      <c r="AC3340" s="196"/>
      <c r="AD3340" s="199"/>
      <c r="AG3340" s="196"/>
      <c r="AH3340" s="196"/>
      <c r="AI3340" s="198"/>
      <c r="AL3340" s="196"/>
      <c r="AN3340" s="196"/>
      <c r="AO3340" s="198"/>
      <c r="AP3340" s="196"/>
      <c r="AQ3340" s="196"/>
      <c r="AR3340" s="196"/>
      <c r="AS3340" s="196"/>
      <c r="AT3340" s="196"/>
      <c r="AU3340" s="196"/>
      <c r="AV3340" s="198"/>
      <c r="AW3340" s="197"/>
      <c r="AY3340" s="196"/>
      <c r="BC3340" s="196"/>
      <c r="BD3340" s="196"/>
      <c r="BE3340" s="196"/>
      <c r="BF3340" s="196"/>
      <c r="BG3340" s="196"/>
      <c r="BH3340" s="196"/>
      <c r="BI3340" s="196"/>
      <c r="BJ3340" s="196"/>
      <c r="BK3340" s="196"/>
    </row>
    <row r="3341" spans="1:63" x14ac:dyDescent="0.25">
      <c r="A3341" s="198"/>
      <c r="B3341" s="193"/>
      <c r="C3341" s="196"/>
      <c r="D3341" s="196"/>
      <c r="E3341" s="196"/>
      <c r="I3341" s="197"/>
      <c r="Q3341" s="198"/>
      <c r="S3341" s="198"/>
      <c r="T3341" s="196"/>
      <c r="U3341" s="199"/>
      <c r="V3341" s="193"/>
      <c r="W3341" s="198"/>
      <c r="X3341" s="198"/>
      <c r="Y3341" s="196"/>
      <c r="Z3341" s="200"/>
      <c r="AA3341" s="196"/>
      <c r="AB3341" s="198"/>
      <c r="AC3341" s="196"/>
      <c r="AD3341" s="199"/>
      <c r="AG3341" s="196"/>
      <c r="AH3341" s="196"/>
      <c r="AI3341" s="198"/>
      <c r="AL3341" s="196"/>
      <c r="AN3341" s="196"/>
      <c r="AO3341" s="198"/>
      <c r="AP3341" s="196"/>
      <c r="AQ3341" s="196"/>
      <c r="AR3341" s="196"/>
      <c r="AS3341" s="196"/>
      <c r="AT3341" s="196"/>
      <c r="AU3341" s="196"/>
      <c r="AV3341" s="198"/>
      <c r="AW3341" s="197"/>
      <c r="AY3341" s="196"/>
      <c r="BC3341" s="196"/>
      <c r="BD3341" s="196"/>
      <c r="BE3341" s="196"/>
      <c r="BF3341" s="196"/>
      <c r="BG3341" s="196"/>
      <c r="BH3341" s="196"/>
      <c r="BI3341" s="196"/>
      <c r="BJ3341" s="196"/>
      <c r="BK3341" s="196"/>
    </row>
    <row r="3342" spans="1:63" x14ac:dyDescent="0.25">
      <c r="A3342" s="198"/>
      <c r="B3342" s="193"/>
      <c r="C3342" s="196"/>
      <c r="D3342" s="196"/>
      <c r="E3342" s="196"/>
      <c r="I3342" s="197"/>
      <c r="Q3342" s="198"/>
      <c r="S3342" s="198"/>
      <c r="T3342" s="196"/>
      <c r="U3342" s="199"/>
      <c r="V3342" s="193"/>
      <c r="W3342" s="198"/>
      <c r="X3342" s="198"/>
      <c r="Y3342" s="196"/>
      <c r="Z3342" s="200"/>
      <c r="AA3342" s="196"/>
      <c r="AB3342" s="198"/>
      <c r="AC3342" s="196"/>
      <c r="AD3342" s="199"/>
      <c r="AG3342" s="196"/>
      <c r="AH3342" s="196"/>
      <c r="AI3342" s="198"/>
      <c r="AL3342" s="196"/>
      <c r="AN3342" s="196"/>
      <c r="AO3342" s="198"/>
      <c r="AP3342" s="196"/>
      <c r="AQ3342" s="196"/>
      <c r="AR3342" s="196"/>
      <c r="AS3342" s="196"/>
      <c r="AT3342" s="196"/>
      <c r="AU3342" s="196"/>
      <c r="AV3342" s="198"/>
      <c r="AW3342" s="197"/>
      <c r="AY3342" s="196"/>
      <c r="BC3342" s="196"/>
      <c r="BD3342" s="196"/>
      <c r="BE3342" s="196"/>
      <c r="BF3342" s="196"/>
      <c r="BG3342" s="196"/>
      <c r="BH3342" s="196"/>
      <c r="BI3342" s="196"/>
      <c r="BJ3342" s="196"/>
      <c r="BK3342" s="196"/>
    </row>
    <row r="3343" spans="1:63" x14ac:dyDescent="0.25">
      <c r="A3343" s="198"/>
      <c r="B3343" s="193"/>
      <c r="C3343" s="196"/>
      <c r="D3343" s="196"/>
      <c r="E3343" s="196"/>
      <c r="I3343" s="197"/>
      <c r="Q3343" s="198"/>
      <c r="S3343" s="198"/>
      <c r="T3343" s="196"/>
      <c r="U3343" s="199"/>
      <c r="V3343" s="193"/>
      <c r="W3343" s="198"/>
      <c r="X3343" s="198"/>
      <c r="Y3343" s="196"/>
      <c r="Z3343" s="200"/>
      <c r="AA3343" s="196"/>
      <c r="AB3343" s="198"/>
      <c r="AC3343" s="196"/>
      <c r="AD3343" s="199"/>
      <c r="AG3343" s="196"/>
      <c r="AH3343" s="196"/>
      <c r="AI3343" s="198"/>
      <c r="AL3343" s="196"/>
      <c r="AN3343" s="196"/>
      <c r="AO3343" s="198"/>
      <c r="AP3343" s="196"/>
      <c r="AQ3343" s="196"/>
      <c r="AR3343" s="196"/>
      <c r="AS3343" s="196"/>
      <c r="AT3343" s="196"/>
      <c r="AU3343" s="196"/>
      <c r="AV3343" s="198"/>
      <c r="AW3343" s="197"/>
      <c r="AY3343" s="196"/>
      <c r="BC3343" s="196"/>
      <c r="BD3343" s="196"/>
      <c r="BE3343" s="196"/>
      <c r="BF3343" s="196"/>
      <c r="BG3343" s="196"/>
      <c r="BH3343" s="196"/>
      <c r="BI3343" s="196"/>
      <c r="BJ3343" s="196"/>
      <c r="BK3343" s="196"/>
    </row>
    <row r="3344" spans="1:63" x14ac:dyDescent="0.25">
      <c r="A3344" s="198"/>
      <c r="B3344" s="193"/>
      <c r="C3344" s="196"/>
      <c r="D3344" s="196"/>
      <c r="E3344" s="196"/>
      <c r="I3344" s="197"/>
      <c r="Q3344" s="198"/>
      <c r="S3344" s="198"/>
      <c r="T3344" s="196"/>
      <c r="U3344" s="199"/>
      <c r="V3344" s="193"/>
      <c r="W3344" s="198"/>
      <c r="X3344" s="198"/>
      <c r="Y3344" s="196"/>
      <c r="Z3344" s="200"/>
      <c r="AA3344" s="196"/>
      <c r="AB3344" s="198"/>
      <c r="AC3344" s="196"/>
      <c r="AD3344" s="199"/>
      <c r="AG3344" s="196"/>
      <c r="AH3344" s="196"/>
      <c r="AI3344" s="198"/>
      <c r="AL3344" s="196"/>
      <c r="AN3344" s="196"/>
      <c r="AO3344" s="198"/>
      <c r="AP3344" s="196"/>
      <c r="AQ3344" s="196"/>
      <c r="AR3344" s="196"/>
      <c r="AS3344" s="196"/>
      <c r="AT3344" s="196"/>
      <c r="AU3344" s="196"/>
      <c r="AV3344" s="198"/>
      <c r="AW3344" s="197"/>
      <c r="AY3344" s="196"/>
      <c r="BC3344" s="196"/>
      <c r="BD3344" s="196"/>
      <c r="BE3344" s="196"/>
      <c r="BF3344" s="196"/>
      <c r="BG3344" s="196"/>
      <c r="BH3344" s="196"/>
      <c r="BI3344" s="196"/>
      <c r="BJ3344" s="196"/>
      <c r="BK3344" s="196"/>
    </row>
    <row r="3345" spans="1:63" x14ac:dyDescent="0.25">
      <c r="A3345" s="198"/>
      <c r="B3345" s="193"/>
      <c r="C3345" s="196"/>
      <c r="D3345" s="196"/>
      <c r="E3345" s="196"/>
      <c r="I3345" s="197"/>
      <c r="Q3345" s="198"/>
      <c r="S3345" s="198"/>
      <c r="T3345" s="196"/>
      <c r="U3345" s="199"/>
      <c r="V3345" s="193"/>
      <c r="W3345" s="198"/>
      <c r="X3345" s="198"/>
      <c r="Y3345" s="196"/>
      <c r="Z3345" s="200"/>
      <c r="AA3345" s="196"/>
      <c r="AB3345" s="198"/>
      <c r="AC3345" s="196"/>
      <c r="AD3345" s="199"/>
      <c r="AG3345" s="196"/>
      <c r="AH3345" s="196"/>
      <c r="AI3345" s="198"/>
      <c r="AL3345" s="196"/>
      <c r="AN3345" s="196"/>
      <c r="AO3345" s="198"/>
      <c r="AP3345" s="196"/>
      <c r="AQ3345" s="196"/>
      <c r="AR3345" s="196"/>
      <c r="AS3345" s="196"/>
      <c r="AT3345" s="196"/>
      <c r="AU3345" s="196"/>
      <c r="AV3345" s="198"/>
      <c r="AW3345" s="197"/>
      <c r="AY3345" s="196"/>
      <c r="BC3345" s="196"/>
      <c r="BD3345" s="196"/>
      <c r="BE3345" s="196"/>
      <c r="BF3345" s="196"/>
      <c r="BG3345" s="196"/>
      <c r="BH3345" s="196"/>
      <c r="BI3345" s="196"/>
      <c r="BJ3345" s="196"/>
      <c r="BK3345" s="196"/>
    </row>
    <row r="3346" spans="1:63" x14ac:dyDescent="0.25">
      <c r="A3346" s="198"/>
      <c r="B3346" s="193"/>
      <c r="C3346" s="196"/>
      <c r="D3346" s="196"/>
      <c r="E3346" s="196"/>
      <c r="I3346" s="197"/>
      <c r="Q3346" s="198"/>
      <c r="S3346" s="198"/>
      <c r="T3346" s="196"/>
      <c r="U3346" s="199"/>
      <c r="V3346" s="193"/>
      <c r="W3346" s="198"/>
      <c r="X3346" s="198"/>
      <c r="Y3346" s="196"/>
      <c r="Z3346" s="200"/>
      <c r="AA3346" s="196"/>
      <c r="AB3346" s="198"/>
      <c r="AC3346" s="196"/>
      <c r="AD3346" s="199"/>
      <c r="AG3346" s="196"/>
      <c r="AH3346" s="196"/>
      <c r="AI3346" s="198"/>
      <c r="AL3346" s="196"/>
      <c r="AN3346" s="196"/>
      <c r="AO3346" s="198"/>
      <c r="AP3346" s="196"/>
      <c r="AQ3346" s="196"/>
      <c r="AR3346" s="196"/>
      <c r="AS3346" s="196"/>
      <c r="AT3346" s="196"/>
      <c r="AU3346" s="196"/>
      <c r="AV3346" s="198"/>
      <c r="AW3346" s="197"/>
      <c r="AY3346" s="196"/>
      <c r="BC3346" s="196"/>
      <c r="BD3346" s="196"/>
      <c r="BE3346" s="196"/>
      <c r="BF3346" s="196"/>
      <c r="BG3346" s="196"/>
      <c r="BH3346" s="196"/>
      <c r="BI3346" s="196"/>
      <c r="BJ3346" s="196"/>
      <c r="BK3346" s="196"/>
    </row>
    <row r="3347" spans="1:63" x14ac:dyDescent="0.25">
      <c r="A3347" s="198"/>
      <c r="B3347" s="193"/>
      <c r="C3347" s="196"/>
      <c r="D3347" s="196"/>
      <c r="E3347" s="196"/>
      <c r="I3347" s="197"/>
      <c r="Q3347" s="198"/>
      <c r="S3347" s="198"/>
      <c r="T3347" s="196"/>
      <c r="U3347" s="199"/>
      <c r="V3347" s="193"/>
      <c r="W3347" s="198"/>
      <c r="X3347" s="198"/>
      <c r="Y3347" s="196"/>
      <c r="Z3347" s="200"/>
      <c r="AA3347" s="196"/>
      <c r="AB3347" s="198"/>
      <c r="AC3347" s="196"/>
      <c r="AD3347" s="199"/>
      <c r="AG3347" s="196"/>
      <c r="AH3347" s="196"/>
      <c r="AI3347" s="198"/>
      <c r="AL3347" s="196"/>
      <c r="AN3347" s="196"/>
      <c r="AO3347" s="198"/>
      <c r="AP3347" s="196"/>
      <c r="AQ3347" s="196"/>
      <c r="AR3347" s="196"/>
      <c r="AS3347" s="196"/>
      <c r="AT3347" s="196"/>
      <c r="AU3347" s="196"/>
      <c r="AV3347" s="198"/>
      <c r="AW3347" s="197"/>
      <c r="AY3347" s="196"/>
      <c r="BC3347" s="196"/>
      <c r="BD3347" s="196"/>
      <c r="BE3347" s="196"/>
      <c r="BF3347" s="196"/>
      <c r="BG3347" s="196"/>
      <c r="BH3347" s="196"/>
      <c r="BI3347" s="196"/>
      <c r="BJ3347" s="196"/>
      <c r="BK3347" s="196"/>
    </row>
    <row r="3348" spans="1:63" x14ac:dyDescent="0.25">
      <c r="A3348" s="198"/>
      <c r="B3348" s="193"/>
      <c r="C3348" s="196"/>
      <c r="D3348" s="196"/>
      <c r="E3348" s="196"/>
      <c r="I3348" s="197"/>
      <c r="Q3348" s="198"/>
      <c r="S3348" s="198"/>
      <c r="T3348" s="196"/>
      <c r="U3348" s="199"/>
      <c r="V3348" s="193"/>
      <c r="W3348" s="198"/>
      <c r="X3348" s="198"/>
      <c r="Y3348" s="196"/>
      <c r="Z3348" s="200"/>
      <c r="AA3348" s="196"/>
      <c r="AB3348" s="198"/>
      <c r="AC3348" s="196"/>
      <c r="AD3348" s="199"/>
      <c r="AG3348" s="196"/>
      <c r="AH3348" s="196"/>
      <c r="AI3348" s="198"/>
      <c r="AL3348" s="196"/>
      <c r="AN3348" s="196"/>
      <c r="AO3348" s="198"/>
      <c r="AP3348" s="196"/>
      <c r="AQ3348" s="196"/>
      <c r="AR3348" s="196"/>
      <c r="AS3348" s="196"/>
      <c r="AT3348" s="196"/>
      <c r="AU3348" s="196"/>
      <c r="AV3348" s="198"/>
      <c r="AW3348" s="197"/>
      <c r="AY3348" s="196"/>
      <c r="BC3348" s="196"/>
      <c r="BD3348" s="196"/>
      <c r="BE3348" s="196"/>
      <c r="BF3348" s="196"/>
      <c r="BG3348" s="196"/>
      <c r="BH3348" s="196"/>
      <c r="BI3348" s="196"/>
      <c r="BJ3348" s="196"/>
      <c r="BK3348" s="196"/>
    </row>
    <row r="3349" spans="1:63" x14ac:dyDescent="0.25">
      <c r="A3349" s="198"/>
      <c r="B3349" s="193"/>
      <c r="C3349" s="196"/>
      <c r="D3349" s="196"/>
      <c r="E3349" s="196"/>
      <c r="I3349" s="197"/>
      <c r="Q3349" s="198"/>
      <c r="S3349" s="198"/>
      <c r="T3349" s="196"/>
      <c r="U3349" s="199"/>
      <c r="V3349" s="193"/>
      <c r="W3349" s="198"/>
      <c r="X3349" s="198"/>
      <c r="Y3349" s="196"/>
      <c r="Z3349" s="200"/>
      <c r="AA3349" s="196"/>
      <c r="AB3349" s="198"/>
      <c r="AC3349" s="196"/>
      <c r="AD3349" s="199"/>
      <c r="AG3349" s="196"/>
      <c r="AH3349" s="196"/>
      <c r="AI3349" s="198"/>
      <c r="AL3349" s="196"/>
      <c r="AN3349" s="196"/>
      <c r="AO3349" s="198"/>
      <c r="AP3349" s="196"/>
      <c r="AQ3349" s="196"/>
      <c r="AR3349" s="196"/>
      <c r="AS3349" s="196"/>
      <c r="AT3349" s="196"/>
      <c r="AU3349" s="196"/>
      <c r="AV3349" s="198"/>
      <c r="AW3349" s="197"/>
      <c r="AY3349" s="196"/>
      <c r="BC3349" s="196"/>
      <c r="BD3349" s="196"/>
      <c r="BE3349" s="196"/>
      <c r="BF3349" s="196"/>
      <c r="BG3349" s="196"/>
      <c r="BH3349" s="196"/>
      <c r="BI3349" s="196"/>
      <c r="BJ3349" s="196"/>
      <c r="BK3349" s="196"/>
    </row>
    <row r="3350" spans="1:63" x14ac:dyDescent="0.25">
      <c r="A3350" s="198"/>
      <c r="B3350" s="193"/>
      <c r="C3350" s="196"/>
      <c r="D3350" s="196"/>
      <c r="E3350" s="196"/>
      <c r="I3350" s="197"/>
      <c r="Q3350" s="198"/>
      <c r="S3350" s="198"/>
      <c r="T3350" s="196"/>
      <c r="U3350" s="199"/>
      <c r="V3350" s="193"/>
      <c r="W3350" s="198"/>
      <c r="X3350" s="198"/>
      <c r="Y3350" s="196"/>
      <c r="Z3350" s="200"/>
      <c r="AA3350" s="196"/>
      <c r="AB3350" s="198"/>
      <c r="AC3350" s="196"/>
      <c r="AD3350" s="199"/>
      <c r="AG3350" s="196"/>
      <c r="AH3350" s="196"/>
      <c r="AI3350" s="198"/>
      <c r="AL3350" s="196"/>
      <c r="AN3350" s="196"/>
      <c r="AO3350" s="198"/>
      <c r="AP3350" s="196"/>
      <c r="AQ3350" s="196"/>
      <c r="AR3350" s="196"/>
      <c r="AS3350" s="196"/>
      <c r="AT3350" s="196"/>
      <c r="AU3350" s="196"/>
      <c r="AV3350" s="198"/>
      <c r="AW3350" s="197"/>
      <c r="AY3350" s="196"/>
      <c r="BC3350" s="196"/>
      <c r="BD3350" s="196"/>
      <c r="BE3350" s="196"/>
      <c r="BF3350" s="196"/>
      <c r="BG3350" s="196"/>
      <c r="BH3350" s="196"/>
      <c r="BI3350" s="196"/>
      <c r="BJ3350" s="196"/>
      <c r="BK3350" s="196"/>
    </row>
    <row r="3351" spans="1:63" x14ac:dyDescent="0.25">
      <c r="A3351" s="198"/>
      <c r="B3351" s="193"/>
      <c r="C3351" s="196"/>
      <c r="D3351" s="196"/>
      <c r="E3351" s="196"/>
      <c r="I3351" s="197"/>
      <c r="Q3351" s="198"/>
      <c r="S3351" s="198"/>
      <c r="T3351" s="196"/>
      <c r="U3351" s="199"/>
      <c r="V3351" s="193"/>
      <c r="W3351" s="198"/>
      <c r="X3351" s="198"/>
      <c r="Y3351" s="196"/>
      <c r="Z3351" s="200"/>
      <c r="AA3351" s="196"/>
      <c r="AB3351" s="198"/>
      <c r="AC3351" s="196"/>
      <c r="AD3351" s="199"/>
      <c r="AG3351" s="196"/>
      <c r="AH3351" s="196"/>
      <c r="AI3351" s="198"/>
      <c r="AL3351" s="196"/>
      <c r="AN3351" s="196"/>
      <c r="AO3351" s="198"/>
      <c r="AP3351" s="196"/>
      <c r="AQ3351" s="196"/>
      <c r="AR3351" s="196"/>
      <c r="AS3351" s="196"/>
      <c r="AT3351" s="196"/>
      <c r="AU3351" s="196"/>
      <c r="AV3351" s="198"/>
      <c r="AW3351" s="197"/>
      <c r="AY3351" s="196"/>
      <c r="BC3351" s="196"/>
      <c r="BD3351" s="196"/>
      <c r="BE3351" s="196"/>
      <c r="BF3351" s="196"/>
      <c r="BG3351" s="196"/>
      <c r="BH3351" s="196"/>
      <c r="BI3351" s="196"/>
      <c r="BJ3351" s="196"/>
      <c r="BK3351" s="196"/>
    </row>
    <row r="3352" spans="1:63" x14ac:dyDescent="0.25">
      <c r="A3352" s="198"/>
      <c r="B3352" s="193"/>
      <c r="C3352" s="196"/>
      <c r="D3352" s="196"/>
      <c r="E3352" s="196"/>
      <c r="I3352" s="197"/>
      <c r="Q3352" s="198"/>
      <c r="S3352" s="198"/>
      <c r="T3352" s="196"/>
      <c r="U3352" s="199"/>
      <c r="V3352" s="193"/>
      <c r="W3352" s="198"/>
      <c r="X3352" s="198"/>
      <c r="Y3352" s="196"/>
      <c r="Z3352" s="200"/>
      <c r="AA3352" s="196"/>
      <c r="AB3352" s="198"/>
      <c r="AC3352" s="196"/>
      <c r="AD3352" s="199"/>
      <c r="AG3352" s="196"/>
      <c r="AH3352" s="196"/>
      <c r="AI3352" s="198"/>
      <c r="AL3352" s="196"/>
      <c r="AN3352" s="196"/>
      <c r="AO3352" s="198"/>
      <c r="AP3352" s="196"/>
      <c r="AQ3352" s="196"/>
      <c r="AR3352" s="196"/>
      <c r="AS3352" s="196"/>
      <c r="AT3352" s="196"/>
      <c r="AU3352" s="196"/>
      <c r="AV3352" s="198"/>
      <c r="AW3352" s="197"/>
      <c r="AY3352" s="196"/>
      <c r="BC3352" s="196"/>
      <c r="BD3352" s="196"/>
      <c r="BE3352" s="196"/>
      <c r="BF3352" s="196"/>
      <c r="BG3352" s="196"/>
      <c r="BH3352" s="196"/>
      <c r="BI3352" s="196"/>
      <c r="BJ3352" s="196"/>
      <c r="BK3352" s="196"/>
    </row>
    <row r="3353" spans="1:63" x14ac:dyDescent="0.25">
      <c r="A3353" s="198"/>
      <c r="B3353" s="193"/>
      <c r="C3353" s="196"/>
      <c r="D3353" s="196"/>
      <c r="E3353" s="196"/>
      <c r="I3353" s="197"/>
      <c r="Q3353" s="198"/>
      <c r="S3353" s="198"/>
      <c r="T3353" s="196"/>
      <c r="U3353" s="199"/>
      <c r="V3353" s="193"/>
      <c r="W3353" s="198"/>
      <c r="X3353" s="198"/>
      <c r="Y3353" s="196"/>
      <c r="Z3353" s="200"/>
      <c r="AA3353" s="196"/>
      <c r="AB3353" s="198"/>
      <c r="AC3353" s="196"/>
      <c r="AD3353" s="199"/>
      <c r="AG3353" s="196"/>
      <c r="AH3353" s="196"/>
      <c r="AI3353" s="198"/>
      <c r="AL3353" s="196"/>
      <c r="AN3353" s="196"/>
      <c r="AO3353" s="198"/>
      <c r="AP3353" s="196"/>
      <c r="AQ3353" s="196"/>
      <c r="AR3353" s="196"/>
      <c r="AS3353" s="196"/>
      <c r="AT3353" s="196"/>
      <c r="AU3353" s="196"/>
      <c r="AV3353" s="198"/>
      <c r="AW3353" s="197"/>
      <c r="AY3353" s="196"/>
      <c r="BC3353" s="196"/>
      <c r="BD3353" s="196"/>
      <c r="BE3353" s="196"/>
      <c r="BF3353" s="196"/>
      <c r="BG3353" s="196"/>
      <c r="BH3353" s="196"/>
      <c r="BI3353" s="196"/>
      <c r="BJ3353" s="196"/>
      <c r="BK3353" s="196"/>
    </row>
    <row r="3354" spans="1:63" x14ac:dyDescent="0.25">
      <c r="A3354" s="198"/>
      <c r="B3354" s="193"/>
      <c r="C3354" s="196"/>
      <c r="D3354" s="196"/>
      <c r="E3354" s="196"/>
      <c r="I3354" s="197"/>
      <c r="Q3354" s="198"/>
      <c r="S3354" s="198"/>
      <c r="T3354" s="196"/>
      <c r="U3354" s="199"/>
      <c r="V3354" s="193"/>
      <c r="W3354" s="198"/>
      <c r="X3354" s="198"/>
      <c r="Y3354" s="196"/>
      <c r="Z3354" s="200"/>
      <c r="AA3354" s="196"/>
      <c r="AB3354" s="198"/>
      <c r="AC3354" s="196"/>
      <c r="AD3354" s="199"/>
      <c r="AG3354" s="196"/>
      <c r="AH3354" s="196"/>
      <c r="AI3354" s="198"/>
      <c r="AL3354" s="196"/>
      <c r="AN3354" s="196"/>
      <c r="AO3354" s="198"/>
      <c r="AP3354" s="196"/>
      <c r="AQ3354" s="196"/>
      <c r="AR3354" s="196"/>
      <c r="AS3354" s="196"/>
      <c r="AT3354" s="196"/>
      <c r="AU3354" s="196"/>
      <c r="AV3354" s="198"/>
      <c r="AW3354" s="197"/>
      <c r="AY3354" s="196"/>
      <c r="BC3354" s="196"/>
      <c r="BD3354" s="196"/>
      <c r="BE3354" s="196"/>
      <c r="BF3354" s="196"/>
      <c r="BG3354" s="196"/>
      <c r="BH3354" s="196"/>
      <c r="BI3354" s="196"/>
      <c r="BJ3354" s="196"/>
      <c r="BK3354" s="196"/>
    </row>
    <row r="3355" spans="1:63" x14ac:dyDescent="0.25">
      <c r="A3355" s="198"/>
      <c r="B3355" s="193"/>
      <c r="C3355" s="196"/>
      <c r="D3355" s="196"/>
      <c r="E3355" s="196"/>
      <c r="I3355" s="197"/>
      <c r="Q3355" s="198"/>
      <c r="S3355" s="198"/>
      <c r="T3355" s="196"/>
      <c r="U3355" s="199"/>
      <c r="V3355" s="193"/>
      <c r="W3355" s="198"/>
      <c r="X3355" s="198"/>
      <c r="Y3355" s="196"/>
      <c r="Z3355" s="200"/>
      <c r="AA3355" s="196"/>
      <c r="AB3355" s="198"/>
      <c r="AC3355" s="196"/>
      <c r="AD3355" s="199"/>
      <c r="AG3355" s="196"/>
      <c r="AH3355" s="196"/>
      <c r="AI3355" s="198"/>
      <c r="AL3355" s="196"/>
      <c r="AN3355" s="196"/>
      <c r="AO3355" s="198"/>
      <c r="AP3355" s="196"/>
      <c r="AQ3355" s="196"/>
      <c r="AR3355" s="196"/>
      <c r="AS3355" s="196"/>
      <c r="AT3355" s="196"/>
      <c r="AU3355" s="196"/>
      <c r="AV3355" s="198"/>
      <c r="AW3355" s="197"/>
      <c r="AY3355" s="196"/>
      <c r="BC3355" s="196"/>
      <c r="BD3355" s="196"/>
      <c r="BE3355" s="196"/>
      <c r="BF3355" s="196"/>
      <c r="BG3355" s="196"/>
      <c r="BH3355" s="196"/>
      <c r="BI3355" s="196"/>
      <c r="BJ3355" s="196"/>
      <c r="BK3355" s="196"/>
    </row>
    <row r="3356" spans="1:63" x14ac:dyDescent="0.25">
      <c r="A3356" s="198"/>
      <c r="B3356" s="193"/>
      <c r="C3356" s="196"/>
      <c r="D3356" s="196"/>
      <c r="E3356" s="196"/>
      <c r="I3356" s="197"/>
      <c r="Q3356" s="198"/>
      <c r="S3356" s="198"/>
      <c r="T3356" s="196"/>
      <c r="U3356" s="199"/>
      <c r="V3356" s="193"/>
      <c r="W3356" s="198"/>
      <c r="X3356" s="198"/>
      <c r="Y3356" s="196"/>
      <c r="Z3356" s="200"/>
      <c r="AA3356" s="196"/>
      <c r="AB3356" s="198"/>
      <c r="AC3356" s="196"/>
      <c r="AD3356" s="199"/>
      <c r="AG3356" s="196"/>
      <c r="AH3356" s="196"/>
      <c r="AI3356" s="198"/>
      <c r="AL3356" s="196"/>
      <c r="AN3356" s="196"/>
      <c r="AO3356" s="198"/>
      <c r="AP3356" s="196"/>
      <c r="AQ3356" s="196"/>
      <c r="AR3356" s="196"/>
      <c r="AS3356" s="196"/>
      <c r="AT3356" s="196"/>
      <c r="AU3356" s="196"/>
      <c r="AV3356" s="198"/>
      <c r="AW3356" s="197"/>
      <c r="AY3356" s="196"/>
      <c r="BC3356" s="196"/>
      <c r="BD3356" s="196"/>
      <c r="BE3356" s="196"/>
      <c r="BF3356" s="196"/>
      <c r="BG3356" s="196"/>
      <c r="BH3356" s="196"/>
      <c r="BI3356" s="196"/>
      <c r="BJ3356" s="196"/>
      <c r="BK3356" s="196"/>
    </row>
    <row r="3357" spans="1:63" x14ac:dyDescent="0.25">
      <c r="A3357" s="198"/>
      <c r="B3357" s="193"/>
      <c r="C3357" s="196"/>
      <c r="D3357" s="196"/>
      <c r="E3357" s="196"/>
      <c r="I3357" s="197"/>
      <c r="Q3357" s="198"/>
      <c r="S3357" s="198"/>
      <c r="T3357" s="196"/>
      <c r="U3357" s="199"/>
      <c r="V3357" s="193"/>
      <c r="W3357" s="198"/>
      <c r="X3357" s="198"/>
      <c r="Y3357" s="196"/>
      <c r="Z3357" s="200"/>
      <c r="AA3357" s="196"/>
      <c r="AB3357" s="198"/>
      <c r="AC3357" s="196"/>
      <c r="AD3357" s="199"/>
      <c r="AG3357" s="196"/>
      <c r="AH3357" s="196"/>
      <c r="AI3357" s="198"/>
      <c r="AL3357" s="196"/>
      <c r="AN3357" s="196"/>
      <c r="AO3357" s="198"/>
      <c r="AP3357" s="196"/>
      <c r="AQ3357" s="196"/>
      <c r="AR3357" s="196"/>
      <c r="AS3357" s="196"/>
      <c r="AT3357" s="196"/>
      <c r="AU3357" s="196"/>
      <c r="AV3357" s="198"/>
      <c r="AW3357" s="197"/>
      <c r="AY3357" s="196"/>
      <c r="BC3357" s="196"/>
      <c r="BD3357" s="196"/>
      <c r="BE3357" s="196"/>
      <c r="BF3357" s="196"/>
      <c r="BG3357" s="196"/>
      <c r="BH3357" s="196"/>
      <c r="BI3357" s="196"/>
      <c r="BJ3357" s="196"/>
      <c r="BK3357" s="196"/>
    </row>
    <row r="3358" spans="1:63" x14ac:dyDescent="0.25">
      <c r="A3358" s="198"/>
      <c r="B3358" s="193"/>
      <c r="C3358" s="196"/>
      <c r="D3358" s="196"/>
      <c r="E3358" s="196"/>
      <c r="I3358" s="197"/>
      <c r="Q3358" s="198"/>
      <c r="S3358" s="198"/>
      <c r="T3358" s="196"/>
      <c r="U3358" s="199"/>
      <c r="V3358" s="193"/>
      <c r="W3358" s="198"/>
      <c r="X3358" s="198"/>
      <c r="Y3358" s="196"/>
      <c r="Z3358" s="200"/>
      <c r="AA3358" s="196"/>
      <c r="AB3358" s="198"/>
      <c r="AC3358" s="196"/>
      <c r="AD3358" s="199"/>
      <c r="AG3358" s="196"/>
      <c r="AH3358" s="196"/>
      <c r="AI3358" s="198"/>
      <c r="AL3358" s="196"/>
      <c r="AN3358" s="196"/>
      <c r="AO3358" s="198"/>
      <c r="AP3358" s="196"/>
      <c r="AQ3358" s="196"/>
      <c r="AR3358" s="196"/>
      <c r="AS3358" s="196"/>
      <c r="AT3358" s="196"/>
      <c r="AU3358" s="196"/>
      <c r="AV3358" s="198"/>
      <c r="AW3358" s="197"/>
      <c r="AY3358" s="196"/>
      <c r="BC3358" s="196"/>
      <c r="BD3358" s="196"/>
      <c r="BE3358" s="196"/>
      <c r="BF3358" s="196"/>
      <c r="BG3358" s="196"/>
      <c r="BH3358" s="196"/>
      <c r="BI3358" s="196"/>
      <c r="BJ3358" s="196"/>
      <c r="BK3358" s="196"/>
    </row>
    <row r="3359" spans="1:63" x14ac:dyDescent="0.25">
      <c r="A3359" s="198"/>
      <c r="B3359" s="193"/>
      <c r="C3359" s="196"/>
      <c r="D3359" s="196"/>
      <c r="E3359" s="196"/>
      <c r="I3359" s="197"/>
      <c r="Q3359" s="198"/>
      <c r="S3359" s="198"/>
      <c r="T3359" s="196"/>
      <c r="U3359" s="199"/>
      <c r="V3359" s="193"/>
      <c r="W3359" s="198"/>
      <c r="X3359" s="198"/>
      <c r="Y3359" s="196"/>
      <c r="Z3359" s="200"/>
      <c r="AA3359" s="196"/>
      <c r="AB3359" s="198"/>
      <c r="AC3359" s="196"/>
      <c r="AD3359" s="199"/>
      <c r="AG3359" s="196"/>
      <c r="AH3359" s="196"/>
      <c r="AI3359" s="198"/>
      <c r="AL3359" s="196"/>
      <c r="AN3359" s="196"/>
      <c r="AO3359" s="198"/>
      <c r="AP3359" s="196"/>
      <c r="AQ3359" s="196"/>
      <c r="AR3359" s="196"/>
      <c r="AS3359" s="196"/>
      <c r="AT3359" s="196"/>
      <c r="AU3359" s="196"/>
      <c r="AV3359" s="198"/>
      <c r="AW3359" s="197"/>
      <c r="AY3359" s="196"/>
      <c r="BC3359" s="196"/>
      <c r="BD3359" s="196"/>
      <c r="BE3359" s="196"/>
      <c r="BF3359" s="196"/>
      <c r="BG3359" s="196"/>
      <c r="BH3359" s="196"/>
      <c r="BI3359" s="196"/>
      <c r="BJ3359" s="196"/>
      <c r="BK3359" s="196"/>
    </row>
    <row r="3360" spans="1:63" x14ac:dyDescent="0.25">
      <c r="A3360" s="198"/>
      <c r="B3360" s="193"/>
      <c r="C3360" s="196"/>
      <c r="D3360" s="196"/>
      <c r="E3360" s="196"/>
      <c r="I3360" s="197"/>
      <c r="Q3360" s="198"/>
      <c r="S3360" s="198"/>
      <c r="T3360" s="196"/>
      <c r="U3360" s="199"/>
      <c r="V3360" s="193"/>
      <c r="W3360" s="198"/>
      <c r="X3360" s="198"/>
      <c r="Y3360" s="196"/>
      <c r="Z3360" s="200"/>
      <c r="AA3360" s="196"/>
      <c r="AB3360" s="198"/>
      <c r="AC3360" s="196"/>
      <c r="AD3360" s="199"/>
      <c r="AG3360" s="196"/>
      <c r="AH3360" s="196"/>
      <c r="AI3360" s="198"/>
      <c r="AL3360" s="196"/>
      <c r="AN3360" s="196"/>
      <c r="AO3360" s="198"/>
      <c r="AP3360" s="196"/>
      <c r="AQ3360" s="196"/>
      <c r="AR3360" s="196"/>
      <c r="AS3360" s="196"/>
      <c r="AT3360" s="196"/>
      <c r="AU3360" s="196"/>
      <c r="AV3360" s="198"/>
      <c r="AW3360" s="197"/>
      <c r="AY3360" s="196"/>
      <c r="BC3360" s="196"/>
      <c r="BD3360" s="196"/>
      <c r="BE3360" s="196"/>
      <c r="BF3360" s="196"/>
      <c r="BG3360" s="196"/>
      <c r="BH3360" s="196"/>
      <c r="BI3360" s="196"/>
      <c r="BJ3360" s="196"/>
      <c r="BK3360" s="196"/>
    </row>
    <row r="3361" spans="1:63" x14ac:dyDescent="0.25">
      <c r="A3361" s="198"/>
      <c r="B3361" s="193"/>
      <c r="C3361" s="196"/>
      <c r="D3361" s="196"/>
      <c r="E3361" s="196"/>
      <c r="I3361" s="197"/>
      <c r="Q3361" s="198"/>
      <c r="S3361" s="198"/>
      <c r="T3361" s="196"/>
      <c r="U3361" s="199"/>
      <c r="V3361" s="193"/>
      <c r="W3361" s="198"/>
      <c r="X3361" s="198"/>
      <c r="Y3361" s="196"/>
      <c r="Z3361" s="200"/>
      <c r="AA3361" s="196"/>
      <c r="AB3361" s="198"/>
      <c r="AC3361" s="196"/>
      <c r="AD3361" s="199"/>
      <c r="AG3361" s="196"/>
      <c r="AH3361" s="196"/>
      <c r="AI3361" s="198"/>
      <c r="AL3361" s="196"/>
      <c r="AN3361" s="196"/>
      <c r="AO3361" s="198"/>
      <c r="AP3361" s="196"/>
      <c r="AQ3361" s="196"/>
      <c r="AR3361" s="196"/>
      <c r="AS3361" s="196"/>
      <c r="AT3361" s="196"/>
      <c r="AU3361" s="196"/>
      <c r="AV3361" s="198"/>
      <c r="AW3361" s="197"/>
      <c r="AY3361" s="196"/>
      <c r="BC3361" s="196"/>
      <c r="BD3361" s="196"/>
      <c r="BE3361" s="196"/>
      <c r="BF3361" s="196"/>
      <c r="BG3361" s="196"/>
      <c r="BH3361" s="196"/>
      <c r="BI3361" s="196"/>
      <c r="BJ3361" s="196"/>
      <c r="BK3361" s="196"/>
    </row>
    <row r="3362" spans="1:63" x14ac:dyDescent="0.25">
      <c r="A3362" s="198"/>
      <c r="B3362" s="193"/>
      <c r="C3362" s="196"/>
      <c r="D3362" s="196"/>
      <c r="E3362" s="196"/>
      <c r="I3362" s="197"/>
      <c r="Q3362" s="198"/>
      <c r="S3362" s="198"/>
      <c r="T3362" s="196"/>
      <c r="U3362" s="199"/>
      <c r="V3362" s="193"/>
      <c r="W3362" s="198"/>
      <c r="X3362" s="198"/>
      <c r="Y3362" s="196"/>
      <c r="Z3362" s="200"/>
      <c r="AA3362" s="196"/>
      <c r="AB3362" s="198"/>
      <c r="AC3362" s="196"/>
      <c r="AD3362" s="199"/>
      <c r="AG3362" s="196"/>
      <c r="AH3362" s="196"/>
      <c r="AI3362" s="198"/>
      <c r="AL3362" s="196"/>
      <c r="AN3362" s="196"/>
      <c r="AO3362" s="198"/>
      <c r="AP3362" s="196"/>
      <c r="AQ3362" s="196"/>
      <c r="AR3362" s="196"/>
      <c r="AS3362" s="196"/>
      <c r="AT3362" s="196"/>
      <c r="AU3362" s="196"/>
      <c r="AV3362" s="198"/>
      <c r="AW3362" s="197"/>
      <c r="AY3362" s="196"/>
      <c r="BC3362" s="196"/>
      <c r="BD3362" s="196"/>
      <c r="BE3362" s="196"/>
      <c r="BF3362" s="196"/>
      <c r="BG3362" s="196"/>
      <c r="BH3362" s="196"/>
      <c r="BI3362" s="196"/>
      <c r="BJ3362" s="196"/>
      <c r="BK3362" s="196"/>
    </row>
    <row r="3363" spans="1:63" x14ac:dyDescent="0.25">
      <c r="A3363" s="198"/>
      <c r="B3363" s="193"/>
      <c r="C3363" s="196"/>
      <c r="D3363" s="196"/>
      <c r="E3363" s="196"/>
      <c r="I3363" s="197"/>
      <c r="Q3363" s="198"/>
      <c r="S3363" s="198"/>
      <c r="T3363" s="196"/>
      <c r="U3363" s="199"/>
      <c r="V3363" s="193"/>
      <c r="W3363" s="198"/>
      <c r="X3363" s="198"/>
      <c r="Y3363" s="196"/>
      <c r="Z3363" s="200"/>
      <c r="AA3363" s="196"/>
      <c r="AB3363" s="198"/>
      <c r="AC3363" s="196"/>
      <c r="AD3363" s="199"/>
      <c r="AG3363" s="196"/>
      <c r="AH3363" s="196"/>
      <c r="AI3363" s="198"/>
      <c r="AL3363" s="196"/>
      <c r="AN3363" s="196"/>
      <c r="AO3363" s="198"/>
      <c r="AP3363" s="196"/>
      <c r="AQ3363" s="196"/>
      <c r="AR3363" s="196"/>
      <c r="AS3363" s="196"/>
      <c r="AT3363" s="196"/>
      <c r="AU3363" s="196"/>
      <c r="AV3363" s="198"/>
      <c r="AW3363" s="197"/>
      <c r="AY3363" s="196"/>
      <c r="BC3363" s="196"/>
      <c r="BD3363" s="196"/>
      <c r="BE3363" s="196"/>
      <c r="BF3363" s="196"/>
      <c r="BG3363" s="196"/>
      <c r="BH3363" s="196"/>
      <c r="BI3363" s="196"/>
      <c r="BJ3363" s="196"/>
      <c r="BK3363" s="196"/>
    </row>
    <row r="3364" spans="1:63" x14ac:dyDescent="0.25">
      <c r="A3364" s="198"/>
      <c r="B3364" s="193"/>
      <c r="C3364" s="196"/>
      <c r="D3364" s="196"/>
      <c r="E3364" s="196"/>
      <c r="I3364" s="197"/>
      <c r="Q3364" s="198"/>
      <c r="S3364" s="198"/>
      <c r="T3364" s="196"/>
      <c r="U3364" s="199"/>
      <c r="V3364" s="193"/>
      <c r="W3364" s="198"/>
      <c r="X3364" s="198"/>
      <c r="Y3364" s="196"/>
      <c r="Z3364" s="200"/>
      <c r="AA3364" s="196"/>
      <c r="AB3364" s="198"/>
      <c r="AC3364" s="196"/>
      <c r="AD3364" s="199"/>
      <c r="AG3364" s="196"/>
      <c r="AH3364" s="196"/>
      <c r="AI3364" s="198"/>
      <c r="AL3364" s="196"/>
      <c r="AN3364" s="196"/>
      <c r="AO3364" s="198"/>
      <c r="AP3364" s="196"/>
      <c r="AQ3364" s="196"/>
      <c r="AR3364" s="196"/>
      <c r="AS3364" s="196"/>
      <c r="AT3364" s="196"/>
      <c r="AU3364" s="196"/>
      <c r="AV3364" s="198"/>
      <c r="AW3364" s="197"/>
      <c r="AY3364" s="196"/>
      <c r="BC3364" s="196"/>
      <c r="BD3364" s="196"/>
      <c r="BE3364" s="196"/>
      <c r="BF3364" s="196"/>
      <c r="BG3364" s="196"/>
      <c r="BH3364" s="196"/>
      <c r="BI3364" s="196"/>
      <c r="BJ3364" s="196"/>
      <c r="BK3364" s="196"/>
    </row>
    <row r="3365" spans="1:63" x14ac:dyDescent="0.25">
      <c r="A3365" s="198"/>
      <c r="B3365" s="193"/>
      <c r="C3365" s="196"/>
      <c r="D3365" s="196"/>
      <c r="E3365" s="196"/>
      <c r="I3365" s="197"/>
      <c r="Q3365" s="198"/>
      <c r="S3365" s="198"/>
      <c r="T3365" s="196"/>
      <c r="U3365" s="199"/>
      <c r="V3365" s="193"/>
      <c r="W3365" s="198"/>
      <c r="X3365" s="198"/>
      <c r="Y3365" s="196"/>
      <c r="Z3365" s="200"/>
      <c r="AA3365" s="196"/>
      <c r="AB3365" s="198"/>
      <c r="AC3365" s="196"/>
      <c r="AD3365" s="199"/>
      <c r="AG3365" s="196"/>
      <c r="AH3365" s="196"/>
      <c r="AI3365" s="198"/>
      <c r="AL3365" s="196"/>
      <c r="AN3365" s="196"/>
      <c r="AO3365" s="198"/>
      <c r="AP3365" s="196"/>
      <c r="AQ3365" s="196"/>
      <c r="AR3365" s="196"/>
      <c r="AS3365" s="196"/>
      <c r="AT3365" s="196"/>
      <c r="AU3365" s="196"/>
      <c r="AV3365" s="198"/>
      <c r="AW3365" s="197"/>
      <c r="AY3365" s="196"/>
      <c r="BC3365" s="196"/>
      <c r="BD3365" s="196"/>
      <c r="BE3365" s="196"/>
      <c r="BF3365" s="196"/>
      <c r="BG3365" s="196"/>
      <c r="BH3365" s="196"/>
      <c r="BI3365" s="196"/>
      <c r="BJ3365" s="196"/>
      <c r="BK3365" s="196"/>
    </row>
    <row r="3366" spans="1:63" x14ac:dyDescent="0.25">
      <c r="A3366" s="198"/>
      <c r="B3366" s="193"/>
      <c r="C3366" s="196"/>
      <c r="D3366" s="196"/>
      <c r="E3366" s="196"/>
      <c r="I3366" s="197"/>
      <c r="Q3366" s="198"/>
      <c r="S3366" s="198"/>
      <c r="T3366" s="196"/>
      <c r="U3366" s="199"/>
      <c r="V3366" s="193"/>
      <c r="W3366" s="198"/>
      <c r="X3366" s="198"/>
      <c r="Y3366" s="196"/>
      <c r="Z3366" s="200"/>
      <c r="AA3366" s="196"/>
      <c r="AB3366" s="198"/>
      <c r="AC3366" s="196"/>
      <c r="AD3366" s="199"/>
      <c r="AG3366" s="196"/>
      <c r="AH3366" s="196"/>
      <c r="AI3366" s="198"/>
      <c r="AL3366" s="196"/>
      <c r="AN3366" s="196"/>
      <c r="AO3366" s="198"/>
      <c r="AP3366" s="196"/>
      <c r="AQ3366" s="196"/>
      <c r="AR3366" s="196"/>
      <c r="AS3366" s="196"/>
      <c r="AT3366" s="196"/>
      <c r="AU3366" s="196"/>
      <c r="AV3366" s="198"/>
      <c r="AW3366" s="197"/>
      <c r="AY3366" s="196"/>
      <c r="BC3366" s="196"/>
      <c r="BD3366" s="196"/>
      <c r="BE3366" s="196"/>
      <c r="BF3366" s="196"/>
      <c r="BG3366" s="196"/>
      <c r="BH3366" s="196"/>
      <c r="BI3366" s="196"/>
      <c r="BJ3366" s="196"/>
      <c r="BK3366" s="196"/>
    </row>
    <row r="3367" spans="1:63" x14ac:dyDescent="0.25">
      <c r="A3367" s="198"/>
      <c r="B3367" s="193"/>
      <c r="C3367" s="196"/>
      <c r="D3367" s="196"/>
      <c r="E3367" s="196"/>
      <c r="I3367" s="197"/>
      <c r="Q3367" s="198"/>
      <c r="S3367" s="198"/>
      <c r="T3367" s="196"/>
      <c r="U3367" s="199"/>
      <c r="V3367" s="193"/>
      <c r="W3367" s="198"/>
      <c r="X3367" s="198"/>
      <c r="Y3367" s="196"/>
      <c r="Z3367" s="200"/>
      <c r="AA3367" s="196"/>
      <c r="AB3367" s="198"/>
      <c r="AC3367" s="196"/>
      <c r="AD3367" s="199"/>
      <c r="AG3367" s="196"/>
      <c r="AH3367" s="196"/>
      <c r="AI3367" s="198"/>
      <c r="AL3367" s="196"/>
      <c r="AN3367" s="196"/>
      <c r="AO3367" s="198"/>
      <c r="AP3367" s="196"/>
      <c r="AQ3367" s="196"/>
      <c r="AR3367" s="196"/>
      <c r="AS3367" s="196"/>
      <c r="AT3367" s="196"/>
      <c r="AU3367" s="196"/>
      <c r="AV3367" s="198"/>
      <c r="AW3367" s="197"/>
      <c r="AY3367" s="196"/>
      <c r="BC3367" s="196"/>
      <c r="BD3367" s="196"/>
      <c r="BE3367" s="196"/>
      <c r="BF3367" s="196"/>
      <c r="BG3367" s="196"/>
      <c r="BH3367" s="196"/>
      <c r="BI3367" s="196"/>
      <c r="BJ3367" s="196"/>
      <c r="BK3367" s="196"/>
    </row>
    <row r="3368" spans="1:63" x14ac:dyDescent="0.25">
      <c r="A3368" s="198"/>
      <c r="B3368" s="193"/>
      <c r="C3368" s="196"/>
      <c r="D3368" s="196"/>
      <c r="E3368" s="196"/>
      <c r="I3368" s="197"/>
      <c r="Q3368" s="198"/>
      <c r="S3368" s="198"/>
      <c r="T3368" s="196"/>
      <c r="U3368" s="199"/>
      <c r="V3368" s="193"/>
      <c r="W3368" s="198"/>
      <c r="X3368" s="198"/>
      <c r="Y3368" s="196"/>
      <c r="Z3368" s="200"/>
      <c r="AA3368" s="196"/>
      <c r="AB3368" s="198"/>
      <c r="AC3368" s="196"/>
      <c r="AD3368" s="199"/>
      <c r="AG3368" s="196"/>
      <c r="AH3368" s="196"/>
      <c r="AI3368" s="198"/>
      <c r="AL3368" s="196"/>
      <c r="AN3368" s="196"/>
      <c r="AO3368" s="198"/>
      <c r="AP3368" s="196"/>
      <c r="AQ3368" s="196"/>
      <c r="AR3368" s="196"/>
      <c r="AS3368" s="196"/>
      <c r="AT3368" s="196"/>
      <c r="AU3368" s="196"/>
      <c r="AV3368" s="198"/>
      <c r="AW3368" s="197"/>
      <c r="AY3368" s="196"/>
      <c r="BC3368" s="196"/>
      <c r="BD3368" s="196"/>
      <c r="BE3368" s="196"/>
      <c r="BF3368" s="196"/>
      <c r="BG3368" s="196"/>
      <c r="BH3368" s="196"/>
      <c r="BI3368" s="196"/>
      <c r="BJ3368" s="196"/>
      <c r="BK3368" s="196"/>
    </row>
    <row r="3369" spans="1:63" x14ac:dyDescent="0.25">
      <c r="A3369" s="198"/>
      <c r="B3369" s="193"/>
      <c r="C3369" s="196"/>
      <c r="D3369" s="196"/>
      <c r="E3369" s="196"/>
      <c r="I3369" s="197"/>
      <c r="Q3369" s="198"/>
      <c r="S3369" s="198"/>
      <c r="T3369" s="196"/>
      <c r="U3369" s="199"/>
      <c r="V3369" s="193"/>
      <c r="W3369" s="198"/>
      <c r="X3369" s="198"/>
      <c r="Y3369" s="196"/>
      <c r="Z3369" s="200"/>
      <c r="AA3369" s="196"/>
      <c r="AB3369" s="198"/>
      <c r="AC3369" s="196"/>
      <c r="AD3369" s="199"/>
      <c r="AG3369" s="196"/>
      <c r="AH3369" s="196"/>
      <c r="AI3369" s="198"/>
      <c r="AL3369" s="196"/>
      <c r="AN3369" s="196"/>
      <c r="AO3369" s="198"/>
      <c r="AP3369" s="196"/>
      <c r="AQ3369" s="196"/>
      <c r="AR3369" s="196"/>
      <c r="AS3369" s="196"/>
      <c r="AT3369" s="196"/>
      <c r="AU3369" s="196"/>
      <c r="AV3369" s="198"/>
      <c r="AW3369" s="197"/>
      <c r="AY3369" s="196"/>
      <c r="BC3369" s="196"/>
      <c r="BD3369" s="196"/>
      <c r="BE3369" s="196"/>
      <c r="BF3369" s="196"/>
      <c r="BG3369" s="196"/>
      <c r="BH3369" s="196"/>
      <c r="BI3369" s="196"/>
      <c r="BJ3369" s="196"/>
      <c r="BK3369" s="196"/>
    </row>
    <row r="3370" spans="1:63" x14ac:dyDescent="0.25">
      <c r="A3370" s="198"/>
      <c r="B3370" s="193"/>
      <c r="C3370" s="196"/>
      <c r="D3370" s="196"/>
      <c r="E3370" s="196"/>
      <c r="I3370" s="197"/>
      <c r="Q3370" s="198"/>
      <c r="S3370" s="198"/>
      <c r="T3370" s="196"/>
      <c r="U3370" s="199"/>
      <c r="V3370" s="193"/>
      <c r="W3370" s="198"/>
      <c r="X3370" s="198"/>
      <c r="Y3370" s="196"/>
      <c r="Z3370" s="200"/>
      <c r="AA3370" s="196"/>
      <c r="AB3370" s="198"/>
      <c r="AC3370" s="196"/>
      <c r="AD3370" s="199"/>
      <c r="AG3370" s="196"/>
      <c r="AH3370" s="196"/>
      <c r="AI3370" s="198"/>
      <c r="AL3370" s="196"/>
      <c r="AN3370" s="196"/>
      <c r="AO3370" s="198"/>
      <c r="AP3370" s="196"/>
      <c r="AQ3370" s="196"/>
      <c r="AR3370" s="196"/>
      <c r="AS3370" s="196"/>
      <c r="AT3370" s="196"/>
      <c r="AU3370" s="196"/>
      <c r="AV3370" s="198"/>
      <c r="AW3370" s="197"/>
      <c r="AY3370" s="196"/>
      <c r="BC3370" s="196"/>
      <c r="BD3370" s="196"/>
      <c r="BE3370" s="196"/>
      <c r="BF3370" s="196"/>
      <c r="BG3370" s="196"/>
      <c r="BH3370" s="196"/>
      <c r="BI3370" s="196"/>
      <c r="BJ3370" s="196"/>
      <c r="BK3370" s="196"/>
    </row>
    <row r="3371" spans="1:63" x14ac:dyDescent="0.25">
      <c r="A3371" s="198"/>
      <c r="B3371" s="193"/>
      <c r="C3371" s="196"/>
      <c r="D3371" s="196"/>
      <c r="E3371" s="196"/>
      <c r="I3371" s="197"/>
      <c r="Q3371" s="198"/>
      <c r="S3371" s="198"/>
      <c r="T3371" s="196"/>
      <c r="U3371" s="199"/>
      <c r="V3371" s="193"/>
      <c r="W3371" s="198"/>
      <c r="X3371" s="198"/>
      <c r="Y3371" s="196"/>
      <c r="Z3371" s="200"/>
      <c r="AA3371" s="196"/>
      <c r="AB3371" s="198"/>
      <c r="AC3371" s="196"/>
      <c r="AD3371" s="199"/>
      <c r="AG3371" s="196"/>
      <c r="AH3371" s="196"/>
      <c r="AI3371" s="198"/>
      <c r="AL3371" s="196"/>
      <c r="AN3371" s="196"/>
      <c r="AO3371" s="198"/>
      <c r="AP3371" s="196"/>
      <c r="AQ3371" s="196"/>
      <c r="AR3371" s="196"/>
      <c r="AS3371" s="196"/>
      <c r="AT3371" s="196"/>
      <c r="AU3371" s="196"/>
      <c r="AV3371" s="198"/>
      <c r="AW3371" s="197"/>
      <c r="AY3371" s="196"/>
      <c r="BC3371" s="196"/>
      <c r="BD3371" s="196"/>
      <c r="BE3371" s="196"/>
      <c r="BF3371" s="196"/>
      <c r="BG3371" s="196"/>
      <c r="BH3371" s="196"/>
      <c r="BI3371" s="196"/>
      <c r="BJ3371" s="196"/>
      <c r="BK3371" s="196"/>
    </row>
    <row r="3372" spans="1:63" x14ac:dyDescent="0.25">
      <c r="A3372" s="198"/>
      <c r="B3372" s="193"/>
      <c r="C3372" s="196"/>
      <c r="D3372" s="196"/>
      <c r="E3372" s="196"/>
      <c r="I3372" s="197"/>
      <c r="Q3372" s="198"/>
      <c r="S3372" s="198"/>
      <c r="T3372" s="196"/>
      <c r="U3372" s="199"/>
      <c r="V3372" s="193"/>
      <c r="W3372" s="198"/>
      <c r="X3372" s="198"/>
      <c r="Y3372" s="196"/>
      <c r="Z3372" s="200"/>
      <c r="AA3372" s="196"/>
      <c r="AB3372" s="198"/>
      <c r="AC3372" s="196"/>
      <c r="AD3372" s="199"/>
      <c r="AG3372" s="196"/>
      <c r="AH3372" s="196"/>
      <c r="AI3372" s="198"/>
      <c r="AL3372" s="196"/>
      <c r="AN3372" s="196"/>
      <c r="AO3372" s="198"/>
      <c r="AP3372" s="196"/>
      <c r="AQ3372" s="196"/>
      <c r="AR3372" s="196"/>
      <c r="AS3372" s="196"/>
      <c r="AT3372" s="196"/>
      <c r="AU3372" s="196"/>
      <c r="AV3372" s="198"/>
      <c r="AW3372" s="197"/>
      <c r="AY3372" s="196"/>
      <c r="BC3372" s="196"/>
      <c r="BD3372" s="196"/>
      <c r="BE3372" s="196"/>
      <c r="BF3372" s="196"/>
      <c r="BG3372" s="196"/>
      <c r="BH3372" s="196"/>
      <c r="BI3372" s="196"/>
      <c r="BJ3372" s="196"/>
      <c r="BK3372" s="196"/>
    </row>
    <row r="3373" spans="1:63" x14ac:dyDescent="0.25">
      <c r="A3373" s="198"/>
      <c r="B3373" s="193"/>
      <c r="C3373" s="196"/>
      <c r="D3373" s="196"/>
      <c r="E3373" s="196"/>
      <c r="I3373" s="197"/>
      <c r="Q3373" s="198"/>
      <c r="S3373" s="198"/>
      <c r="T3373" s="196"/>
      <c r="U3373" s="199"/>
      <c r="V3373" s="193"/>
      <c r="W3373" s="198"/>
      <c r="X3373" s="198"/>
      <c r="Y3373" s="196"/>
      <c r="Z3373" s="200"/>
      <c r="AA3373" s="196"/>
      <c r="AB3373" s="198"/>
      <c r="AC3373" s="196"/>
      <c r="AD3373" s="199"/>
      <c r="AG3373" s="196"/>
      <c r="AH3373" s="196"/>
      <c r="AI3373" s="198"/>
      <c r="AL3373" s="196"/>
      <c r="AN3373" s="196"/>
      <c r="AO3373" s="198"/>
      <c r="AP3373" s="196"/>
      <c r="AQ3373" s="196"/>
      <c r="AR3373" s="196"/>
      <c r="AS3373" s="196"/>
      <c r="AT3373" s="196"/>
      <c r="AU3373" s="196"/>
      <c r="AV3373" s="198"/>
      <c r="AW3373" s="197"/>
      <c r="AY3373" s="196"/>
      <c r="BC3373" s="196"/>
      <c r="BD3373" s="196"/>
      <c r="BE3373" s="196"/>
      <c r="BF3373" s="196"/>
      <c r="BG3373" s="196"/>
      <c r="BH3373" s="196"/>
      <c r="BI3373" s="196"/>
      <c r="BJ3373" s="196"/>
      <c r="BK3373" s="196"/>
    </row>
    <row r="3374" spans="1:63" x14ac:dyDescent="0.25">
      <c r="A3374" s="198"/>
      <c r="B3374" s="193"/>
      <c r="C3374" s="196"/>
      <c r="D3374" s="196"/>
      <c r="E3374" s="196"/>
      <c r="I3374" s="197"/>
      <c r="Q3374" s="198"/>
      <c r="S3374" s="198"/>
      <c r="T3374" s="196"/>
      <c r="U3374" s="199"/>
      <c r="V3374" s="193"/>
      <c r="W3374" s="198"/>
      <c r="X3374" s="198"/>
      <c r="Y3374" s="196"/>
      <c r="Z3374" s="200"/>
      <c r="AA3374" s="196"/>
      <c r="AB3374" s="198"/>
      <c r="AC3374" s="196"/>
      <c r="AD3374" s="199"/>
      <c r="AG3374" s="196"/>
      <c r="AH3374" s="196"/>
      <c r="AI3374" s="198"/>
      <c r="AL3374" s="196"/>
      <c r="AN3374" s="196"/>
      <c r="AO3374" s="198"/>
      <c r="AP3374" s="196"/>
      <c r="AQ3374" s="196"/>
      <c r="AR3374" s="196"/>
      <c r="AS3374" s="196"/>
      <c r="AT3374" s="196"/>
      <c r="AU3374" s="196"/>
      <c r="AV3374" s="198"/>
      <c r="AW3374" s="197"/>
      <c r="AY3374" s="196"/>
      <c r="BC3374" s="196"/>
      <c r="BD3374" s="196"/>
      <c r="BE3374" s="196"/>
      <c r="BF3374" s="196"/>
      <c r="BG3374" s="196"/>
      <c r="BH3374" s="196"/>
      <c r="BI3374" s="196"/>
      <c r="BJ3374" s="196"/>
      <c r="BK3374" s="196"/>
    </row>
    <row r="3375" spans="1:63" x14ac:dyDescent="0.25">
      <c r="A3375" s="198"/>
      <c r="B3375" s="193"/>
      <c r="C3375" s="196"/>
      <c r="D3375" s="196"/>
      <c r="E3375" s="196"/>
      <c r="I3375" s="197"/>
      <c r="Q3375" s="198"/>
      <c r="S3375" s="198"/>
      <c r="T3375" s="196"/>
      <c r="U3375" s="199"/>
      <c r="V3375" s="193"/>
      <c r="W3375" s="198"/>
      <c r="X3375" s="198"/>
      <c r="Y3375" s="196"/>
      <c r="Z3375" s="200"/>
      <c r="AA3375" s="196"/>
      <c r="AB3375" s="198"/>
      <c r="AC3375" s="196"/>
      <c r="AD3375" s="199"/>
      <c r="AG3375" s="196"/>
      <c r="AH3375" s="196"/>
      <c r="AI3375" s="198"/>
      <c r="AL3375" s="196"/>
      <c r="AN3375" s="196"/>
      <c r="AO3375" s="198"/>
      <c r="AP3375" s="196"/>
      <c r="AQ3375" s="196"/>
      <c r="AR3375" s="196"/>
      <c r="AS3375" s="196"/>
      <c r="AT3375" s="196"/>
      <c r="AU3375" s="196"/>
      <c r="AV3375" s="198"/>
      <c r="AW3375" s="197"/>
      <c r="AY3375" s="196"/>
      <c r="BC3375" s="196"/>
      <c r="BD3375" s="196"/>
      <c r="BE3375" s="196"/>
      <c r="BF3375" s="196"/>
      <c r="BG3375" s="196"/>
      <c r="BH3375" s="196"/>
      <c r="BI3375" s="196"/>
      <c r="BJ3375" s="196"/>
      <c r="BK3375" s="196"/>
    </row>
    <row r="3376" spans="1:63" x14ac:dyDescent="0.25">
      <c r="A3376" s="198"/>
      <c r="B3376" s="193"/>
      <c r="C3376" s="196"/>
      <c r="D3376" s="196"/>
      <c r="E3376" s="196"/>
      <c r="I3376" s="197"/>
      <c r="Q3376" s="198"/>
      <c r="S3376" s="198"/>
      <c r="T3376" s="196"/>
      <c r="U3376" s="199"/>
      <c r="V3376" s="193"/>
      <c r="W3376" s="198"/>
      <c r="X3376" s="198"/>
      <c r="Y3376" s="196"/>
      <c r="Z3376" s="200"/>
      <c r="AA3376" s="196"/>
      <c r="AB3376" s="198"/>
      <c r="AC3376" s="196"/>
      <c r="AD3376" s="199"/>
      <c r="AG3376" s="196"/>
      <c r="AH3376" s="196"/>
      <c r="AI3376" s="198"/>
      <c r="AL3376" s="196"/>
      <c r="AN3376" s="196"/>
      <c r="AO3376" s="198"/>
      <c r="AP3376" s="196"/>
      <c r="AQ3376" s="196"/>
      <c r="AR3376" s="196"/>
      <c r="AS3376" s="196"/>
      <c r="AT3376" s="196"/>
      <c r="AU3376" s="196"/>
      <c r="AV3376" s="198"/>
      <c r="AW3376" s="197"/>
      <c r="AY3376" s="196"/>
      <c r="BC3376" s="196"/>
      <c r="BD3376" s="196"/>
      <c r="BE3376" s="196"/>
      <c r="BF3376" s="196"/>
      <c r="BG3376" s="196"/>
      <c r="BH3376" s="196"/>
      <c r="BI3376" s="196"/>
      <c r="BJ3376" s="196"/>
      <c r="BK3376" s="196"/>
    </row>
    <row r="3377" spans="1:63" x14ac:dyDescent="0.25">
      <c r="A3377" s="198"/>
      <c r="B3377" s="193"/>
      <c r="C3377" s="196"/>
      <c r="D3377" s="196"/>
      <c r="E3377" s="196"/>
      <c r="I3377" s="197"/>
      <c r="Q3377" s="198"/>
      <c r="S3377" s="198"/>
      <c r="T3377" s="196"/>
      <c r="U3377" s="199"/>
      <c r="V3377" s="193"/>
      <c r="W3377" s="198"/>
      <c r="X3377" s="198"/>
      <c r="Y3377" s="196"/>
      <c r="Z3377" s="200"/>
      <c r="AA3377" s="196"/>
      <c r="AB3377" s="198"/>
      <c r="AC3377" s="196"/>
      <c r="AD3377" s="199"/>
      <c r="AG3377" s="196"/>
      <c r="AH3377" s="196"/>
      <c r="AI3377" s="198"/>
      <c r="AL3377" s="196"/>
      <c r="AN3377" s="196"/>
      <c r="AO3377" s="198"/>
      <c r="AP3377" s="196"/>
      <c r="AQ3377" s="196"/>
      <c r="AR3377" s="196"/>
      <c r="AS3377" s="196"/>
      <c r="AT3377" s="196"/>
      <c r="AU3377" s="196"/>
      <c r="AV3377" s="198"/>
      <c r="AW3377" s="197"/>
      <c r="AY3377" s="196"/>
      <c r="BC3377" s="196"/>
      <c r="BD3377" s="196"/>
      <c r="BE3377" s="196"/>
      <c r="BF3377" s="196"/>
      <c r="BG3377" s="196"/>
      <c r="BH3377" s="196"/>
      <c r="BI3377" s="196"/>
      <c r="BJ3377" s="196"/>
      <c r="BK3377" s="196"/>
    </row>
    <row r="3378" spans="1:63" x14ac:dyDescent="0.25">
      <c r="A3378" s="198"/>
      <c r="B3378" s="193"/>
      <c r="C3378" s="196"/>
      <c r="D3378" s="196"/>
      <c r="E3378" s="196"/>
      <c r="I3378" s="197"/>
      <c r="Q3378" s="198"/>
      <c r="S3378" s="198"/>
      <c r="T3378" s="196"/>
      <c r="U3378" s="199"/>
      <c r="V3378" s="193"/>
      <c r="W3378" s="198"/>
      <c r="X3378" s="198"/>
      <c r="Y3378" s="196"/>
      <c r="Z3378" s="200"/>
      <c r="AA3378" s="196"/>
      <c r="AB3378" s="198"/>
      <c r="AC3378" s="196"/>
      <c r="AD3378" s="199"/>
      <c r="AG3378" s="196"/>
      <c r="AH3378" s="196"/>
      <c r="AI3378" s="198"/>
      <c r="AL3378" s="196"/>
      <c r="AN3378" s="196"/>
      <c r="AO3378" s="198"/>
      <c r="AP3378" s="196"/>
      <c r="AQ3378" s="196"/>
      <c r="AR3378" s="196"/>
      <c r="AS3378" s="196"/>
      <c r="AT3378" s="196"/>
      <c r="AU3378" s="196"/>
      <c r="AV3378" s="198"/>
      <c r="AW3378" s="197"/>
      <c r="AY3378" s="196"/>
      <c r="BC3378" s="196"/>
      <c r="BD3378" s="196"/>
      <c r="BE3378" s="196"/>
      <c r="BF3378" s="196"/>
      <c r="BG3378" s="196"/>
      <c r="BH3378" s="196"/>
      <c r="BI3378" s="196"/>
      <c r="BJ3378" s="196"/>
      <c r="BK3378" s="196"/>
    </row>
    <row r="3379" spans="1:63" x14ac:dyDescent="0.25">
      <c r="A3379" s="198"/>
      <c r="B3379" s="193"/>
      <c r="C3379" s="196"/>
      <c r="D3379" s="196"/>
      <c r="E3379" s="196"/>
      <c r="I3379" s="197"/>
      <c r="Q3379" s="198"/>
      <c r="S3379" s="198"/>
      <c r="T3379" s="196"/>
      <c r="U3379" s="199"/>
      <c r="V3379" s="193"/>
      <c r="W3379" s="198"/>
      <c r="X3379" s="198"/>
      <c r="Y3379" s="196"/>
      <c r="Z3379" s="200"/>
      <c r="AA3379" s="196"/>
      <c r="AB3379" s="198"/>
      <c r="AC3379" s="196"/>
      <c r="AD3379" s="199"/>
      <c r="AG3379" s="196"/>
      <c r="AH3379" s="196"/>
      <c r="AI3379" s="198"/>
      <c r="AL3379" s="196"/>
      <c r="AN3379" s="196"/>
      <c r="AO3379" s="198"/>
      <c r="AP3379" s="196"/>
      <c r="AQ3379" s="196"/>
      <c r="AR3379" s="196"/>
      <c r="AS3379" s="196"/>
      <c r="AT3379" s="196"/>
      <c r="AU3379" s="196"/>
      <c r="AV3379" s="198"/>
      <c r="AW3379" s="197"/>
      <c r="AY3379" s="196"/>
      <c r="BC3379" s="196"/>
      <c r="BD3379" s="196"/>
      <c r="BE3379" s="196"/>
      <c r="BF3379" s="196"/>
      <c r="BG3379" s="196"/>
      <c r="BH3379" s="196"/>
      <c r="BI3379" s="196"/>
      <c r="BJ3379" s="196"/>
      <c r="BK3379" s="196"/>
    </row>
    <row r="3380" spans="1:63" x14ac:dyDescent="0.25">
      <c r="A3380" s="198"/>
      <c r="B3380" s="193"/>
      <c r="C3380" s="196"/>
      <c r="D3380" s="196"/>
      <c r="E3380" s="196"/>
      <c r="I3380" s="197"/>
      <c r="Q3380" s="198"/>
      <c r="S3380" s="198"/>
      <c r="T3380" s="196"/>
      <c r="U3380" s="199"/>
      <c r="V3380" s="193"/>
      <c r="W3380" s="198"/>
      <c r="X3380" s="198"/>
      <c r="Y3380" s="196"/>
      <c r="Z3380" s="200"/>
      <c r="AA3380" s="196"/>
      <c r="AB3380" s="198"/>
      <c r="AC3380" s="196"/>
      <c r="AD3380" s="199"/>
      <c r="AG3380" s="196"/>
      <c r="AH3380" s="196"/>
      <c r="AI3380" s="198"/>
      <c r="AL3380" s="196"/>
      <c r="AN3380" s="196"/>
      <c r="AO3380" s="198"/>
      <c r="AP3380" s="196"/>
      <c r="AQ3380" s="196"/>
      <c r="AR3380" s="196"/>
      <c r="AS3380" s="196"/>
      <c r="AT3380" s="196"/>
      <c r="AU3380" s="196"/>
      <c r="AV3380" s="198"/>
      <c r="AW3380" s="197"/>
      <c r="AY3380" s="196"/>
      <c r="BC3380" s="196"/>
      <c r="BD3380" s="196"/>
      <c r="BE3380" s="196"/>
      <c r="BF3380" s="196"/>
      <c r="BG3380" s="196"/>
      <c r="BH3380" s="196"/>
      <c r="BI3380" s="196"/>
      <c r="BJ3380" s="196"/>
      <c r="BK3380" s="196"/>
    </row>
    <row r="3381" spans="1:63" x14ac:dyDescent="0.25">
      <c r="A3381" s="198"/>
      <c r="B3381" s="193"/>
      <c r="C3381" s="196"/>
      <c r="D3381" s="196"/>
      <c r="E3381" s="196"/>
      <c r="I3381" s="197"/>
      <c r="Q3381" s="198"/>
      <c r="S3381" s="198"/>
      <c r="T3381" s="196"/>
      <c r="U3381" s="199"/>
      <c r="V3381" s="193"/>
      <c r="W3381" s="198"/>
      <c r="X3381" s="198"/>
      <c r="Y3381" s="196"/>
      <c r="Z3381" s="200"/>
      <c r="AA3381" s="196"/>
      <c r="AB3381" s="198"/>
      <c r="AC3381" s="196"/>
      <c r="AD3381" s="199"/>
      <c r="AG3381" s="196"/>
      <c r="AH3381" s="196"/>
      <c r="AI3381" s="198"/>
      <c r="AL3381" s="196"/>
      <c r="AN3381" s="196"/>
      <c r="AO3381" s="198"/>
      <c r="AP3381" s="196"/>
      <c r="AQ3381" s="196"/>
      <c r="AR3381" s="196"/>
      <c r="AS3381" s="196"/>
      <c r="AT3381" s="196"/>
      <c r="AU3381" s="196"/>
      <c r="AV3381" s="198"/>
      <c r="AW3381" s="197"/>
      <c r="AY3381" s="196"/>
      <c r="BC3381" s="196"/>
      <c r="BD3381" s="196"/>
      <c r="BE3381" s="196"/>
      <c r="BF3381" s="196"/>
      <c r="BG3381" s="196"/>
      <c r="BH3381" s="196"/>
      <c r="BI3381" s="196"/>
      <c r="BJ3381" s="196"/>
      <c r="BK3381" s="196"/>
    </row>
    <row r="3382" spans="1:63" x14ac:dyDescent="0.25">
      <c r="A3382" s="198"/>
      <c r="B3382" s="193"/>
      <c r="C3382" s="196"/>
      <c r="D3382" s="196"/>
      <c r="E3382" s="196"/>
      <c r="I3382" s="197"/>
      <c r="Q3382" s="198"/>
      <c r="S3382" s="198"/>
      <c r="T3382" s="196"/>
      <c r="U3382" s="199"/>
      <c r="V3382" s="193"/>
      <c r="W3382" s="198"/>
      <c r="X3382" s="198"/>
      <c r="Y3382" s="196"/>
      <c r="Z3382" s="200"/>
      <c r="AA3382" s="196"/>
      <c r="AB3382" s="198"/>
      <c r="AC3382" s="196"/>
      <c r="AD3382" s="199"/>
      <c r="AG3382" s="196"/>
      <c r="AH3382" s="196"/>
      <c r="AI3382" s="198"/>
      <c r="AL3382" s="196"/>
      <c r="AN3382" s="196"/>
      <c r="AO3382" s="198"/>
      <c r="AP3382" s="196"/>
      <c r="AQ3382" s="196"/>
      <c r="AR3382" s="196"/>
      <c r="AS3382" s="196"/>
      <c r="AT3382" s="196"/>
      <c r="AU3382" s="196"/>
      <c r="AV3382" s="198"/>
      <c r="AW3382" s="197"/>
      <c r="AY3382" s="196"/>
      <c r="BC3382" s="196"/>
      <c r="BD3382" s="196"/>
      <c r="BE3382" s="196"/>
      <c r="BF3382" s="196"/>
      <c r="BG3382" s="196"/>
      <c r="BH3382" s="196"/>
      <c r="BI3382" s="196"/>
      <c r="BJ3382" s="196"/>
      <c r="BK3382" s="196"/>
    </row>
    <row r="3383" spans="1:63" x14ac:dyDescent="0.25">
      <c r="A3383" s="198"/>
      <c r="B3383" s="193"/>
      <c r="C3383" s="196"/>
      <c r="D3383" s="196"/>
      <c r="E3383" s="196"/>
      <c r="I3383" s="197"/>
      <c r="Q3383" s="198"/>
      <c r="S3383" s="198"/>
      <c r="T3383" s="196"/>
      <c r="U3383" s="199"/>
      <c r="V3383" s="193"/>
      <c r="W3383" s="198"/>
      <c r="X3383" s="198"/>
      <c r="Y3383" s="196"/>
      <c r="Z3383" s="200"/>
      <c r="AA3383" s="196"/>
      <c r="AB3383" s="198"/>
      <c r="AC3383" s="196"/>
      <c r="AD3383" s="199"/>
      <c r="AG3383" s="196"/>
      <c r="AH3383" s="196"/>
      <c r="AI3383" s="198"/>
      <c r="AL3383" s="196"/>
      <c r="AN3383" s="196"/>
      <c r="AO3383" s="198"/>
      <c r="AP3383" s="196"/>
      <c r="AQ3383" s="196"/>
      <c r="AR3383" s="196"/>
      <c r="AS3383" s="196"/>
      <c r="AT3383" s="196"/>
      <c r="AU3383" s="196"/>
      <c r="AV3383" s="198"/>
      <c r="AW3383" s="197"/>
      <c r="AY3383" s="196"/>
      <c r="BC3383" s="196"/>
      <c r="BD3383" s="196"/>
      <c r="BE3383" s="196"/>
      <c r="BF3383" s="196"/>
      <c r="BG3383" s="196"/>
      <c r="BH3383" s="196"/>
      <c r="BI3383" s="196"/>
      <c r="BJ3383" s="196"/>
      <c r="BK3383" s="196"/>
    </row>
    <row r="3384" spans="1:63" x14ac:dyDescent="0.25">
      <c r="A3384" s="198"/>
      <c r="B3384" s="193"/>
      <c r="C3384" s="196"/>
      <c r="D3384" s="196"/>
      <c r="E3384" s="196"/>
      <c r="I3384" s="197"/>
      <c r="Q3384" s="198"/>
      <c r="S3384" s="198"/>
      <c r="T3384" s="196"/>
      <c r="U3384" s="199"/>
      <c r="V3384" s="193"/>
      <c r="W3384" s="198"/>
      <c r="X3384" s="198"/>
      <c r="Y3384" s="196"/>
      <c r="Z3384" s="200"/>
      <c r="AA3384" s="196"/>
      <c r="AB3384" s="198"/>
      <c r="AC3384" s="196"/>
      <c r="AD3384" s="199"/>
      <c r="AG3384" s="196"/>
      <c r="AH3384" s="196"/>
      <c r="AI3384" s="198"/>
      <c r="AL3384" s="196"/>
      <c r="AN3384" s="196"/>
      <c r="AO3384" s="198"/>
      <c r="AP3384" s="196"/>
      <c r="AQ3384" s="196"/>
      <c r="AR3384" s="196"/>
      <c r="AS3384" s="196"/>
      <c r="AT3384" s="196"/>
      <c r="AU3384" s="196"/>
      <c r="AV3384" s="198"/>
      <c r="AW3384" s="197"/>
      <c r="AY3384" s="196"/>
      <c r="BC3384" s="196"/>
      <c r="BD3384" s="196"/>
      <c r="BE3384" s="196"/>
      <c r="BF3384" s="196"/>
      <c r="BG3384" s="196"/>
      <c r="BH3384" s="196"/>
      <c r="BI3384" s="196"/>
      <c r="BJ3384" s="196"/>
      <c r="BK3384" s="196"/>
    </row>
    <row r="3385" spans="1:63" x14ac:dyDescent="0.25">
      <c r="A3385" s="198"/>
      <c r="B3385" s="193"/>
      <c r="C3385" s="196"/>
      <c r="D3385" s="196"/>
      <c r="E3385" s="196"/>
      <c r="I3385" s="197"/>
      <c r="Q3385" s="198"/>
      <c r="S3385" s="198"/>
      <c r="T3385" s="196"/>
      <c r="U3385" s="199"/>
      <c r="V3385" s="193"/>
      <c r="W3385" s="198"/>
      <c r="X3385" s="198"/>
      <c r="Y3385" s="196"/>
      <c r="Z3385" s="200"/>
      <c r="AA3385" s="196"/>
      <c r="AB3385" s="198"/>
      <c r="AC3385" s="196"/>
      <c r="AD3385" s="199"/>
      <c r="AG3385" s="196"/>
      <c r="AH3385" s="196"/>
      <c r="AI3385" s="198"/>
      <c r="AL3385" s="196"/>
      <c r="AN3385" s="196"/>
      <c r="AO3385" s="198"/>
      <c r="AP3385" s="196"/>
      <c r="AQ3385" s="196"/>
      <c r="AR3385" s="196"/>
      <c r="AS3385" s="196"/>
      <c r="AT3385" s="196"/>
      <c r="AU3385" s="196"/>
      <c r="AV3385" s="198"/>
      <c r="AW3385" s="197"/>
      <c r="AY3385" s="196"/>
      <c r="BC3385" s="196"/>
      <c r="BD3385" s="196"/>
      <c r="BE3385" s="196"/>
      <c r="BF3385" s="196"/>
      <c r="BG3385" s="196"/>
      <c r="BH3385" s="196"/>
      <c r="BI3385" s="196"/>
      <c r="BJ3385" s="196"/>
      <c r="BK3385" s="196"/>
    </row>
    <row r="3386" spans="1:63" x14ac:dyDescent="0.25">
      <c r="A3386" s="198"/>
      <c r="B3386" s="193"/>
      <c r="C3386" s="196"/>
      <c r="D3386" s="196"/>
      <c r="E3386" s="196"/>
      <c r="I3386" s="197"/>
      <c r="Q3386" s="198"/>
      <c r="S3386" s="198"/>
      <c r="T3386" s="196"/>
      <c r="U3386" s="199"/>
      <c r="V3386" s="193"/>
      <c r="W3386" s="198"/>
      <c r="X3386" s="198"/>
      <c r="Y3386" s="196"/>
      <c r="Z3386" s="200"/>
      <c r="AA3386" s="196"/>
      <c r="AB3386" s="198"/>
      <c r="AC3386" s="196"/>
      <c r="AD3386" s="199"/>
      <c r="AG3386" s="196"/>
      <c r="AH3386" s="196"/>
      <c r="AI3386" s="198"/>
      <c r="AL3386" s="196"/>
      <c r="AN3386" s="196"/>
      <c r="AO3386" s="198"/>
      <c r="AP3386" s="196"/>
      <c r="AQ3386" s="196"/>
      <c r="AR3386" s="196"/>
      <c r="AS3386" s="196"/>
      <c r="AT3386" s="196"/>
      <c r="AU3386" s="196"/>
      <c r="AV3386" s="198"/>
      <c r="AW3386" s="197"/>
      <c r="AY3386" s="196"/>
      <c r="BC3386" s="196"/>
      <c r="BD3386" s="196"/>
      <c r="BE3386" s="196"/>
      <c r="BF3386" s="196"/>
      <c r="BG3386" s="196"/>
      <c r="BH3386" s="196"/>
      <c r="BI3386" s="196"/>
      <c r="BJ3386" s="196"/>
      <c r="BK3386" s="196"/>
    </row>
    <row r="3387" spans="1:63" x14ac:dyDescent="0.25">
      <c r="A3387" s="198"/>
      <c r="B3387" s="193"/>
      <c r="C3387" s="196"/>
      <c r="D3387" s="196"/>
      <c r="E3387" s="196"/>
      <c r="I3387" s="197"/>
      <c r="Q3387" s="198"/>
      <c r="S3387" s="198"/>
      <c r="T3387" s="196"/>
      <c r="U3387" s="199"/>
      <c r="V3387" s="193"/>
      <c r="W3387" s="198"/>
      <c r="X3387" s="198"/>
      <c r="Y3387" s="196"/>
      <c r="Z3387" s="200"/>
      <c r="AA3387" s="196"/>
      <c r="AB3387" s="198"/>
      <c r="AC3387" s="196"/>
      <c r="AD3387" s="199"/>
      <c r="AG3387" s="196"/>
      <c r="AH3387" s="196"/>
      <c r="AI3387" s="198"/>
      <c r="AL3387" s="196"/>
      <c r="AN3387" s="196"/>
      <c r="AO3387" s="198"/>
      <c r="AP3387" s="196"/>
      <c r="AQ3387" s="196"/>
      <c r="AR3387" s="196"/>
      <c r="AS3387" s="196"/>
      <c r="AT3387" s="196"/>
      <c r="AU3387" s="196"/>
      <c r="AV3387" s="198"/>
      <c r="AW3387" s="197"/>
      <c r="AY3387" s="196"/>
      <c r="BC3387" s="196"/>
      <c r="BD3387" s="196"/>
      <c r="BE3387" s="196"/>
      <c r="BF3387" s="196"/>
      <c r="BG3387" s="196"/>
      <c r="BH3387" s="196"/>
      <c r="BI3387" s="196"/>
      <c r="BJ3387" s="196"/>
      <c r="BK3387" s="196"/>
    </row>
    <row r="3388" spans="1:63" x14ac:dyDescent="0.25">
      <c r="A3388" s="198"/>
      <c r="B3388" s="193"/>
      <c r="C3388" s="196"/>
      <c r="D3388" s="196"/>
      <c r="E3388" s="196"/>
      <c r="I3388" s="197"/>
      <c r="Q3388" s="198"/>
      <c r="S3388" s="198"/>
      <c r="T3388" s="196"/>
      <c r="U3388" s="199"/>
      <c r="V3388" s="193"/>
      <c r="W3388" s="198"/>
      <c r="X3388" s="198"/>
      <c r="Y3388" s="196"/>
      <c r="Z3388" s="200"/>
      <c r="AA3388" s="196"/>
      <c r="AB3388" s="198"/>
      <c r="AC3388" s="196"/>
      <c r="AD3388" s="199"/>
      <c r="AG3388" s="196"/>
      <c r="AH3388" s="196"/>
      <c r="AI3388" s="198"/>
      <c r="AL3388" s="196"/>
      <c r="AN3388" s="196"/>
      <c r="AO3388" s="198"/>
      <c r="AP3388" s="196"/>
      <c r="AQ3388" s="196"/>
      <c r="AR3388" s="196"/>
      <c r="AS3388" s="196"/>
      <c r="AT3388" s="196"/>
      <c r="AU3388" s="196"/>
      <c r="AV3388" s="198"/>
      <c r="AW3388" s="197"/>
      <c r="AY3388" s="196"/>
      <c r="BC3388" s="196"/>
      <c r="BD3388" s="196"/>
      <c r="BE3388" s="196"/>
      <c r="BF3388" s="196"/>
      <c r="BG3388" s="196"/>
      <c r="BH3388" s="196"/>
      <c r="BI3388" s="196"/>
      <c r="BJ3388" s="196"/>
      <c r="BK3388" s="196"/>
    </row>
    <row r="3389" spans="1:63" x14ac:dyDescent="0.25">
      <c r="A3389" s="198"/>
      <c r="B3389" s="193"/>
      <c r="C3389" s="196"/>
      <c r="D3389" s="196"/>
      <c r="E3389" s="196"/>
      <c r="I3389" s="197"/>
      <c r="Q3389" s="198"/>
      <c r="S3389" s="198"/>
      <c r="T3389" s="196"/>
      <c r="U3389" s="199"/>
      <c r="V3389" s="193"/>
      <c r="W3389" s="198"/>
      <c r="X3389" s="198"/>
      <c r="Y3389" s="196"/>
      <c r="Z3389" s="200"/>
      <c r="AA3389" s="196"/>
      <c r="AB3389" s="198"/>
      <c r="AC3389" s="196"/>
      <c r="AD3389" s="199"/>
      <c r="AG3389" s="196"/>
      <c r="AH3389" s="196"/>
      <c r="AI3389" s="198"/>
      <c r="AL3389" s="196"/>
      <c r="AN3389" s="196"/>
      <c r="AO3389" s="198"/>
      <c r="AP3389" s="196"/>
      <c r="AQ3389" s="196"/>
      <c r="AR3389" s="196"/>
      <c r="AS3389" s="196"/>
      <c r="AT3389" s="196"/>
      <c r="AU3389" s="196"/>
      <c r="AV3389" s="198"/>
      <c r="AW3389" s="197"/>
      <c r="AY3389" s="196"/>
      <c r="BC3389" s="196"/>
      <c r="BD3389" s="196"/>
      <c r="BE3389" s="196"/>
      <c r="BF3389" s="196"/>
      <c r="BG3389" s="196"/>
      <c r="BH3389" s="196"/>
      <c r="BI3389" s="196"/>
      <c r="BJ3389" s="196"/>
      <c r="BK3389" s="196"/>
    </row>
    <row r="3390" spans="1:63" x14ac:dyDescent="0.25">
      <c r="A3390" s="198"/>
      <c r="B3390" s="193"/>
      <c r="C3390" s="196"/>
      <c r="D3390" s="196"/>
      <c r="E3390" s="196"/>
      <c r="I3390" s="197"/>
      <c r="Q3390" s="198"/>
      <c r="S3390" s="198"/>
      <c r="T3390" s="196"/>
      <c r="U3390" s="199"/>
      <c r="V3390" s="193"/>
      <c r="W3390" s="198"/>
      <c r="X3390" s="198"/>
      <c r="Y3390" s="196"/>
      <c r="Z3390" s="200"/>
      <c r="AA3390" s="196"/>
      <c r="AB3390" s="198"/>
      <c r="AC3390" s="196"/>
      <c r="AD3390" s="199"/>
      <c r="AG3390" s="196"/>
      <c r="AH3390" s="196"/>
      <c r="AI3390" s="198"/>
      <c r="AL3390" s="196"/>
      <c r="AN3390" s="196"/>
      <c r="AO3390" s="198"/>
      <c r="AP3390" s="196"/>
      <c r="AQ3390" s="196"/>
      <c r="AR3390" s="196"/>
      <c r="AS3390" s="196"/>
      <c r="AT3390" s="196"/>
      <c r="AU3390" s="196"/>
      <c r="AV3390" s="198"/>
      <c r="AW3390" s="197"/>
      <c r="AY3390" s="196"/>
      <c r="BC3390" s="196"/>
      <c r="BD3390" s="196"/>
      <c r="BE3390" s="196"/>
      <c r="BF3390" s="196"/>
      <c r="BG3390" s="196"/>
      <c r="BH3390" s="196"/>
      <c r="BI3390" s="196"/>
      <c r="BJ3390" s="196"/>
      <c r="BK3390" s="196"/>
    </row>
    <row r="3391" spans="1:63" x14ac:dyDescent="0.25">
      <c r="A3391" s="198"/>
      <c r="B3391" s="193"/>
      <c r="C3391" s="196"/>
      <c r="D3391" s="196"/>
      <c r="E3391" s="196"/>
      <c r="I3391" s="197"/>
      <c r="Q3391" s="198"/>
      <c r="S3391" s="198"/>
      <c r="T3391" s="196"/>
      <c r="U3391" s="199"/>
      <c r="V3391" s="193"/>
      <c r="W3391" s="198"/>
      <c r="X3391" s="198"/>
      <c r="Y3391" s="196"/>
      <c r="Z3391" s="200"/>
      <c r="AA3391" s="196"/>
      <c r="AB3391" s="198"/>
      <c r="AC3391" s="196"/>
      <c r="AD3391" s="199"/>
      <c r="AG3391" s="196"/>
      <c r="AH3391" s="196"/>
      <c r="AI3391" s="198"/>
      <c r="AL3391" s="196"/>
      <c r="AN3391" s="196"/>
      <c r="AO3391" s="198"/>
      <c r="AP3391" s="196"/>
      <c r="AQ3391" s="196"/>
      <c r="AR3391" s="196"/>
      <c r="AS3391" s="196"/>
      <c r="AT3391" s="196"/>
      <c r="AU3391" s="196"/>
      <c r="AV3391" s="198"/>
      <c r="AW3391" s="197"/>
      <c r="AY3391" s="196"/>
      <c r="BC3391" s="196"/>
      <c r="BD3391" s="196"/>
      <c r="BE3391" s="196"/>
      <c r="BF3391" s="196"/>
      <c r="BG3391" s="196"/>
      <c r="BH3391" s="196"/>
      <c r="BI3391" s="196"/>
      <c r="BJ3391" s="196"/>
      <c r="BK3391" s="196"/>
    </row>
    <row r="3392" spans="1:63" x14ac:dyDescent="0.25">
      <c r="A3392" s="198"/>
      <c r="B3392" s="193"/>
      <c r="C3392" s="196"/>
      <c r="D3392" s="196"/>
      <c r="E3392" s="196"/>
      <c r="I3392" s="197"/>
      <c r="Q3392" s="198"/>
      <c r="S3392" s="198"/>
      <c r="T3392" s="196"/>
      <c r="U3392" s="199"/>
      <c r="V3392" s="193"/>
      <c r="W3392" s="198"/>
      <c r="X3392" s="198"/>
      <c r="Y3392" s="196"/>
      <c r="Z3392" s="200"/>
      <c r="AA3392" s="196"/>
      <c r="AB3392" s="198"/>
      <c r="AC3392" s="196"/>
      <c r="AD3392" s="199"/>
      <c r="AG3392" s="196"/>
      <c r="AH3392" s="196"/>
      <c r="AI3392" s="198"/>
      <c r="AL3392" s="196"/>
      <c r="AN3392" s="196"/>
      <c r="AO3392" s="198"/>
      <c r="AP3392" s="196"/>
      <c r="AQ3392" s="196"/>
      <c r="AR3392" s="196"/>
      <c r="AS3392" s="196"/>
      <c r="AT3392" s="196"/>
      <c r="AU3392" s="196"/>
      <c r="AV3392" s="198"/>
      <c r="AW3392" s="197"/>
      <c r="AY3392" s="196"/>
      <c r="BC3392" s="196"/>
      <c r="BD3392" s="196"/>
      <c r="BE3392" s="196"/>
      <c r="BF3392" s="196"/>
      <c r="BG3392" s="196"/>
      <c r="BH3392" s="196"/>
      <c r="BI3392" s="196"/>
      <c r="BJ3392" s="196"/>
      <c r="BK3392" s="196"/>
    </row>
    <row r="3393" spans="1:63" x14ac:dyDescent="0.25">
      <c r="A3393" s="198"/>
      <c r="B3393" s="193"/>
      <c r="C3393" s="196"/>
      <c r="D3393" s="196"/>
      <c r="E3393" s="196"/>
      <c r="I3393" s="197"/>
      <c r="Q3393" s="198"/>
      <c r="S3393" s="198"/>
      <c r="T3393" s="196"/>
      <c r="U3393" s="199"/>
      <c r="V3393" s="193"/>
      <c r="W3393" s="198"/>
      <c r="X3393" s="198"/>
      <c r="Y3393" s="196"/>
      <c r="Z3393" s="200"/>
      <c r="AA3393" s="196"/>
      <c r="AB3393" s="198"/>
      <c r="AC3393" s="196"/>
      <c r="AD3393" s="199"/>
      <c r="AG3393" s="196"/>
      <c r="AH3393" s="196"/>
      <c r="AI3393" s="198"/>
      <c r="AL3393" s="196"/>
      <c r="AN3393" s="196"/>
      <c r="AO3393" s="198"/>
      <c r="AP3393" s="196"/>
      <c r="AQ3393" s="196"/>
      <c r="AR3393" s="196"/>
      <c r="AS3393" s="196"/>
      <c r="AT3393" s="196"/>
      <c r="AU3393" s="196"/>
      <c r="AV3393" s="198"/>
      <c r="AW3393" s="197"/>
      <c r="AY3393" s="196"/>
      <c r="BC3393" s="196"/>
      <c r="BD3393" s="196"/>
      <c r="BE3393" s="196"/>
      <c r="BF3393" s="196"/>
      <c r="BG3393" s="196"/>
      <c r="BH3393" s="196"/>
      <c r="BI3393" s="196"/>
      <c r="BJ3393" s="196"/>
      <c r="BK3393" s="196"/>
    </row>
    <row r="3394" spans="1:63" x14ac:dyDescent="0.25">
      <c r="A3394" s="198"/>
      <c r="B3394" s="193"/>
      <c r="C3394" s="196"/>
      <c r="D3394" s="196"/>
      <c r="E3394" s="196"/>
      <c r="I3394" s="197"/>
      <c r="Q3394" s="198"/>
      <c r="S3394" s="198"/>
      <c r="T3394" s="196"/>
      <c r="U3394" s="199"/>
      <c r="V3394" s="193"/>
      <c r="W3394" s="198"/>
      <c r="X3394" s="198"/>
      <c r="Y3394" s="196"/>
      <c r="Z3394" s="200"/>
      <c r="AA3394" s="196"/>
      <c r="AB3394" s="198"/>
      <c r="AC3394" s="196"/>
      <c r="AD3394" s="199"/>
      <c r="AG3394" s="196"/>
      <c r="AH3394" s="196"/>
      <c r="AI3394" s="198"/>
      <c r="AL3394" s="196"/>
      <c r="AN3394" s="196"/>
      <c r="AO3394" s="198"/>
      <c r="AP3394" s="196"/>
      <c r="AQ3394" s="196"/>
      <c r="AR3394" s="196"/>
      <c r="AS3394" s="196"/>
      <c r="AT3394" s="196"/>
      <c r="AU3394" s="196"/>
      <c r="AV3394" s="198"/>
      <c r="AW3394" s="197"/>
      <c r="AY3394" s="196"/>
      <c r="BC3394" s="196"/>
      <c r="BD3394" s="196"/>
      <c r="BE3394" s="196"/>
      <c r="BF3394" s="196"/>
      <c r="BG3394" s="196"/>
      <c r="BH3394" s="196"/>
      <c r="BI3394" s="196"/>
      <c r="BJ3394" s="196"/>
      <c r="BK3394" s="196"/>
    </row>
    <row r="3395" spans="1:63" x14ac:dyDescent="0.25">
      <c r="A3395" s="198"/>
      <c r="B3395" s="193"/>
      <c r="C3395" s="196"/>
      <c r="D3395" s="196"/>
      <c r="E3395" s="196"/>
      <c r="I3395" s="197"/>
      <c r="Q3395" s="198"/>
      <c r="S3395" s="198"/>
      <c r="T3395" s="196"/>
      <c r="U3395" s="199"/>
      <c r="V3395" s="193"/>
      <c r="W3395" s="198"/>
      <c r="X3395" s="198"/>
      <c r="Y3395" s="196"/>
      <c r="Z3395" s="200"/>
      <c r="AA3395" s="196"/>
      <c r="AB3395" s="198"/>
      <c r="AC3395" s="196"/>
      <c r="AD3395" s="199"/>
      <c r="AG3395" s="196"/>
      <c r="AH3395" s="196"/>
      <c r="AI3395" s="198"/>
      <c r="AL3395" s="196"/>
      <c r="AN3395" s="196"/>
      <c r="AO3395" s="198"/>
      <c r="AP3395" s="196"/>
      <c r="AQ3395" s="196"/>
      <c r="AR3395" s="196"/>
      <c r="AS3395" s="196"/>
      <c r="AT3395" s="196"/>
      <c r="AU3395" s="196"/>
      <c r="AV3395" s="198"/>
      <c r="AW3395" s="197"/>
      <c r="AY3395" s="196"/>
      <c r="BC3395" s="196"/>
      <c r="BD3395" s="196"/>
      <c r="BE3395" s="196"/>
      <c r="BF3395" s="196"/>
      <c r="BG3395" s="196"/>
      <c r="BH3395" s="196"/>
      <c r="BI3395" s="196"/>
      <c r="BJ3395" s="196"/>
      <c r="BK3395" s="196"/>
    </row>
    <row r="3396" spans="1:63" x14ac:dyDescent="0.25">
      <c r="A3396" s="198"/>
      <c r="B3396" s="193"/>
      <c r="C3396" s="196"/>
      <c r="D3396" s="196"/>
      <c r="E3396" s="196"/>
      <c r="I3396" s="197"/>
      <c r="Q3396" s="198"/>
      <c r="S3396" s="198"/>
      <c r="T3396" s="196"/>
      <c r="U3396" s="199"/>
      <c r="V3396" s="193"/>
      <c r="W3396" s="198"/>
      <c r="X3396" s="198"/>
      <c r="Y3396" s="196"/>
      <c r="Z3396" s="200"/>
      <c r="AA3396" s="196"/>
      <c r="AB3396" s="198"/>
      <c r="AC3396" s="196"/>
      <c r="AD3396" s="199"/>
      <c r="AG3396" s="196"/>
      <c r="AH3396" s="196"/>
      <c r="AI3396" s="198"/>
      <c r="AL3396" s="196"/>
      <c r="AN3396" s="196"/>
      <c r="AO3396" s="198"/>
      <c r="AP3396" s="196"/>
      <c r="AQ3396" s="196"/>
      <c r="AR3396" s="196"/>
      <c r="AS3396" s="196"/>
      <c r="AT3396" s="196"/>
      <c r="AU3396" s="196"/>
      <c r="AV3396" s="198"/>
      <c r="AW3396" s="197"/>
      <c r="AY3396" s="196"/>
      <c r="BC3396" s="196"/>
      <c r="BD3396" s="196"/>
      <c r="BE3396" s="196"/>
      <c r="BF3396" s="196"/>
      <c r="BG3396" s="196"/>
      <c r="BH3396" s="196"/>
      <c r="BI3396" s="196"/>
      <c r="BJ3396" s="196"/>
      <c r="BK3396" s="196"/>
    </row>
    <row r="3397" spans="1:63" x14ac:dyDescent="0.25">
      <c r="A3397" s="198"/>
      <c r="B3397" s="193"/>
      <c r="C3397" s="196"/>
      <c r="D3397" s="196"/>
      <c r="E3397" s="196"/>
      <c r="I3397" s="197"/>
      <c r="Q3397" s="198"/>
      <c r="S3397" s="198"/>
      <c r="T3397" s="196"/>
      <c r="U3397" s="199"/>
      <c r="V3397" s="193"/>
      <c r="W3397" s="198"/>
      <c r="X3397" s="198"/>
      <c r="Y3397" s="196"/>
      <c r="Z3397" s="200"/>
      <c r="AA3397" s="196"/>
      <c r="AB3397" s="198"/>
      <c r="AC3397" s="196"/>
      <c r="AD3397" s="199"/>
      <c r="AG3397" s="196"/>
      <c r="AH3397" s="196"/>
      <c r="AI3397" s="198"/>
      <c r="AL3397" s="196"/>
      <c r="AN3397" s="196"/>
      <c r="AO3397" s="198"/>
      <c r="AP3397" s="196"/>
      <c r="AQ3397" s="196"/>
      <c r="AR3397" s="196"/>
      <c r="AS3397" s="196"/>
      <c r="AT3397" s="196"/>
      <c r="AU3397" s="196"/>
      <c r="AV3397" s="198"/>
      <c r="AW3397" s="197"/>
      <c r="AY3397" s="196"/>
      <c r="BC3397" s="196"/>
      <c r="BD3397" s="196"/>
      <c r="BE3397" s="196"/>
      <c r="BF3397" s="196"/>
      <c r="BG3397" s="196"/>
      <c r="BH3397" s="196"/>
      <c r="BI3397" s="196"/>
      <c r="BJ3397" s="196"/>
      <c r="BK3397" s="196"/>
    </row>
    <row r="3398" spans="1:63" x14ac:dyDescent="0.25">
      <c r="A3398" s="198"/>
      <c r="B3398" s="193"/>
      <c r="C3398" s="196"/>
      <c r="D3398" s="196"/>
      <c r="E3398" s="196"/>
      <c r="I3398" s="197"/>
      <c r="Q3398" s="198"/>
      <c r="S3398" s="198"/>
      <c r="T3398" s="196"/>
      <c r="U3398" s="199"/>
      <c r="V3398" s="193"/>
      <c r="W3398" s="198"/>
      <c r="X3398" s="198"/>
      <c r="Y3398" s="196"/>
      <c r="Z3398" s="200"/>
      <c r="AA3398" s="196"/>
      <c r="AB3398" s="198"/>
      <c r="AC3398" s="196"/>
      <c r="AD3398" s="199"/>
      <c r="AG3398" s="196"/>
      <c r="AH3398" s="196"/>
      <c r="AI3398" s="198"/>
      <c r="AL3398" s="196"/>
      <c r="AN3398" s="196"/>
      <c r="AO3398" s="198"/>
      <c r="AP3398" s="196"/>
      <c r="AQ3398" s="196"/>
      <c r="AR3398" s="196"/>
      <c r="AS3398" s="196"/>
      <c r="AT3398" s="196"/>
      <c r="AU3398" s="196"/>
      <c r="AV3398" s="198"/>
      <c r="AW3398" s="197"/>
      <c r="AY3398" s="196"/>
      <c r="BC3398" s="196"/>
      <c r="BD3398" s="196"/>
      <c r="BE3398" s="196"/>
      <c r="BF3398" s="196"/>
      <c r="BG3398" s="196"/>
      <c r="BH3398" s="196"/>
      <c r="BI3398" s="196"/>
      <c r="BJ3398" s="196"/>
      <c r="BK3398" s="196"/>
    </row>
    <row r="3399" spans="1:63" x14ac:dyDescent="0.25">
      <c r="A3399" s="198"/>
      <c r="B3399" s="193"/>
      <c r="C3399" s="196"/>
      <c r="D3399" s="196"/>
      <c r="E3399" s="196"/>
      <c r="I3399" s="197"/>
      <c r="Q3399" s="198"/>
      <c r="S3399" s="198"/>
      <c r="T3399" s="196"/>
      <c r="U3399" s="199"/>
      <c r="V3399" s="193"/>
      <c r="W3399" s="198"/>
      <c r="X3399" s="198"/>
      <c r="Y3399" s="196"/>
      <c r="Z3399" s="200"/>
      <c r="AA3399" s="196"/>
      <c r="AB3399" s="198"/>
      <c r="AC3399" s="196"/>
      <c r="AD3399" s="199"/>
      <c r="AG3399" s="196"/>
      <c r="AH3399" s="196"/>
      <c r="AI3399" s="198"/>
      <c r="AL3399" s="196"/>
      <c r="AN3399" s="196"/>
      <c r="AO3399" s="198"/>
      <c r="AP3399" s="196"/>
      <c r="AQ3399" s="196"/>
      <c r="AR3399" s="196"/>
      <c r="AS3399" s="196"/>
      <c r="AT3399" s="196"/>
      <c r="AU3399" s="196"/>
      <c r="AV3399" s="198"/>
      <c r="AW3399" s="197"/>
      <c r="AY3399" s="196"/>
      <c r="BC3399" s="196"/>
      <c r="BD3399" s="196"/>
      <c r="BE3399" s="196"/>
      <c r="BF3399" s="196"/>
      <c r="BG3399" s="196"/>
      <c r="BH3399" s="196"/>
      <c r="BI3399" s="196"/>
      <c r="BJ3399" s="196"/>
      <c r="BK3399" s="196"/>
    </row>
    <row r="3400" spans="1:63" x14ac:dyDescent="0.25">
      <c r="A3400" s="198"/>
      <c r="B3400" s="193"/>
      <c r="C3400" s="196"/>
      <c r="D3400" s="196"/>
      <c r="E3400" s="196"/>
      <c r="I3400" s="197"/>
      <c r="Q3400" s="198"/>
      <c r="S3400" s="198"/>
      <c r="T3400" s="196"/>
      <c r="U3400" s="199"/>
      <c r="V3400" s="193"/>
      <c r="W3400" s="198"/>
      <c r="X3400" s="198"/>
      <c r="Y3400" s="196"/>
      <c r="Z3400" s="200"/>
      <c r="AA3400" s="196"/>
      <c r="AB3400" s="198"/>
      <c r="AC3400" s="196"/>
      <c r="AD3400" s="199"/>
      <c r="AG3400" s="196"/>
      <c r="AH3400" s="196"/>
      <c r="AI3400" s="198"/>
      <c r="AL3400" s="196"/>
      <c r="AN3400" s="196"/>
      <c r="AO3400" s="198"/>
      <c r="AP3400" s="196"/>
      <c r="AQ3400" s="196"/>
      <c r="AR3400" s="196"/>
      <c r="AS3400" s="196"/>
      <c r="AT3400" s="196"/>
      <c r="AU3400" s="196"/>
      <c r="AV3400" s="198"/>
      <c r="AW3400" s="197"/>
      <c r="AY3400" s="196"/>
      <c r="BC3400" s="196"/>
      <c r="BD3400" s="196"/>
      <c r="BE3400" s="196"/>
      <c r="BF3400" s="196"/>
      <c r="BG3400" s="196"/>
      <c r="BH3400" s="196"/>
      <c r="BI3400" s="196"/>
      <c r="BJ3400" s="196"/>
      <c r="BK3400" s="196"/>
    </row>
    <row r="3401" spans="1:63" x14ac:dyDescent="0.25">
      <c r="A3401" s="198"/>
      <c r="B3401" s="193"/>
      <c r="C3401" s="196"/>
      <c r="D3401" s="196"/>
      <c r="E3401" s="196"/>
      <c r="I3401" s="197"/>
      <c r="Q3401" s="198"/>
      <c r="S3401" s="198"/>
      <c r="T3401" s="196"/>
      <c r="U3401" s="199"/>
      <c r="V3401" s="193"/>
      <c r="W3401" s="198"/>
      <c r="X3401" s="198"/>
      <c r="Y3401" s="196"/>
      <c r="Z3401" s="200"/>
      <c r="AA3401" s="196"/>
      <c r="AB3401" s="198"/>
      <c r="AC3401" s="196"/>
      <c r="AD3401" s="199"/>
      <c r="AG3401" s="196"/>
      <c r="AH3401" s="196"/>
      <c r="AI3401" s="198"/>
      <c r="AL3401" s="196"/>
      <c r="AN3401" s="196"/>
      <c r="AO3401" s="198"/>
      <c r="AP3401" s="196"/>
      <c r="AQ3401" s="196"/>
      <c r="AR3401" s="196"/>
      <c r="AS3401" s="196"/>
      <c r="AT3401" s="196"/>
      <c r="AU3401" s="196"/>
      <c r="AV3401" s="198"/>
      <c r="AW3401" s="197"/>
      <c r="AY3401" s="196"/>
      <c r="BC3401" s="196"/>
      <c r="BD3401" s="196"/>
      <c r="BE3401" s="196"/>
      <c r="BF3401" s="196"/>
      <c r="BG3401" s="196"/>
      <c r="BH3401" s="196"/>
      <c r="BI3401" s="196"/>
      <c r="BJ3401" s="196"/>
      <c r="BK3401" s="196"/>
    </row>
    <row r="3402" spans="1:63" x14ac:dyDescent="0.25">
      <c r="A3402" s="198"/>
      <c r="B3402" s="193"/>
      <c r="C3402" s="196"/>
      <c r="D3402" s="196"/>
      <c r="E3402" s="196"/>
      <c r="I3402" s="197"/>
      <c r="Q3402" s="198"/>
      <c r="S3402" s="198"/>
      <c r="T3402" s="196"/>
      <c r="U3402" s="199"/>
      <c r="V3402" s="193"/>
      <c r="W3402" s="198"/>
      <c r="X3402" s="198"/>
      <c r="Y3402" s="196"/>
      <c r="Z3402" s="200"/>
      <c r="AA3402" s="196"/>
      <c r="AB3402" s="198"/>
      <c r="AC3402" s="196"/>
      <c r="AD3402" s="199"/>
      <c r="AG3402" s="196"/>
      <c r="AH3402" s="196"/>
      <c r="AI3402" s="198"/>
      <c r="AL3402" s="196"/>
      <c r="AN3402" s="196"/>
      <c r="AO3402" s="198"/>
      <c r="AP3402" s="196"/>
      <c r="AQ3402" s="196"/>
      <c r="AR3402" s="196"/>
      <c r="AS3402" s="196"/>
      <c r="AT3402" s="196"/>
      <c r="AU3402" s="196"/>
      <c r="AV3402" s="198"/>
      <c r="AW3402" s="197"/>
      <c r="AY3402" s="196"/>
      <c r="BC3402" s="196"/>
      <c r="BD3402" s="196"/>
      <c r="BE3402" s="196"/>
      <c r="BF3402" s="196"/>
      <c r="BG3402" s="196"/>
      <c r="BH3402" s="196"/>
      <c r="BI3402" s="196"/>
      <c r="BJ3402" s="196"/>
      <c r="BK3402" s="196"/>
    </row>
    <row r="3403" spans="1:63" x14ac:dyDescent="0.25">
      <c r="A3403" s="198"/>
      <c r="B3403" s="193"/>
      <c r="C3403" s="196"/>
      <c r="D3403" s="196"/>
      <c r="E3403" s="196"/>
      <c r="I3403" s="197"/>
      <c r="Q3403" s="198"/>
      <c r="S3403" s="198"/>
      <c r="T3403" s="196"/>
      <c r="U3403" s="199"/>
      <c r="V3403" s="193"/>
      <c r="W3403" s="198"/>
      <c r="X3403" s="198"/>
      <c r="Y3403" s="196"/>
      <c r="Z3403" s="200"/>
      <c r="AA3403" s="196"/>
      <c r="AB3403" s="198"/>
      <c r="AC3403" s="196"/>
      <c r="AD3403" s="199"/>
      <c r="AG3403" s="196"/>
      <c r="AH3403" s="196"/>
      <c r="AI3403" s="198"/>
      <c r="AL3403" s="196"/>
      <c r="AN3403" s="196"/>
      <c r="AO3403" s="198"/>
      <c r="AP3403" s="196"/>
      <c r="AQ3403" s="196"/>
      <c r="AR3403" s="196"/>
      <c r="AS3403" s="196"/>
      <c r="AT3403" s="196"/>
      <c r="AU3403" s="196"/>
      <c r="AV3403" s="198"/>
      <c r="AW3403" s="197"/>
      <c r="AY3403" s="196"/>
      <c r="BC3403" s="196"/>
      <c r="BD3403" s="196"/>
      <c r="BE3403" s="196"/>
      <c r="BF3403" s="196"/>
      <c r="BG3403" s="196"/>
      <c r="BH3403" s="196"/>
      <c r="BI3403" s="196"/>
      <c r="BJ3403" s="196"/>
      <c r="BK3403" s="196"/>
    </row>
    <row r="3404" spans="1:63" x14ac:dyDescent="0.25">
      <c r="A3404" s="198"/>
      <c r="B3404" s="193"/>
      <c r="C3404" s="196"/>
      <c r="D3404" s="196"/>
      <c r="E3404" s="196"/>
      <c r="I3404" s="197"/>
      <c r="Q3404" s="198"/>
      <c r="S3404" s="198"/>
      <c r="T3404" s="196"/>
      <c r="U3404" s="199"/>
      <c r="V3404" s="193"/>
      <c r="W3404" s="198"/>
      <c r="X3404" s="198"/>
      <c r="Y3404" s="196"/>
      <c r="Z3404" s="200"/>
      <c r="AA3404" s="196"/>
      <c r="AB3404" s="198"/>
      <c r="AC3404" s="196"/>
      <c r="AD3404" s="199"/>
      <c r="AG3404" s="196"/>
      <c r="AH3404" s="196"/>
      <c r="AI3404" s="198"/>
      <c r="AL3404" s="196"/>
      <c r="AN3404" s="196"/>
      <c r="AO3404" s="198"/>
      <c r="AP3404" s="196"/>
      <c r="AQ3404" s="196"/>
      <c r="AR3404" s="196"/>
      <c r="AS3404" s="196"/>
      <c r="AT3404" s="196"/>
      <c r="AU3404" s="196"/>
      <c r="AV3404" s="198"/>
      <c r="AW3404" s="197"/>
      <c r="AY3404" s="196"/>
      <c r="BC3404" s="196"/>
      <c r="BD3404" s="196"/>
      <c r="BE3404" s="196"/>
      <c r="BF3404" s="196"/>
      <c r="BG3404" s="196"/>
      <c r="BH3404" s="196"/>
      <c r="BI3404" s="196"/>
      <c r="BJ3404" s="196"/>
      <c r="BK3404" s="196"/>
    </row>
    <row r="3405" spans="1:63" x14ac:dyDescent="0.25">
      <c r="A3405" s="198"/>
      <c r="B3405" s="193"/>
      <c r="C3405" s="196"/>
      <c r="D3405" s="196"/>
      <c r="E3405" s="196"/>
      <c r="I3405" s="197"/>
      <c r="Q3405" s="198"/>
      <c r="S3405" s="198"/>
      <c r="T3405" s="196"/>
      <c r="U3405" s="199"/>
      <c r="V3405" s="193"/>
      <c r="W3405" s="198"/>
      <c r="X3405" s="198"/>
      <c r="Y3405" s="196"/>
      <c r="Z3405" s="200"/>
      <c r="AA3405" s="196"/>
      <c r="AB3405" s="198"/>
      <c r="AC3405" s="196"/>
      <c r="AD3405" s="199"/>
      <c r="AG3405" s="196"/>
      <c r="AH3405" s="196"/>
      <c r="AI3405" s="198"/>
      <c r="AL3405" s="196"/>
      <c r="AN3405" s="196"/>
      <c r="AO3405" s="198"/>
      <c r="AP3405" s="196"/>
      <c r="AQ3405" s="196"/>
      <c r="AR3405" s="196"/>
      <c r="AS3405" s="196"/>
      <c r="AT3405" s="196"/>
      <c r="AU3405" s="196"/>
      <c r="AV3405" s="198"/>
      <c r="AW3405" s="197"/>
      <c r="AY3405" s="196"/>
      <c r="BC3405" s="196"/>
      <c r="BD3405" s="196"/>
      <c r="BE3405" s="196"/>
      <c r="BF3405" s="196"/>
      <c r="BG3405" s="196"/>
      <c r="BH3405" s="196"/>
      <c r="BI3405" s="196"/>
      <c r="BJ3405" s="196"/>
      <c r="BK3405" s="196"/>
    </row>
    <row r="3406" spans="1:63" x14ac:dyDescent="0.25">
      <c r="A3406" s="198"/>
      <c r="B3406" s="193"/>
      <c r="C3406" s="196"/>
      <c r="D3406" s="196"/>
      <c r="E3406" s="196"/>
      <c r="I3406" s="197"/>
      <c r="Q3406" s="198"/>
      <c r="S3406" s="198"/>
      <c r="T3406" s="196"/>
      <c r="U3406" s="199"/>
      <c r="V3406" s="193"/>
      <c r="W3406" s="198"/>
      <c r="X3406" s="198"/>
      <c r="Y3406" s="196"/>
      <c r="Z3406" s="200"/>
      <c r="AA3406" s="196"/>
      <c r="AB3406" s="198"/>
      <c r="AC3406" s="196"/>
      <c r="AD3406" s="199"/>
      <c r="AG3406" s="196"/>
      <c r="AH3406" s="196"/>
      <c r="AI3406" s="198"/>
      <c r="AL3406" s="196"/>
      <c r="AN3406" s="196"/>
      <c r="AO3406" s="198"/>
      <c r="AP3406" s="196"/>
      <c r="AQ3406" s="196"/>
      <c r="AR3406" s="196"/>
      <c r="AS3406" s="196"/>
      <c r="AT3406" s="196"/>
      <c r="AU3406" s="196"/>
      <c r="AV3406" s="198"/>
      <c r="AW3406" s="197"/>
      <c r="AY3406" s="196"/>
      <c r="BC3406" s="196"/>
      <c r="BD3406" s="196"/>
      <c r="BE3406" s="196"/>
      <c r="BF3406" s="196"/>
      <c r="BG3406" s="196"/>
      <c r="BH3406" s="196"/>
      <c r="BI3406" s="196"/>
      <c r="BJ3406" s="196"/>
      <c r="BK3406" s="196"/>
    </row>
    <row r="3407" spans="1:63" x14ac:dyDescent="0.25">
      <c r="A3407" s="198"/>
      <c r="B3407" s="193"/>
      <c r="C3407" s="196"/>
      <c r="D3407" s="196"/>
      <c r="E3407" s="196"/>
      <c r="I3407" s="197"/>
      <c r="Q3407" s="198"/>
      <c r="S3407" s="198"/>
      <c r="T3407" s="196"/>
      <c r="U3407" s="199"/>
      <c r="V3407" s="193"/>
      <c r="W3407" s="198"/>
      <c r="X3407" s="198"/>
      <c r="Y3407" s="196"/>
      <c r="Z3407" s="200"/>
      <c r="AA3407" s="196"/>
      <c r="AB3407" s="198"/>
      <c r="AC3407" s="196"/>
      <c r="AD3407" s="199"/>
      <c r="AG3407" s="196"/>
      <c r="AH3407" s="196"/>
      <c r="AI3407" s="198"/>
      <c r="AL3407" s="196"/>
      <c r="AN3407" s="196"/>
      <c r="AO3407" s="198"/>
      <c r="AP3407" s="196"/>
      <c r="AQ3407" s="196"/>
      <c r="AR3407" s="196"/>
      <c r="AS3407" s="196"/>
      <c r="AT3407" s="196"/>
      <c r="AU3407" s="196"/>
      <c r="AV3407" s="198"/>
      <c r="AW3407" s="197"/>
      <c r="AY3407" s="196"/>
      <c r="BC3407" s="196"/>
      <c r="BD3407" s="196"/>
      <c r="BE3407" s="196"/>
      <c r="BF3407" s="196"/>
      <c r="BG3407" s="196"/>
      <c r="BH3407" s="196"/>
      <c r="BI3407" s="196"/>
      <c r="BJ3407" s="196"/>
      <c r="BK3407" s="196"/>
    </row>
    <row r="3408" spans="1:63" x14ac:dyDescent="0.25">
      <c r="A3408" s="198"/>
      <c r="B3408" s="193"/>
      <c r="C3408" s="196"/>
      <c r="D3408" s="196"/>
      <c r="E3408" s="196"/>
      <c r="I3408" s="197"/>
      <c r="Q3408" s="198"/>
      <c r="S3408" s="198"/>
      <c r="T3408" s="196"/>
      <c r="U3408" s="199"/>
      <c r="V3408" s="193"/>
      <c r="W3408" s="198"/>
      <c r="X3408" s="198"/>
      <c r="Y3408" s="196"/>
      <c r="Z3408" s="200"/>
      <c r="AA3408" s="196"/>
      <c r="AB3408" s="198"/>
      <c r="AC3408" s="196"/>
      <c r="AD3408" s="199"/>
      <c r="AG3408" s="196"/>
      <c r="AH3408" s="196"/>
      <c r="AI3408" s="198"/>
      <c r="AL3408" s="196"/>
      <c r="AN3408" s="196"/>
      <c r="AO3408" s="198"/>
      <c r="AP3408" s="196"/>
      <c r="AQ3408" s="196"/>
      <c r="AR3408" s="196"/>
      <c r="AS3408" s="196"/>
      <c r="AT3408" s="196"/>
      <c r="AU3408" s="196"/>
      <c r="AV3408" s="198"/>
      <c r="AW3408" s="197"/>
      <c r="AY3408" s="196"/>
      <c r="BC3408" s="196"/>
      <c r="BD3408" s="196"/>
      <c r="BE3408" s="196"/>
      <c r="BF3408" s="196"/>
      <c r="BG3408" s="196"/>
      <c r="BH3408" s="196"/>
      <c r="BI3408" s="196"/>
      <c r="BJ3408" s="196"/>
      <c r="BK3408" s="196"/>
    </row>
    <row r="3409" spans="1:63" x14ac:dyDescent="0.25">
      <c r="A3409" s="198"/>
      <c r="B3409" s="193"/>
      <c r="C3409" s="196"/>
      <c r="D3409" s="196"/>
      <c r="E3409" s="196"/>
      <c r="I3409" s="197"/>
      <c r="Q3409" s="198"/>
      <c r="S3409" s="198"/>
      <c r="T3409" s="196"/>
      <c r="U3409" s="199"/>
      <c r="V3409" s="193"/>
      <c r="W3409" s="198"/>
      <c r="X3409" s="198"/>
      <c r="Y3409" s="196"/>
      <c r="Z3409" s="200"/>
      <c r="AA3409" s="196"/>
      <c r="AB3409" s="198"/>
      <c r="AC3409" s="196"/>
      <c r="AD3409" s="199"/>
      <c r="AG3409" s="196"/>
      <c r="AH3409" s="196"/>
      <c r="AI3409" s="198"/>
      <c r="AL3409" s="196"/>
      <c r="AN3409" s="196"/>
      <c r="AO3409" s="198"/>
      <c r="AP3409" s="196"/>
      <c r="AQ3409" s="196"/>
      <c r="AR3409" s="196"/>
      <c r="AS3409" s="196"/>
      <c r="AT3409" s="196"/>
      <c r="AU3409" s="196"/>
      <c r="AV3409" s="198"/>
      <c r="AW3409" s="197"/>
      <c r="AY3409" s="196"/>
      <c r="BC3409" s="196"/>
      <c r="BD3409" s="196"/>
      <c r="BE3409" s="196"/>
      <c r="BF3409" s="196"/>
      <c r="BG3409" s="196"/>
      <c r="BH3409" s="196"/>
      <c r="BI3409" s="196"/>
      <c r="BJ3409" s="196"/>
      <c r="BK3409" s="196"/>
    </row>
    <row r="3410" spans="1:63" x14ac:dyDescent="0.25">
      <c r="A3410" s="198"/>
      <c r="B3410" s="193"/>
      <c r="C3410" s="196"/>
      <c r="D3410" s="196"/>
      <c r="E3410" s="196"/>
      <c r="I3410" s="197"/>
      <c r="Q3410" s="198"/>
      <c r="S3410" s="198"/>
      <c r="T3410" s="196"/>
      <c r="U3410" s="199"/>
      <c r="V3410" s="193"/>
      <c r="W3410" s="198"/>
      <c r="X3410" s="198"/>
      <c r="Y3410" s="196"/>
      <c r="Z3410" s="200"/>
      <c r="AA3410" s="196"/>
      <c r="AB3410" s="198"/>
      <c r="AC3410" s="196"/>
      <c r="AD3410" s="199"/>
      <c r="AG3410" s="196"/>
      <c r="AH3410" s="196"/>
      <c r="AI3410" s="198"/>
      <c r="AL3410" s="196"/>
      <c r="AN3410" s="196"/>
      <c r="AO3410" s="198"/>
      <c r="AP3410" s="196"/>
      <c r="AQ3410" s="196"/>
      <c r="AR3410" s="196"/>
      <c r="AS3410" s="196"/>
      <c r="AT3410" s="196"/>
      <c r="AU3410" s="196"/>
      <c r="AV3410" s="198"/>
      <c r="AW3410" s="197"/>
      <c r="AY3410" s="196"/>
      <c r="BC3410" s="196"/>
      <c r="BD3410" s="196"/>
      <c r="BE3410" s="196"/>
      <c r="BF3410" s="196"/>
      <c r="BG3410" s="196"/>
      <c r="BH3410" s="196"/>
      <c r="BI3410" s="196"/>
      <c r="BJ3410" s="196"/>
      <c r="BK3410" s="196"/>
    </row>
    <row r="3411" spans="1:63" x14ac:dyDescent="0.25">
      <c r="A3411" s="198"/>
      <c r="B3411" s="193"/>
      <c r="C3411" s="196"/>
      <c r="D3411" s="196"/>
      <c r="E3411" s="196"/>
      <c r="I3411" s="197"/>
      <c r="Q3411" s="198"/>
      <c r="S3411" s="198"/>
      <c r="T3411" s="196"/>
      <c r="U3411" s="199"/>
      <c r="V3411" s="193"/>
      <c r="W3411" s="198"/>
      <c r="X3411" s="198"/>
      <c r="Y3411" s="196"/>
      <c r="Z3411" s="200"/>
      <c r="AA3411" s="196"/>
      <c r="AB3411" s="198"/>
      <c r="AC3411" s="196"/>
      <c r="AD3411" s="199"/>
      <c r="AG3411" s="196"/>
      <c r="AH3411" s="196"/>
      <c r="AI3411" s="198"/>
      <c r="AL3411" s="196"/>
      <c r="AN3411" s="196"/>
      <c r="AO3411" s="198"/>
      <c r="AP3411" s="196"/>
      <c r="AQ3411" s="196"/>
      <c r="AR3411" s="196"/>
      <c r="AS3411" s="196"/>
      <c r="AT3411" s="196"/>
      <c r="AU3411" s="196"/>
      <c r="AV3411" s="198"/>
      <c r="AW3411" s="197"/>
      <c r="AY3411" s="196"/>
      <c r="BC3411" s="196"/>
      <c r="BD3411" s="196"/>
      <c r="BE3411" s="196"/>
      <c r="BF3411" s="196"/>
      <c r="BG3411" s="196"/>
      <c r="BH3411" s="196"/>
      <c r="BI3411" s="196"/>
      <c r="BJ3411" s="196"/>
      <c r="BK3411" s="196"/>
    </row>
    <row r="3412" spans="1:63" x14ac:dyDescent="0.25">
      <c r="A3412" s="198"/>
      <c r="B3412" s="193"/>
      <c r="C3412" s="196"/>
      <c r="D3412" s="196"/>
      <c r="E3412" s="196"/>
      <c r="I3412" s="197"/>
      <c r="Q3412" s="198"/>
      <c r="S3412" s="198"/>
      <c r="T3412" s="196"/>
      <c r="U3412" s="199"/>
      <c r="V3412" s="193"/>
      <c r="W3412" s="198"/>
      <c r="X3412" s="198"/>
      <c r="Y3412" s="196"/>
      <c r="Z3412" s="200"/>
      <c r="AA3412" s="196"/>
      <c r="AB3412" s="198"/>
      <c r="AC3412" s="196"/>
      <c r="AD3412" s="199"/>
      <c r="AG3412" s="196"/>
      <c r="AH3412" s="196"/>
      <c r="AI3412" s="198"/>
      <c r="AL3412" s="196"/>
      <c r="AN3412" s="196"/>
      <c r="AO3412" s="198"/>
      <c r="AP3412" s="196"/>
      <c r="AQ3412" s="196"/>
      <c r="AR3412" s="196"/>
      <c r="AS3412" s="196"/>
      <c r="AT3412" s="196"/>
      <c r="AU3412" s="196"/>
      <c r="AV3412" s="198"/>
      <c r="AW3412" s="197"/>
      <c r="AY3412" s="196"/>
      <c r="BC3412" s="196"/>
      <c r="BD3412" s="196"/>
      <c r="BE3412" s="196"/>
      <c r="BF3412" s="196"/>
      <c r="BG3412" s="196"/>
      <c r="BH3412" s="196"/>
      <c r="BI3412" s="196"/>
      <c r="BJ3412" s="196"/>
      <c r="BK3412" s="196"/>
    </row>
    <row r="3413" spans="1:63" x14ac:dyDescent="0.25">
      <c r="A3413" s="198"/>
      <c r="B3413" s="193"/>
      <c r="C3413" s="196"/>
      <c r="D3413" s="196"/>
      <c r="E3413" s="196"/>
      <c r="I3413" s="197"/>
      <c r="Q3413" s="198"/>
      <c r="S3413" s="198"/>
      <c r="T3413" s="196"/>
      <c r="U3413" s="199"/>
      <c r="V3413" s="193"/>
      <c r="W3413" s="198"/>
      <c r="X3413" s="198"/>
      <c r="Y3413" s="196"/>
      <c r="Z3413" s="200"/>
      <c r="AA3413" s="196"/>
      <c r="AB3413" s="198"/>
      <c r="AC3413" s="196"/>
      <c r="AD3413" s="199"/>
      <c r="AG3413" s="196"/>
      <c r="AH3413" s="196"/>
      <c r="AI3413" s="198"/>
      <c r="AL3413" s="196"/>
      <c r="AN3413" s="196"/>
      <c r="AO3413" s="198"/>
      <c r="AP3413" s="196"/>
      <c r="AQ3413" s="196"/>
      <c r="AR3413" s="196"/>
      <c r="AS3413" s="196"/>
      <c r="AT3413" s="196"/>
      <c r="AU3413" s="196"/>
      <c r="AV3413" s="198"/>
      <c r="AW3413" s="197"/>
      <c r="AY3413" s="196"/>
      <c r="BC3413" s="196"/>
      <c r="BD3413" s="196"/>
      <c r="BE3413" s="196"/>
      <c r="BF3413" s="196"/>
      <c r="BG3413" s="196"/>
      <c r="BH3413" s="196"/>
      <c r="BI3413" s="196"/>
      <c r="BJ3413" s="196"/>
      <c r="BK3413" s="196"/>
    </row>
    <row r="3414" spans="1:63" x14ac:dyDescent="0.25">
      <c r="A3414" s="198"/>
      <c r="B3414" s="193"/>
      <c r="C3414" s="196"/>
      <c r="D3414" s="196"/>
      <c r="E3414" s="196"/>
      <c r="I3414" s="197"/>
      <c r="Q3414" s="198"/>
      <c r="S3414" s="198"/>
      <c r="T3414" s="196"/>
      <c r="U3414" s="199"/>
      <c r="V3414" s="193"/>
      <c r="W3414" s="198"/>
      <c r="X3414" s="198"/>
      <c r="Y3414" s="196"/>
      <c r="Z3414" s="200"/>
      <c r="AA3414" s="196"/>
      <c r="AB3414" s="198"/>
      <c r="AC3414" s="196"/>
      <c r="AD3414" s="199"/>
      <c r="AG3414" s="196"/>
      <c r="AH3414" s="196"/>
      <c r="AI3414" s="198"/>
      <c r="AL3414" s="196"/>
      <c r="AN3414" s="196"/>
      <c r="AO3414" s="198"/>
      <c r="AP3414" s="196"/>
      <c r="AQ3414" s="196"/>
      <c r="AR3414" s="196"/>
      <c r="AS3414" s="196"/>
      <c r="AT3414" s="196"/>
      <c r="AU3414" s="196"/>
      <c r="AV3414" s="198"/>
      <c r="AW3414" s="197"/>
      <c r="AY3414" s="196"/>
      <c r="BC3414" s="196"/>
      <c r="BD3414" s="196"/>
      <c r="BE3414" s="196"/>
      <c r="BF3414" s="196"/>
      <c r="BG3414" s="196"/>
      <c r="BH3414" s="196"/>
      <c r="BI3414" s="196"/>
      <c r="BJ3414" s="196"/>
      <c r="BK3414" s="196"/>
    </row>
    <row r="3415" spans="1:63" x14ac:dyDescent="0.25">
      <c r="A3415" s="198"/>
      <c r="B3415" s="193"/>
      <c r="C3415" s="196"/>
      <c r="D3415" s="196"/>
      <c r="E3415" s="196"/>
      <c r="I3415" s="197"/>
      <c r="Q3415" s="198"/>
      <c r="S3415" s="198"/>
      <c r="T3415" s="196"/>
      <c r="U3415" s="199"/>
      <c r="V3415" s="193"/>
      <c r="W3415" s="198"/>
      <c r="X3415" s="198"/>
      <c r="Y3415" s="196"/>
      <c r="Z3415" s="200"/>
      <c r="AA3415" s="196"/>
      <c r="AB3415" s="198"/>
      <c r="AC3415" s="196"/>
      <c r="AD3415" s="199"/>
      <c r="AG3415" s="196"/>
      <c r="AH3415" s="196"/>
      <c r="AI3415" s="198"/>
      <c r="AL3415" s="196"/>
      <c r="AN3415" s="196"/>
      <c r="AO3415" s="198"/>
      <c r="AP3415" s="196"/>
      <c r="AQ3415" s="196"/>
      <c r="AR3415" s="196"/>
      <c r="AS3415" s="196"/>
      <c r="AT3415" s="196"/>
      <c r="AU3415" s="196"/>
      <c r="AV3415" s="198"/>
      <c r="AW3415" s="197"/>
      <c r="AY3415" s="196"/>
      <c r="BC3415" s="196"/>
      <c r="BD3415" s="196"/>
      <c r="BE3415" s="196"/>
      <c r="BF3415" s="196"/>
      <c r="BG3415" s="196"/>
      <c r="BH3415" s="196"/>
      <c r="BI3415" s="196"/>
      <c r="BJ3415" s="196"/>
      <c r="BK3415" s="196"/>
    </row>
    <row r="3416" spans="1:63" x14ac:dyDescent="0.25">
      <c r="A3416" s="198"/>
      <c r="B3416" s="193"/>
      <c r="C3416" s="196"/>
      <c r="D3416" s="196"/>
      <c r="E3416" s="196"/>
      <c r="I3416" s="197"/>
      <c r="Q3416" s="198"/>
      <c r="S3416" s="198"/>
      <c r="T3416" s="196"/>
      <c r="U3416" s="199"/>
      <c r="V3416" s="193"/>
      <c r="W3416" s="198"/>
      <c r="X3416" s="198"/>
      <c r="Y3416" s="196"/>
      <c r="Z3416" s="200"/>
      <c r="AA3416" s="196"/>
      <c r="AB3416" s="198"/>
      <c r="AC3416" s="196"/>
      <c r="AD3416" s="199"/>
      <c r="AG3416" s="196"/>
      <c r="AH3416" s="196"/>
      <c r="AI3416" s="198"/>
      <c r="AL3416" s="196"/>
      <c r="AN3416" s="196"/>
      <c r="AO3416" s="198"/>
      <c r="AP3416" s="196"/>
      <c r="AQ3416" s="196"/>
      <c r="AR3416" s="196"/>
      <c r="AS3416" s="196"/>
      <c r="AT3416" s="196"/>
      <c r="AU3416" s="196"/>
      <c r="AV3416" s="198"/>
      <c r="AW3416" s="197"/>
      <c r="AY3416" s="196"/>
      <c r="BC3416" s="196"/>
      <c r="BD3416" s="196"/>
      <c r="BE3416" s="196"/>
      <c r="BF3416" s="196"/>
      <c r="BG3416" s="196"/>
      <c r="BH3416" s="196"/>
      <c r="BI3416" s="196"/>
      <c r="BJ3416" s="196"/>
      <c r="BK3416" s="196"/>
    </row>
    <row r="3417" spans="1:63" x14ac:dyDescent="0.25">
      <c r="A3417" s="198"/>
      <c r="B3417" s="193"/>
      <c r="C3417" s="196"/>
      <c r="D3417" s="196"/>
      <c r="E3417" s="196"/>
      <c r="I3417" s="197"/>
      <c r="Q3417" s="198"/>
      <c r="S3417" s="198"/>
      <c r="T3417" s="196"/>
      <c r="U3417" s="199"/>
      <c r="V3417" s="193"/>
      <c r="W3417" s="198"/>
      <c r="X3417" s="198"/>
      <c r="Y3417" s="196"/>
      <c r="Z3417" s="200"/>
      <c r="AA3417" s="196"/>
      <c r="AB3417" s="198"/>
      <c r="AC3417" s="196"/>
      <c r="AD3417" s="199"/>
      <c r="AG3417" s="196"/>
      <c r="AH3417" s="196"/>
      <c r="AI3417" s="198"/>
      <c r="AL3417" s="196"/>
      <c r="AN3417" s="196"/>
      <c r="AO3417" s="198"/>
      <c r="AP3417" s="196"/>
      <c r="AQ3417" s="196"/>
      <c r="AR3417" s="196"/>
      <c r="AS3417" s="196"/>
      <c r="AT3417" s="196"/>
      <c r="AU3417" s="196"/>
      <c r="AV3417" s="198"/>
      <c r="AW3417" s="197"/>
      <c r="AY3417" s="196"/>
      <c r="BC3417" s="196"/>
      <c r="BD3417" s="196"/>
      <c r="BE3417" s="196"/>
      <c r="BF3417" s="196"/>
      <c r="BG3417" s="196"/>
      <c r="BH3417" s="196"/>
      <c r="BI3417" s="196"/>
      <c r="BJ3417" s="196"/>
      <c r="BK3417" s="196"/>
    </row>
    <row r="3418" spans="1:63" x14ac:dyDescent="0.25">
      <c r="A3418" s="198"/>
      <c r="B3418" s="193"/>
      <c r="C3418" s="196"/>
      <c r="D3418" s="196"/>
      <c r="E3418" s="196"/>
      <c r="I3418" s="197"/>
      <c r="Q3418" s="198"/>
      <c r="S3418" s="198"/>
      <c r="T3418" s="196"/>
      <c r="U3418" s="199"/>
      <c r="V3418" s="193"/>
      <c r="W3418" s="198"/>
      <c r="X3418" s="198"/>
      <c r="Y3418" s="196"/>
      <c r="Z3418" s="200"/>
      <c r="AA3418" s="196"/>
      <c r="AB3418" s="198"/>
      <c r="AC3418" s="196"/>
      <c r="AD3418" s="199"/>
      <c r="AG3418" s="196"/>
      <c r="AH3418" s="196"/>
      <c r="AI3418" s="198"/>
      <c r="AL3418" s="196"/>
      <c r="AN3418" s="196"/>
      <c r="AO3418" s="198"/>
      <c r="AP3418" s="196"/>
      <c r="AQ3418" s="196"/>
      <c r="AR3418" s="196"/>
      <c r="AS3418" s="196"/>
      <c r="AT3418" s="196"/>
      <c r="AU3418" s="196"/>
      <c r="AV3418" s="198"/>
      <c r="AW3418" s="197"/>
      <c r="AY3418" s="196"/>
      <c r="BC3418" s="196"/>
      <c r="BD3418" s="196"/>
      <c r="BE3418" s="196"/>
      <c r="BF3418" s="196"/>
      <c r="BG3418" s="196"/>
      <c r="BH3418" s="196"/>
      <c r="BI3418" s="196"/>
      <c r="BJ3418" s="196"/>
      <c r="BK3418" s="196"/>
    </row>
    <row r="3419" spans="1:63" x14ac:dyDescent="0.25">
      <c r="A3419" s="198"/>
      <c r="B3419" s="193"/>
      <c r="C3419" s="196"/>
      <c r="D3419" s="196"/>
      <c r="E3419" s="196"/>
      <c r="I3419" s="197"/>
      <c r="Q3419" s="198"/>
      <c r="S3419" s="198"/>
      <c r="T3419" s="196"/>
      <c r="U3419" s="199"/>
      <c r="V3419" s="193"/>
      <c r="W3419" s="198"/>
      <c r="X3419" s="198"/>
      <c r="Y3419" s="196"/>
      <c r="Z3419" s="200"/>
      <c r="AA3419" s="196"/>
      <c r="AB3419" s="198"/>
      <c r="AC3419" s="196"/>
      <c r="AD3419" s="199"/>
      <c r="AG3419" s="196"/>
      <c r="AH3419" s="196"/>
      <c r="AI3419" s="198"/>
      <c r="AL3419" s="196"/>
      <c r="AN3419" s="196"/>
      <c r="AO3419" s="198"/>
      <c r="AP3419" s="196"/>
      <c r="AQ3419" s="196"/>
      <c r="AR3419" s="196"/>
      <c r="AS3419" s="196"/>
      <c r="AT3419" s="196"/>
      <c r="AU3419" s="196"/>
      <c r="AV3419" s="198"/>
      <c r="AW3419" s="197"/>
      <c r="AY3419" s="196"/>
      <c r="BC3419" s="196"/>
      <c r="BD3419" s="196"/>
      <c r="BE3419" s="196"/>
      <c r="BF3419" s="196"/>
      <c r="BG3419" s="196"/>
      <c r="BH3419" s="196"/>
      <c r="BI3419" s="196"/>
      <c r="BJ3419" s="196"/>
      <c r="BK3419" s="196"/>
    </row>
    <row r="3420" spans="1:63" x14ac:dyDescent="0.25">
      <c r="A3420" s="198"/>
      <c r="B3420" s="193"/>
      <c r="C3420" s="196"/>
      <c r="D3420" s="196"/>
      <c r="E3420" s="196"/>
      <c r="I3420" s="197"/>
      <c r="Q3420" s="198"/>
      <c r="S3420" s="198"/>
      <c r="T3420" s="196"/>
      <c r="U3420" s="199"/>
      <c r="V3420" s="193"/>
      <c r="W3420" s="198"/>
      <c r="X3420" s="198"/>
      <c r="Y3420" s="196"/>
      <c r="Z3420" s="200"/>
      <c r="AA3420" s="196"/>
      <c r="AB3420" s="198"/>
      <c r="AC3420" s="196"/>
      <c r="AD3420" s="199"/>
      <c r="AG3420" s="196"/>
      <c r="AH3420" s="196"/>
      <c r="AI3420" s="198"/>
      <c r="AL3420" s="196"/>
      <c r="AN3420" s="196"/>
      <c r="AO3420" s="198"/>
      <c r="AP3420" s="196"/>
      <c r="AQ3420" s="196"/>
      <c r="AR3420" s="196"/>
      <c r="AS3420" s="196"/>
      <c r="AT3420" s="196"/>
      <c r="AU3420" s="196"/>
      <c r="AV3420" s="198"/>
      <c r="AW3420" s="197"/>
      <c r="AY3420" s="196"/>
      <c r="BC3420" s="196"/>
      <c r="BD3420" s="196"/>
      <c r="BE3420" s="196"/>
      <c r="BF3420" s="196"/>
      <c r="BG3420" s="196"/>
      <c r="BH3420" s="196"/>
      <c r="BI3420" s="196"/>
      <c r="BJ3420" s="196"/>
      <c r="BK3420" s="196"/>
    </row>
    <row r="3421" spans="1:63" x14ac:dyDescent="0.25">
      <c r="A3421" s="198"/>
      <c r="B3421" s="193"/>
      <c r="C3421" s="196"/>
      <c r="D3421" s="196"/>
      <c r="E3421" s="196"/>
      <c r="I3421" s="197"/>
      <c r="Q3421" s="198"/>
      <c r="S3421" s="198"/>
      <c r="T3421" s="196"/>
      <c r="U3421" s="199"/>
      <c r="V3421" s="193"/>
      <c r="W3421" s="198"/>
      <c r="X3421" s="198"/>
      <c r="Y3421" s="196"/>
      <c r="Z3421" s="200"/>
      <c r="AA3421" s="196"/>
      <c r="AB3421" s="198"/>
      <c r="AC3421" s="196"/>
      <c r="AD3421" s="199"/>
      <c r="AG3421" s="196"/>
      <c r="AH3421" s="196"/>
      <c r="AI3421" s="198"/>
      <c r="AL3421" s="196"/>
      <c r="AN3421" s="196"/>
      <c r="AO3421" s="198"/>
      <c r="AP3421" s="196"/>
      <c r="AQ3421" s="196"/>
      <c r="AR3421" s="196"/>
      <c r="AS3421" s="196"/>
      <c r="AT3421" s="196"/>
      <c r="AU3421" s="196"/>
      <c r="AV3421" s="198"/>
      <c r="AW3421" s="197"/>
      <c r="AY3421" s="196"/>
      <c r="BC3421" s="196"/>
      <c r="BD3421" s="196"/>
      <c r="BE3421" s="196"/>
      <c r="BF3421" s="196"/>
      <c r="BG3421" s="196"/>
      <c r="BH3421" s="196"/>
      <c r="BI3421" s="196"/>
      <c r="BJ3421" s="196"/>
      <c r="BK3421" s="196"/>
    </row>
    <row r="3422" spans="1:63" x14ac:dyDescent="0.25">
      <c r="A3422" s="198"/>
      <c r="B3422" s="193"/>
      <c r="C3422" s="196"/>
      <c r="D3422" s="196"/>
      <c r="E3422" s="196"/>
      <c r="I3422" s="197"/>
      <c r="Q3422" s="198"/>
      <c r="S3422" s="198"/>
      <c r="T3422" s="196"/>
      <c r="U3422" s="199"/>
      <c r="V3422" s="193"/>
      <c r="W3422" s="198"/>
      <c r="X3422" s="198"/>
      <c r="Y3422" s="196"/>
      <c r="Z3422" s="200"/>
      <c r="AA3422" s="196"/>
      <c r="AB3422" s="198"/>
      <c r="AC3422" s="196"/>
      <c r="AD3422" s="199"/>
      <c r="AG3422" s="196"/>
      <c r="AH3422" s="196"/>
      <c r="AI3422" s="198"/>
      <c r="AL3422" s="196"/>
      <c r="AN3422" s="196"/>
      <c r="AO3422" s="198"/>
      <c r="AP3422" s="196"/>
      <c r="AQ3422" s="196"/>
      <c r="AR3422" s="196"/>
      <c r="AS3422" s="196"/>
      <c r="AT3422" s="196"/>
      <c r="AU3422" s="196"/>
      <c r="AV3422" s="198"/>
      <c r="AW3422" s="197"/>
      <c r="AY3422" s="196"/>
      <c r="BC3422" s="196"/>
      <c r="BD3422" s="196"/>
      <c r="BE3422" s="196"/>
      <c r="BF3422" s="196"/>
      <c r="BG3422" s="196"/>
      <c r="BH3422" s="196"/>
      <c r="BI3422" s="196"/>
      <c r="BJ3422" s="196"/>
      <c r="BK3422" s="196"/>
    </row>
    <row r="3423" spans="1:63" x14ac:dyDescent="0.25">
      <c r="A3423" s="198"/>
      <c r="B3423" s="193"/>
      <c r="C3423" s="196"/>
      <c r="D3423" s="196"/>
      <c r="E3423" s="196"/>
      <c r="I3423" s="197"/>
      <c r="Q3423" s="198"/>
      <c r="S3423" s="198"/>
      <c r="T3423" s="196"/>
      <c r="U3423" s="199"/>
      <c r="V3423" s="193"/>
      <c r="W3423" s="198"/>
      <c r="X3423" s="198"/>
      <c r="Y3423" s="196"/>
      <c r="Z3423" s="200"/>
      <c r="AA3423" s="196"/>
      <c r="AB3423" s="198"/>
      <c r="AC3423" s="196"/>
      <c r="AD3423" s="199"/>
      <c r="AG3423" s="196"/>
      <c r="AH3423" s="196"/>
      <c r="AI3423" s="198"/>
      <c r="AL3423" s="196"/>
      <c r="AN3423" s="196"/>
      <c r="AO3423" s="198"/>
      <c r="AP3423" s="196"/>
      <c r="AQ3423" s="196"/>
      <c r="AR3423" s="196"/>
      <c r="AS3423" s="196"/>
      <c r="AT3423" s="196"/>
      <c r="AU3423" s="196"/>
      <c r="AV3423" s="198"/>
      <c r="AW3423" s="197"/>
      <c r="AY3423" s="196"/>
      <c r="BC3423" s="196"/>
      <c r="BD3423" s="196"/>
      <c r="BE3423" s="196"/>
      <c r="BF3423" s="196"/>
      <c r="BG3423" s="196"/>
      <c r="BH3423" s="196"/>
      <c r="BI3423" s="196"/>
      <c r="BJ3423" s="196"/>
      <c r="BK3423" s="196"/>
    </row>
    <row r="3424" spans="1:63" x14ac:dyDescent="0.25">
      <c r="A3424" s="198"/>
      <c r="B3424" s="193"/>
      <c r="C3424" s="196"/>
      <c r="D3424" s="196"/>
      <c r="E3424" s="196"/>
      <c r="I3424" s="197"/>
      <c r="Q3424" s="198"/>
      <c r="S3424" s="198"/>
      <c r="T3424" s="196"/>
      <c r="U3424" s="199"/>
      <c r="V3424" s="193"/>
      <c r="W3424" s="198"/>
      <c r="X3424" s="198"/>
      <c r="Y3424" s="196"/>
      <c r="Z3424" s="200"/>
      <c r="AA3424" s="196"/>
      <c r="AB3424" s="198"/>
      <c r="AC3424" s="196"/>
      <c r="AD3424" s="199"/>
      <c r="AG3424" s="196"/>
      <c r="AH3424" s="196"/>
      <c r="AI3424" s="198"/>
      <c r="AL3424" s="196"/>
      <c r="AN3424" s="196"/>
      <c r="AO3424" s="198"/>
      <c r="AP3424" s="196"/>
      <c r="AQ3424" s="196"/>
      <c r="AR3424" s="196"/>
      <c r="AS3424" s="196"/>
      <c r="AT3424" s="196"/>
      <c r="AU3424" s="196"/>
      <c r="AV3424" s="198"/>
      <c r="AW3424" s="197"/>
      <c r="AY3424" s="196"/>
      <c r="BC3424" s="196"/>
      <c r="BD3424" s="196"/>
      <c r="BE3424" s="196"/>
      <c r="BF3424" s="196"/>
      <c r="BG3424" s="196"/>
      <c r="BH3424" s="196"/>
      <c r="BI3424" s="196"/>
      <c r="BJ3424" s="196"/>
      <c r="BK3424" s="196"/>
    </row>
    <row r="3425" spans="1:63" x14ac:dyDescent="0.25">
      <c r="A3425" s="198"/>
      <c r="B3425" s="193"/>
      <c r="C3425" s="196"/>
      <c r="D3425" s="196"/>
      <c r="E3425" s="196"/>
      <c r="I3425" s="197"/>
      <c r="Q3425" s="198"/>
      <c r="S3425" s="198"/>
      <c r="T3425" s="196"/>
      <c r="U3425" s="199"/>
      <c r="V3425" s="193"/>
      <c r="W3425" s="198"/>
      <c r="X3425" s="198"/>
      <c r="Y3425" s="196"/>
      <c r="Z3425" s="200"/>
      <c r="AA3425" s="196"/>
      <c r="AB3425" s="198"/>
      <c r="AC3425" s="196"/>
      <c r="AD3425" s="199"/>
      <c r="AG3425" s="196"/>
      <c r="AH3425" s="196"/>
      <c r="AI3425" s="198"/>
      <c r="AL3425" s="196"/>
      <c r="AN3425" s="196"/>
      <c r="AO3425" s="198"/>
      <c r="AP3425" s="196"/>
      <c r="AQ3425" s="196"/>
      <c r="AR3425" s="196"/>
      <c r="AS3425" s="196"/>
      <c r="AT3425" s="196"/>
      <c r="AU3425" s="196"/>
      <c r="AV3425" s="198"/>
      <c r="AW3425" s="197"/>
      <c r="AY3425" s="196"/>
      <c r="BC3425" s="196"/>
      <c r="BD3425" s="196"/>
      <c r="BE3425" s="196"/>
      <c r="BF3425" s="196"/>
      <c r="BG3425" s="196"/>
      <c r="BH3425" s="196"/>
      <c r="BI3425" s="196"/>
      <c r="BJ3425" s="196"/>
      <c r="BK3425" s="196"/>
    </row>
    <row r="3426" spans="1:63" x14ac:dyDescent="0.25">
      <c r="A3426" s="198"/>
      <c r="B3426" s="193"/>
      <c r="C3426" s="196"/>
      <c r="D3426" s="196"/>
      <c r="E3426" s="196"/>
      <c r="I3426" s="197"/>
      <c r="Q3426" s="198"/>
      <c r="S3426" s="198"/>
      <c r="T3426" s="196"/>
      <c r="U3426" s="199"/>
      <c r="V3426" s="193"/>
      <c r="W3426" s="198"/>
      <c r="X3426" s="198"/>
      <c r="Y3426" s="196"/>
      <c r="Z3426" s="200"/>
      <c r="AA3426" s="196"/>
      <c r="AB3426" s="198"/>
      <c r="AC3426" s="196"/>
      <c r="AD3426" s="199"/>
      <c r="AG3426" s="196"/>
      <c r="AH3426" s="196"/>
      <c r="AI3426" s="198"/>
      <c r="AL3426" s="196"/>
      <c r="AN3426" s="196"/>
      <c r="AO3426" s="198"/>
      <c r="AP3426" s="196"/>
      <c r="AQ3426" s="196"/>
      <c r="AR3426" s="196"/>
      <c r="AS3426" s="196"/>
      <c r="AT3426" s="196"/>
      <c r="AU3426" s="196"/>
      <c r="AV3426" s="198"/>
      <c r="AW3426" s="197"/>
      <c r="AY3426" s="196"/>
      <c r="BC3426" s="196"/>
      <c r="BD3426" s="196"/>
      <c r="BE3426" s="196"/>
      <c r="BF3426" s="196"/>
      <c r="BG3426" s="196"/>
      <c r="BH3426" s="196"/>
      <c r="BI3426" s="196"/>
      <c r="BJ3426" s="196"/>
      <c r="BK3426" s="196"/>
    </row>
    <row r="3427" spans="1:63" x14ac:dyDescent="0.25">
      <c r="A3427" s="198"/>
      <c r="B3427" s="193"/>
      <c r="C3427" s="196"/>
      <c r="D3427" s="196"/>
      <c r="E3427" s="196"/>
      <c r="I3427" s="197"/>
      <c r="Q3427" s="198"/>
      <c r="S3427" s="198"/>
      <c r="T3427" s="196"/>
      <c r="U3427" s="199"/>
      <c r="V3427" s="193"/>
      <c r="W3427" s="198"/>
      <c r="X3427" s="198"/>
      <c r="Y3427" s="196"/>
      <c r="Z3427" s="200"/>
      <c r="AA3427" s="196"/>
      <c r="AB3427" s="198"/>
      <c r="AC3427" s="196"/>
      <c r="AD3427" s="199"/>
      <c r="AG3427" s="196"/>
      <c r="AH3427" s="196"/>
      <c r="AI3427" s="198"/>
      <c r="AL3427" s="196"/>
      <c r="AN3427" s="196"/>
      <c r="AO3427" s="198"/>
      <c r="AP3427" s="196"/>
      <c r="AQ3427" s="196"/>
      <c r="AR3427" s="196"/>
      <c r="AS3427" s="196"/>
      <c r="AT3427" s="196"/>
      <c r="AU3427" s="196"/>
      <c r="AV3427" s="198"/>
      <c r="AW3427" s="197"/>
      <c r="AY3427" s="196"/>
      <c r="BC3427" s="196"/>
      <c r="BD3427" s="196"/>
      <c r="BE3427" s="196"/>
      <c r="BF3427" s="196"/>
      <c r="BG3427" s="196"/>
      <c r="BH3427" s="196"/>
      <c r="BI3427" s="196"/>
      <c r="BJ3427" s="196"/>
      <c r="BK3427" s="196"/>
    </row>
    <row r="3428" spans="1:63" x14ac:dyDescent="0.25">
      <c r="A3428" s="198"/>
      <c r="B3428" s="193"/>
      <c r="C3428" s="196"/>
      <c r="D3428" s="196"/>
      <c r="E3428" s="196"/>
      <c r="I3428" s="197"/>
      <c r="Q3428" s="198"/>
      <c r="S3428" s="198"/>
      <c r="T3428" s="196"/>
      <c r="U3428" s="199"/>
      <c r="V3428" s="193"/>
      <c r="W3428" s="198"/>
      <c r="X3428" s="198"/>
      <c r="Y3428" s="196"/>
      <c r="Z3428" s="200"/>
      <c r="AA3428" s="196"/>
      <c r="AB3428" s="198"/>
      <c r="AC3428" s="196"/>
      <c r="AD3428" s="199"/>
      <c r="AG3428" s="196"/>
      <c r="AH3428" s="196"/>
      <c r="AI3428" s="198"/>
      <c r="AL3428" s="196"/>
      <c r="AN3428" s="196"/>
      <c r="AO3428" s="198"/>
      <c r="AP3428" s="196"/>
      <c r="AQ3428" s="196"/>
      <c r="AR3428" s="196"/>
      <c r="AS3428" s="196"/>
      <c r="AT3428" s="196"/>
      <c r="AU3428" s="196"/>
      <c r="AV3428" s="198"/>
      <c r="AW3428" s="197"/>
      <c r="AY3428" s="196"/>
      <c r="BC3428" s="196"/>
      <c r="BD3428" s="196"/>
      <c r="BE3428" s="196"/>
      <c r="BF3428" s="196"/>
      <c r="BG3428" s="196"/>
      <c r="BH3428" s="196"/>
      <c r="BI3428" s="196"/>
      <c r="BJ3428" s="196"/>
      <c r="BK3428" s="196"/>
    </row>
    <row r="3429" spans="1:63" x14ac:dyDescent="0.25">
      <c r="A3429" s="198"/>
      <c r="B3429" s="193"/>
      <c r="C3429" s="196"/>
      <c r="D3429" s="196"/>
      <c r="E3429" s="196"/>
      <c r="I3429" s="197"/>
      <c r="Q3429" s="198"/>
      <c r="S3429" s="198"/>
      <c r="T3429" s="196"/>
      <c r="U3429" s="199"/>
      <c r="V3429" s="193"/>
      <c r="W3429" s="198"/>
      <c r="X3429" s="198"/>
      <c r="Y3429" s="196"/>
      <c r="Z3429" s="200"/>
      <c r="AA3429" s="196"/>
      <c r="AB3429" s="198"/>
      <c r="AC3429" s="196"/>
      <c r="AD3429" s="199"/>
      <c r="AG3429" s="196"/>
      <c r="AH3429" s="196"/>
      <c r="AI3429" s="198"/>
      <c r="AL3429" s="196"/>
      <c r="AN3429" s="196"/>
      <c r="AO3429" s="198"/>
      <c r="AP3429" s="196"/>
      <c r="AQ3429" s="196"/>
      <c r="AR3429" s="196"/>
      <c r="AS3429" s="196"/>
      <c r="AT3429" s="196"/>
      <c r="AU3429" s="196"/>
      <c r="AV3429" s="198"/>
      <c r="AW3429" s="197"/>
      <c r="AY3429" s="196"/>
      <c r="BC3429" s="196"/>
      <c r="BD3429" s="196"/>
      <c r="BE3429" s="196"/>
      <c r="BF3429" s="196"/>
      <c r="BG3429" s="196"/>
      <c r="BH3429" s="196"/>
      <c r="BI3429" s="196"/>
      <c r="BJ3429" s="196"/>
      <c r="BK3429" s="196"/>
    </row>
    <row r="3430" spans="1:63" x14ac:dyDescent="0.25">
      <c r="A3430" s="198"/>
      <c r="B3430" s="193"/>
      <c r="C3430" s="196"/>
      <c r="D3430" s="196"/>
      <c r="E3430" s="196"/>
      <c r="I3430" s="197"/>
      <c r="Q3430" s="198"/>
      <c r="S3430" s="198"/>
      <c r="T3430" s="196"/>
      <c r="U3430" s="199"/>
      <c r="V3430" s="193"/>
      <c r="W3430" s="198"/>
      <c r="X3430" s="198"/>
      <c r="Y3430" s="196"/>
      <c r="Z3430" s="200"/>
      <c r="AA3430" s="196"/>
      <c r="AB3430" s="198"/>
      <c r="AC3430" s="196"/>
      <c r="AD3430" s="199"/>
      <c r="AG3430" s="196"/>
      <c r="AH3430" s="196"/>
      <c r="AI3430" s="198"/>
      <c r="AL3430" s="196"/>
      <c r="AN3430" s="196"/>
      <c r="AO3430" s="198"/>
      <c r="AP3430" s="196"/>
      <c r="AQ3430" s="196"/>
      <c r="AR3430" s="196"/>
      <c r="AS3430" s="196"/>
      <c r="AT3430" s="196"/>
      <c r="AU3430" s="196"/>
      <c r="AV3430" s="198"/>
      <c r="AW3430" s="197"/>
      <c r="AY3430" s="196"/>
      <c r="BC3430" s="196"/>
      <c r="BD3430" s="196"/>
      <c r="BE3430" s="196"/>
      <c r="BF3430" s="196"/>
      <c r="BG3430" s="196"/>
      <c r="BH3430" s="196"/>
      <c r="BI3430" s="196"/>
      <c r="BJ3430" s="196"/>
      <c r="BK3430" s="196"/>
    </row>
    <row r="3431" spans="1:63" x14ac:dyDescent="0.25">
      <c r="A3431" s="198"/>
      <c r="B3431" s="193"/>
      <c r="C3431" s="196"/>
      <c r="D3431" s="196"/>
      <c r="E3431" s="196"/>
      <c r="I3431" s="197"/>
      <c r="Q3431" s="198"/>
      <c r="S3431" s="198"/>
      <c r="T3431" s="196"/>
      <c r="U3431" s="199"/>
      <c r="V3431" s="193"/>
      <c r="W3431" s="198"/>
      <c r="X3431" s="198"/>
      <c r="Y3431" s="196"/>
      <c r="Z3431" s="200"/>
      <c r="AA3431" s="196"/>
      <c r="AB3431" s="198"/>
      <c r="AC3431" s="196"/>
      <c r="AD3431" s="199"/>
      <c r="AG3431" s="196"/>
      <c r="AH3431" s="196"/>
      <c r="AI3431" s="198"/>
      <c r="AL3431" s="196"/>
      <c r="AN3431" s="196"/>
      <c r="AO3431" s="198"/>
      <c r="AP3431" s="196"/>
      <c r="AQ3431" s="196"/>
      <c r="AR3431" s="196"/>
      <c r="AS3431" s="196"/>
      <c r="AT3431" s="196"/>
      <c r="AU3431" s="196"/>
      <c r="AV3431" s="198"/>
      <c r="AW3431" s="197"/>
      <c r="AY3431" s="196"/>
      <c r="BC3431" s="196"/>
      <c r="BD3431" s="196"/>
      <c r="BE3431" s="196"/>
      <c r="BF3431" s="196"/>
      <c r="BG3431" s="196"/>
      <c r="BH3431" s="196"/>
      <c r="BI3431" s="196"/>
      <c r="BJ3431" s="196"/>
      <c r="BK3431" s="196"/>
    </row>
    <row r="3432" spans="1:63" x14ac:dyDescent="0.25">
      <c r="A3432" s="198"/>
      <c r="B3432" s="193"/>
      <c r="C3432" s="196"/>
      <c r="D3432" s="196"/>
      <c r="E3432" s="196"/>
      <c r="I3432" s="197"/>
      <c r="Q3432" s="198"/>
      <c r="S3432" s="198"/>
      <c r="T3432" s="196"/>
      <c r="U3432" s="199"/>
      <c r="V3432" s="193"/>
      <c r="W3432" s="198"/>
      <c r="X3432" s="198"/>
      <c r="Y3432" s="196"/>
      <c r="Z3432" s="200"/>
      <c r="AA3432" s="196"/>
      <c r="AB3432" s="198"/>
      <c r="AC3432" s="196"/>
      <c r="AD3432" s="199"/>
      <c r="AG3432" s="196"/>
      <c r="AH3432" s="196"/>
      <c r="AI3432" s="198"/>
      <c r="AL3432" s="196"/>
      <c r="AN3432" s="196"/>
      <c r="AO3432" s="198"/>
      <c r="AP3432" s="196"/>
      <c r="AQ3432" s="196"/>
      <c r="AR3432" s="196"/>
      <c r="AS3432" s="196"/>
      <c r="AT3432" s="196"/>
      <c r="AU3432" s="196"/>
      <c r="AV3432" s="198"/>
      <c r="AW3432" s="197"/>
      <c r="AY3432" s="196"/>
      <c r="BC3432" s="196"/>
      <c r="BD3432" s="196"/>
      <c r="BE3432" s="196"/>
      <c r="BF3432" s="196"/>
      <c r="BG3432" s="196"/>
      <c r="BH3432" s="196"/>
      <c r="BI3432" s="196"/>
      <c r="BJ3432" s="196"/>
      <c r="BK3432" s="196"/>
    </row>
    <row r="3433" spans="1:63" x14ac:dyDescent="0.25">
      <c r="A3433" s="198"/>
      <c r="B3433" s="193"/>
      <c r="C3433" s="196"/>
      <c r="D3433" s="196"/>
      <c r="E3433" s="196"/>
      <c r="I3433" s="197"/>
      <c r="Q3433" s="198"/>
      <c r="S3433" s="198"/>
      <c r="T3433" s="196"/>
      <c r="U3433" s="199"/>
      <c r="V3433" s="193"/>
      <c r="W3433" s="198"/>
      <c r="X3433" s="198"/>
      <c r="Y3433" s="196"/>
      <c r="Z3433" s="200"/>
      <c r="AA3433" s="196"/>
      <c r="AB3433" s="198"/>
      <c r="AC3433" s="196"/>
      <c r="AD3433" s="199"/>
      <c r="AG3433" s="196"/>
      <c r="AH3433" s="196"/>
      <c r="AI3433" s="198"/>
      <c r="AL3433" s="196"/>
      <c r="AN3433" s="196"/>
      <c r="AO3433" s="198"/>
      <c r="AP3433" s="196"/>
      <c r="AQ3433" s="196"/>
      <c r="AR3433" s="196"/>
      <c r="AS3433" s="196"/>
      <c r="AT3433" s="196"/>
      <c r="AU3433" s="196"/>
      <c r="AV3433" s="198"/>
      <c r="AW3433" s="197"/>
      <c r="AY3433" s="196"/>
      <c r="BC3433" s="196"/>
      <c r="BD3433" s="196"/>
      <c r="BE3433" s="196"/>
      <c r="BF3433" s="196"/>
      <c r="BG3433" s="196"/>
      <c r="BH3433" s="196"/>
      <c r="BI3433" s="196"/>
      <c r="BJ3433" s="196"/>
      <c r="BK3433" s="196"/>
    </row>
    <row r="3434" spans="1:63" x14ac:dyDescent="0.25">
      <c r="A3434" s="198"/>
      <c r="B3434" s="193"/>
      <c r="C3434" s="196"/>
      <c r="D3434" s="196"/>
      <c r="E3434" s="196"/>
      <c r="I3434" s="197"/>
      <c r="Q3434" s="198"/>
      <c r="S3434" s="198"/>
      <c r="T3434" s="196"/>
      <c r="U3434" s="199"/>
      <c r="V3434" s="193"/>
      <c r="W3434" s="198"/>
      <c r="X3434" s="198"/>
      <c r="Y3434" s="196"/>
      <c r="Z3434" s="200"/>
      <c r="AA3434" s="196"/>
      <c r="AB3434" s="198"/>
      <c r="AC3434" s="196"/>
      <c r="AD3434" s="199"/>
      <c r="AG3434" s="196"/>
      <c r="AH3434" s="196"/>
      <c r="AI3434" s="198"/>
      <c r="AL3434" s="196"/>
      <c r="AN3434" s="196"/>
      <c r="AO3434" s="198"/>
      <c r="AP3434" s="196"/>
      <c r="AQ3434" s="196"/>
      <c r="AR3434" s="196"/>
      <c r="AS3434" s="196"/>
      <c r="AT3434" s="196"/>
      <c r="AU3434" s="196"/>
      <c r="AV3434" s="198"/>
      <c r="AW3434" s="197"/>
      <c r="AY3434" s="196"/>
      <c r="BC3434" s="196"/>
      <c r="BD3434" s="196"/>
      <c r="BE3434" s="196"/>
      <c r="BF3434" s="196"/>
      <c r="BG3434" s="196"/>
      <c r="BH3434" s="196"/>
      <c r="BI3434" s="196"/>
      <c r="BJ3434" s="196"/>
      <c r="BK3434" s="196"/>
    </row>
    <row r="3435" spans="1:63" x14ac:dyDescent="0.25">
      <c r="A3435" s="198"/>
      <c r="B3435" s="193"/>
      <c r="C3435" s="196"/>
      <c r="D3435" s="196"/>
      <c r="E3435" s="196"/>
      <c r="I3435" s="197"/>
      <c r="Q3435" s="198"/>
      <c r="S3435" s="198"/>
      <c r="T3435" s="196"/>
      <c r="U3435" s="199"/>
      <c r="V3435" s="193"/>
      <c r="W3435" s="198"/>
      <c r="X3435" s="198"/>
      <c r="Y3435" s="196"/>
      <c r="Z3435" s="200"/>
      <c r="AA3435" s="196"/>
      <c r="AB3435" s="198"/>
      <c r="AC3435" s="196"/>
      <c r="AD3435" s="199"/>
      <c r="AG3435" s="196"/>
      <c r="AH3435" s="196"/>
      <c r="AI3435" s="198"/>
      <c r="AL3435" s="196"/>
      <c r="AN3435" s="196"/>
      <c r="AO3435" s="198"/>
      <c r="AP3435" s="196"/>
      <c r="AQ3435" s="196"/>
      <c r="AR3435" s="196"/>
      <c r="AS3435" s="196"/>
      <c r="AT3435" s="196"/>
      <c r="AU3435" s="196"/>
      <c r="AV3435" s="198"/>
      <c r="AW3435" s="197"/>
      <c r="AY3435" s="196"/>
      <c r="BC3435" s="196"/>
      <c r="BD3435" s="196"/>
      <c r="BE3435" s="196"/>
      <c r="BF3435" s="196"/>
      <c r="BG3435" s="196"/>
      <c r="BH3435" s="196"/>
      <c r="BI3435" s="196"/>
      <c r="BJ3435" s="196"/>
      <c r="BK3435" s="196"/>
    </row>
    <row r="3436" spans="1:63" x14ac:dyDescent="0.25">
      <c r="A3436" s="198"/>
      <c r="B3436" s="193"/>
      <c r="C3436" s="196"/>
      <c r="D3436" s="196"/>
      <c r="E3436" s="196"/>
      <c r="I3436" s="197"/>
      <c r="Q3436" s="198"/>
      <c r="S3436" s="198"/>
      <c r="T3436" s="196"/>
      <c r="U3436" s="199"/>
      <c r="V3436" s="193"/>
      <c r="W3436" s="198"/>
      <c r="X3436" s="198"/>
      <c r="Y3436" s="196"/>
      <c r="Z3436" s="200"/>
      <c r="AA3436" s="196"/>
      <c r="AB3436" s="198"/>
      <c r="AC3436" s="196"/>
      <c r="AD3436" s="199"/>
      <c r="AG3436" s="196"/>
      <c r="AH3436" s="196"/>
      <c r="AI3436" s="198"/>
      <c r="AL3436" s="196"/>
      <c r="AN3436" s="196"/>
      <c r="AO3436" s="198"/>
      <c r="AP3436" s="196"/>
      <c r="AQ3436" s="196"/>
      <c r="AR3436" s="196"/>
      <c r="AS3436" s="196"/>
      <c r="AT3436" s="196"/>
      <c r="AU3436" s="196"/>
      <c r="AV3436" s="198"/>
      <c r="AW3436" s="197"/>
      <c r="AY3436" s="196"/>
      <c r="BC3436" s="196"/>
      <c r="BD3436" s="196"/>
      <c r="BE3436" s="196"/>
      <c r="BF3436" s="196"/>
      <c r="BG3436" s="196"/>
      <c r="BH3436" s="196"/>
      <c r="BI3436" s="196"/>
      <c r="BJ3436" s="196"/>
      <c r="BK3436" s="196"/>
    </row>
    <row r="3437" spans="1:63" x14ac:dyDescent="0.25">
      <c r="A3437" s="198"/>
      <c r="B3437" s="193"/>
      <c r="C3437" s="196"/>
      <c r="D3437" s="196"/>
      <c r="E3437" s="196"/>
      <c r="I3437" s="197"/>
      <c r="Q3437" s="198"/>
      <c r="S3437" s="198"/>
      <c r="T3437" s="196"/>
      <c r="U3437" s="199"/>
      <c r="V3437" s="193"/>
      <c r="W3437" s="198"/>
      <c r="X3437" s="198"/>
      <c r="Y3437" s="196"/>
      <c r="Z3437" s="200"/>
      <c r="AA3437" s="196"/>
      <c r="AB3437" s="198"/>
      <c r="AC3437" s="196"/>
      <c r="AD3437" s="199"/>
      <c r="AG3437" s="196"/>
      <c r="AH3437" s="196"/>
      <c r="AI3437" s="198"/>
      <c r="AL3437" s="196"/>
      <c r="AN3437" s="196"/>
      <c r="AO3437" s="198"/>
      <c r="AP3437" s="196"/>
      <c r="AQ3437" s="196"/>
      <c r="AR3437" s="196"/>
      <c r="AS3437" s="196"/>
      <c r="AT3437" s="196"/>
      <c r="AU3437" s="196"/>
      <c r="AV3437" s="198"/>
      <c r="AW3437" s="197"/>
      <c r="AY3437" s="196"/>
      <c r="BC3437" s="196"/>
      <c r="BD3437" s="196"/>
      <c r="BE3437" s="196"/>
      <c r="BF3437" s="196"/>
      <c r="BG3437" s="196"/>
      <c r="BH3437" s="196"/>
      <c r="BI3437" s="196"/>
      <c r="BJ3437" s="196"/>
      <c r="BK3437" s="196"/>
    </row>
    <row r="3438" spans="1:63" x14ac:dyDescent="0.25">
      <c r="A3438" s="198"/>
      <c r="B3438" s="193"/>
      <c r="C3438" s="196"/>
      <c r="D3438" s="196"/>
      <c r="E3438" s="196"/>
      <c r="I3438" s="197"/>
      <c r="Q3438" s="198"/>
      <c r="S3438" s="198"/>
      <c r="T3438" s="196"/>
      <c r="U3438" s="199"/>
      <c r="V3438" s="193"/>
      <c r="W3438" s="198"/>
      <c r="X3438" s="198"/>
      <c r="Y3438" s="196"/>
      <c r="Z3438" s="200"/>
      <c r="AA3438" s="196"/>
      <c r="AB3438" s="198"/>
      <c r="AC3438" s="196"/>
      <c r="AD3438" s="199"/>
      <c r="AG3438" s="196"/>
      <c r="AH3438" s="196"/>
      <c r="AI3438" s="198"/>
      <c r="AL3438" s="196"/>
      <c r="AN3438" s="196"/>
      <c r="AO3438" s="198"/>
      <c r="AP3438" s="196"/>
      <c r="AQ3438" s="196"/>
      <c r="AR3438" s="196"/>
      <c r="AS3438" s="196"/>
      <c r="AT3438" s="196"/>
      <c r="AU3438" s="196"/>
      <c r="AV3438" s="198"/>
      <c r="AW3438" s="197"/>
      <c r="AY3438" s="196"/>
      <c r="BC3438" s="196"/>
      <c r="BD3438" s="196"/>
      <c r="BE3438" s="196"/>
      <c r="BF3438" s="196"/>
      <c r="BG3438" s="196"/>
      <c r="BH3438" s="196"/>
      <c r="BI3438" s="196"/>
      <c r="BJ3438" s="196"/>
      <c r="BK3438" s="196"/>
    </row>
    <row r="3439" spans="1:63" x14ac:dyDescent="0.25">
      <c r="A3439" s="198"/>
      <c r="B3439" s="193"/>
      <c r="C3439" s="196"/>
      <c r="D3439" s="196"/>
      <c r="E3439" s="196"/>
      <c r="I3439" s="197"/>
      <c r="Q3439" s="198"/>
      <c r="S3439" s="198"/>
      <c r="T3439" s="196"/>
      <c r="U3439" s="199"/>
      <c r="V3439" s="193"/>
      <c r="W3439" s="198"/>
      <c r="X3439" s="198"/>
      <c r="Y3439" s="196"/>
      <c r="Z3439" s="200"/>
      <c r="AA3439" s="196"/>
      <c r="AB3439" s="198"/>
      <c r="AC3439" s="196"/>
      <c r="AD3439" s="199"/>
      <c r="AG3439" s="196"/>
      <c r="AH3439" s="196"/>
      <c r="AI3439" s="198"/>
      <c r="AL3439" s="196"/>
      <c r="AN3439" s="196"/>
      <c r="AO3439" s="198"/>
      <c r="AP3439" s="196"/>
      <c r="AQ3439" s="196"/>
      <c r="AR3439" s="196"/>
      <c r="AS3439" s="196"/>
      <c r="AT3439" s="196"/>
      <c r="AU3439" s="196"/>
      <c r="AV3439" s="198"/>
      <c r="AW3439" s="197"/>
      <c r="AY3439" s="196"/>
      <c r="BC3439" s="196"/>
      <c r="BD3439" s="196"/>
      <c r="BE3439" s="196"/>
      <c r="BF3439" s="196"/>
      <c r="BG3439" s="196"/>
      <c r="BH3439" s="196"/>
      <c r="BI3439" s="196"/>
      <c r="BJ3439" s="196"/>
      <c r="BK3439" s="196"/>
    </row>
    <row r="3440" spans="1:63" x14ac:dyDescent="0.25">
      <c r="A3440" s="198"/>
      <c r="B3440" s="193"/>
      <c r="C3440" s="196"/>
      <c r="D3440" s="196"/>
      <c r="E3440" s="196"/>
      <c r="I3440" s="197"/>
      <c r="Q3440" s="198"/>
      <c r="S3440" s="198"/>
      <c r="T3440" s="196"/>
      <c r="U3440" s="199"/>
      <c r="V3440" s="193"/>
      <c r="W3440" s="198"/>
      <c r="X3440" s="198"/>
      <c r="Y3440" s="196"/>
      <c r="Z3440" s="200"/>
      <c r="AA3440" s="196"/>
      <c r="AB3440" s="198"/>
      <c r="AC3440" s="196"/>
      <c r="AD3440" s="199"/>
      <c r="AG3440" s="196"/>
      <c r="AH3440" s="196"/>
      <c r="AI3440" s="198"/>
      <c r="AL3440" s="196"/>
      <c r="AN3440" s="196"/>
      <c r="AO3440" s="198"/>
      <c r="AP3440" s="196"/>
      <c r="AQ3440" s="196"/>
      <c r="AR3440" s="196"/>
      <c r="AS3440" s="196"/>
      <c r="AT3440" s="196"/>
      <c r="AU3440" s="196"/>
      <c r="AV3440" s="198"/>
      <c r="AW3440" s="197"/>
      <c r="AY3440" s="196"/>
      <c r="BC3440" s="196"/>
      <c r="BD3440" s="196"/>
      <c r="BE3440" s="196"/>
      <c r="BF3440" s="196"/>
      <c r="BG3440" s="196"/>
      <c r="BH3440" s="196"/>
      <c r="BI3440" s="196"/>
      <c r="BJ3440" s="196"/>
      <c r="BK3440" s="196"/>
    </row>
    <row r="3441" spans="1:63" x14ac:dyDescent="0.25">
      <c r="A3441" s="198"/>
      <c r="B3441" s="193"/>
      <c r="C3441" s="196"/>
      <c r="D3441" s="196"/>
      <c r="E3441" s="196"/>
      <c r="I3441" s="197"/>
      <c r="Q3441" s="198"/>
      <c r="S3441" s="198"/>
      <c r="T3441" s="196"/>
      <c r="U3441" s="199"/>
      <c r="V3441" s="193"/>
      <c r="W3441" s="198"/>
      <c r="X3441" s="198"/>
      <c r="Y3441" s="196"/>
      <c r="Z3441" s="200"/>
      <c r="AA3441" s="196"/>
      <c r="AB3441" s="198"/>
      <c r="AC3441" s="196"/>
      <c r="AD3441" s="199"/>
      <c r="AG3441" s="196"/>
      <c r="AH3441" s="196"/>
      <c r="AI3441" s="198"/>
      <c r="AL3441" s="196"/>
      <c r="AN3441" s="196"/>
      <c r="AO3441" s="198"/>
      <c r="AP3441" s="196"/>
      <c r="AQ3441" s="196"/>
      <c r="AR3441" s="196"/>
      <c r="AS3441" s="196"/>
      <c r="AT3441" s="196"/>
      <c r="AU3441" s="196"/>
      <c r="AV3441" s="198"/>
      <c r="AW3441" s="197"/>
      <c r="AY3441" s="196"/>
      <c r="BC3441" s="196"/>
      <c r="BD3441" s="196"/>
      <c r="BE3441" s="196"/>
      <c r="BF3441" s="196"/>
      <c r="BG3441" s="196"/>
      <c r="BH3441" s="196"/>
      <c r="BI3441" s="196"/>
      <c r="BJ3441" s="196"/>
      <c r="BK3441" s="196"/>
    </row>
    <row r="3442" spans="1:63" x14ac:dyDescent="0.25">
      <c r="A3442" s="198"/>
      <c r="B3442" s="193"/>
      <c r="C3442" s="196"/>
      <c r="D3442" s="196"/>
      <c r="E3442" s="196"/>
      <c r="I3442" s="197"/>
      <c r="Q3442" s="198"/>
      <c r="S3442" s="198"/>
      <c r="T3442" s="196"/>
      <c r="U3442" s="199"/>
      <c r="V3442" s="193"/>
      <c r="W3442" s="198"/>
      <c r="X3442" s="198"/>
      <c r="Y3442" s="196"/>
      <c r="Z3442" s="200"/>
      <c r="AA3442" s="196"/>
      <c r="AB3442" s="198"/>
      <c r="AC3442" s="196"/>
      <c r="AD3442" s="199"/>
      <c r="AG3442" s="196"/>
      <c r="AH3442" s="196"/>
      <c r="AI3442" s="198"/>
      <c r="AL3442" s="196"/>
      <c r="AN3442" s="196"/>
      <c r="AO3442" s="198"/>
      <c r="AP3442" s="196"/>
      <c r="AQ3442" s="196"/>
      <c r="AR3442" s="196"/>
      <c r="AS3442" s="196"/>
      <c r="AT3442" s="196"/>
      <c r="AU3442" s="196"/>
      <c r="AV3442" s="198"/>
      <c r="AW3442" s="197"/>
      <c r="AY3442" s="196"/>
      <c r="BC3442" s="196"/>
      <c r="BD3442" s="196"/>
      <c r="BE3442" s="196"/>
      <c r="BF3442" s="196"/>
      <c r="BG3442" s="196"/>
      <c r="BH3442" s="196"/>
      <c r="BI3442" s="196"/>
      <c r="BJ3442" s="196"/>
      <c r="BK3442" s="196"/>
    </row>
    <row r="3443" spans="1:63" x14ac:dyDescent="0.25">
      <c r="A3443" s="198"/>
      <c r="B3443" s="193"/>
      <c r="C3443" s="196"/>
      <c r="D3443" s="196"/>
      <c r="E3443" s="196"/>
      <c r="I3443" s="197"/>
      <c r="Q3443" s="198"/>
      <c r="S3443" s="198"/>
      <c r="T3443" s="196"/>
      <c r="U3443" s="199"/>
      <c r="V3443" s="193"/>
      <c r="W3443" s="198"/>
      <c r="X3443" s="198"/>
      <c r="Y3443" s="196"/>
      <c r="Z3443" s="200"/>
      <c r="AA3443" s="196"/>
      <c r="AB3443" s="198"/>
      <c r="AC3443" s="196"/>
      <c r="AD3443" s="199"/>
      <c r="AG3443" s="196"/>
      <c r="AH3443" s="196"/>
      <c r="AI3443" s="198"/>
      <c r="AL3443" s="196"/>
      <c r="AN3443" s="196"/>
      <c r="AO3443" s="198"/>
      <c r="AP3443" s="196"/>
      <c r="AQ3443" s="196"/>
      <c r="AR3443" s="196"/>
      <c r="AS3443" s="196"/>
      <c r="AT3443" s="196"/>
      <c r="AU3443" s="196"/>
      <c r="AV3443" s="198"/>
      <c r="AW3443" s="197"/>
      <c r="AY3443" s="196"/>
      <c r="BC3443" s="196"/>
      <c r="BD3443" s="196"/>
      <c r="BE3443" s="196"/>
      <c r="BF3443" s="196"/>
      <c r="BG3443" s="196"/>
      <c r="BH3443" s="196"/>
      <c r="BI3443" s="196"/>
      <c r="BJ3443" s="196"/>
      <c r="BK3443" s="196"/>
    </row>
    <row r="3444" spans="1:63" x14ac:dyDescent="0.25">
      <c r="A3444" s="198"/>
      <c r="B3444" s="193"/>
      <c r="C3444" s="196"/>
      <c r="D3444" s="196"/>
      <c r="E3444" s="196"/>
      <c r="I3444" s="197"/>
      <c r="Q3444" s="198"/>
      <c r="S3444" s="198"/>
      <c r="T3444" s="196"/>
      <c r="U3444" s="199"/>
      <c r="V3444" s="193"/>
      <c r="W3444" s="198"/>
      <c r="X3444" s="198"/>
      <c r="Y3444" s="196"/>
      <c r="Z3444" s="200"/>
      <c r="AA3444" s="196"/>
      <c r="AB3444" s="198"/>
      <c r="AC3444" s="196"/>
      <c r="AD3444" s="199"/>
      <c r="AG3444" s="196"/>
      <c r="AH3444" s="196"/>
      <c r="AI3444" s="198"/>
      <c r="AL3444" s="196"/>
      <c r="AN3444" s="196"/>
      <c r="AO3444" s="198"/>
      <c r="AP3444" s="196"/>
      <c r="AQ3444" s="196"/>
      <c r="AR3444" s="196"/>
      <c r="AS3444" s="196"/>
      <c r="AT3444" s="196"/>
      <c r="AU3444" s="196"/>
      <c r="AV3444" s="198"/>
      <c r="AW3444" s="197"/>
      <c r="AY3444" s="196"/>
      <c r="BC3444" s="196"/>
      <c r="BD3444" s="196"/>
      <c r="BE3444" s="196"/>
      <c r="BF3444" s="196"/>
      <c r="BG3444" s="196"/>
      <c r="BH3444" s="196"/>
      <c r="BI3444" s="196"/>
      <c r="BJ3444" s="196"/>
      <c r="BK3444" s="196"/>
    </row>
    <row r="3445" spans="1:63" x14ac:dyDescent="0.25">
      <c r="A3445" s="198"/>
      <c r="B3445" s="193"/>
      <c r="C3445" s="196"/>
      <c r="D3445" s="196"/>
      <c r="E3445" s="196"/>
      <c r="I3445" s="197"/>
      <c r="Q3445" s="198"/>
      <c r="S3445" s="198"/>
      <c r="T3445" s="196"/>
      <c r="U3445" s="199"/>
      <c r="V3445" s="193"/>
      <c r="W3445" s="198"/>
      <c r="X3445" s="198"/>
      <c r="Y3445" s="196"/>
      <c r="Z3445" s="200"/>
      <c r="AA3445" s="196"/>
      <c r="AB3445" s="198"/>
      <c r="AC3445" s="196"/>
      <c r="AD3445" s="199"/>
      <c r="AG3445" s="196"/>
      <c r="AH3445" s="196"/>
      <c r="AI3445" s="198"/>
      <c r="AL3445" s="196"/>
      <c r="AN3445" s="196"/>
      <c r="AO3445" s="198"/>
      <c r="AP3445" s="196"/>
      <c r="AQ3445" s="196"/>
      <c r="AR3445" s="196"/>
      <c r="AS3445" s="196"/>
      <c r="AT3445" s="196"/>
      <c r="AU3445" s="196"/>
      <c r="AV3445" s="198"/>
      <c r="AW3445" s="197"/>
      <c r="AY3445" s="196"/>
      <c r="BC3445" s="196"/>
      <c r="BD3445" s="196"/>
      <c r="BE3445" s="196"/>
      <c r="BF3445" s="196"/>
      <c r="BG3445" s="196"/>
      <c r="BH3445" s="196"/>
      <c r="BI3445" s="196"/>
      <c r="BJ3445" s="196"/>
      <c r="BK3445" s="196"/>
    </row>
    <row r="3446" spans="1:63" x14ac:dyDescent="0.25">
      <c r="A3446" s="198"/>
      <c r="B3446" s="193"/>
      <c r="C3446" s="196"/>
      <c r="D3446" s="196"/>
      <c r="E3446" s="196"/>
      <c r="I3446" s="197"/>
      <c r="Q3446" s="198"/>
      <c r="S3446" s="198"/>
      <c r="T3446" s="196"/>
      <c r="U3446" s="199"/>
      <c r="V3446" s="193"/>
      <c r="W3446" s="198"/>
      <c r="X3446" s="198"/>
      <c r="Y3446" s="196"/>
      <c r="Z3446" s="200"/>
      <c r="AA3446" s="196"/>
      <c r="AB3446" s="198"/>
      <c r="AC3446" s="196"/>
      <c r="AD3446" s="199"/>
      <c r="AG3446" s="196"/>
      <c r="AH3446" s="196"/>
      <c r="AI3446" s="198"/>
      <c r="AL3446" s="196"/>
      <c r="AN3446" s="196"/>
      <c r="AO3446" s="198"/>
      <c r="AP3446" s="196"/>
      <c r="AQ3446" s="196"/>
      <c r="AR3446" s="196"/>
      <c r="AS3446" s="196"/>
      <c r="AT3446" s="196"/>
      <c r="AU3446" s="196"/>
      <c r="AV3446" s="198"/>
      <c r="AW3446" s="197"/>
      <c r="AY3446" s="196"/>
      <c r="BC3446" s="196"/>
      <c r="BD3446" s="196"/>
      <c r="BE3446" s="196"/>
      <c r="BF3446" s="196"/>
      <c r="BG3446" s="196"/>
      <c r="BH3446" s="196"/>
      <c r="BI3446" s="196"/>
      <c r="BJ3446" s="196"/>
      <c r="BK3446" s="196"/>
    </row>
    <row r="3447" spans="1:63" x14ac:dyDescent="0.25">
      <c r="A3447" s="198"/>
      <c r="B3447" s="193"/>
      <c r="C3447" s="196"/>
      <c r="D3447" s="196"/>
      <c r="E3447" s="196"/>
      <c r="I3447" s="197"/>
      <c r="Q3447" s="198"/>
      <c r="S3447" s="198"/>
      <c r="T3447" s="196"/>
      <c r="U3447" s="199"/>
      <c r="V3447" s="193"/>
      <c r="W3447" s="198"/>
      <c r="X3447" s="198"/>
      <c r="Y3447" s="196"/>
      <c r="Z3447" s="200"/>
      <c r="AA3447" s="196"/>
      <c r="AB3447" s="198"/>
      <c r="AC3447" s="196"/>
      <c r="AD3447" s="199"/>
      <c r="AG3447" s="196"/>
      <c r="AH3447" s="196"/>
      <c r="AI3447" s="198"/>
      <c r="AL3447" s="196"/>
      <c r="AN3447" s="196"/>
      <c r="AO3447" s="198"/>
      <c r="AP3447" s="196"/>
      <c r="AQ3447" s="196"/>
      <c r="AR3447" s="196"/>
      <c r="AS3447" s="196"/>
      <c r="AT3447" s="196"/>
      <c r="AU3447" s="196"/>
      <c r="AV3447" s="198"/>
      <c r="AW3447" s="197"/>
      <c r="AY3447" s="196"/>
      <c r="BC3447" s="196"/>
      <c r="BD3447" s="196"/>
      <c r="BE3447" s="196"/>
      <c r="BF3447" s="196"/>
      <c r="BG3447" s="196"/>
      <c r="BH3447" s="196"/>
      <c r="BI3447" s="196"/>
      <c r="BJ3447" s="196"/>
      <c r="BK3447" s="196"/>
    </row>
    <row r="3448" spans="1:63" x14ac:dyDescent="0.25">
      <c r="A3448" s="198"/>
      <c r="B3448" s="193"/>
      <c r="C3448" s="196"/>
      <c r="D3448" s="196"/>
      <c r="E3448" s="196"/>
      <c r="I3448" s="197"/>
      <c r="Q3448" s="198"/>
      <c r="S3448" s="198"/>
      <c r="T3448" s="196"/>
      <c r="U3448" s="199"/>
      <c r="V3448" s="193"/>
      <c r="W3448" s="198"/>
      <c r="X3448" s="198"/>
      <c r="Y3448" s="196"/>
      <c r="Z3448" s="200"/>
      <c r="AA3448" s="196"/>
      <c r="AB3448" s="198"/>
      <c r="AC3448" s="196"/>
      <c r="AD3448" s="199"/>
      <c r="AG3448" s="196"/>
      <c r="AH3448" s="196"/>
      <c r="AI3448" s="198"/>
      <c r="AL3448" s="196"/>
      <c r="AN3448" s="196"/>
      <c r="AO3448" s="198"/>
      <c r="AP3448" s="196"/>
      <c r="AQ3448" s="196"/>
      <c r="AR3448" s="196"/>
      <c r="AS3448" s="196"/>
      <c r="AT3448" s="196"/>
      <c r="AU3448" s="196"/>
      <c r="AV3448" s="198"/>
      <c r="AW3448" s="197"/>
      <c r="AY3448" s="196"/>
      <c r="BC3448" s="196"/>
      <c r="BD3448" s="196"/>
      <c r="BE3448" s="196"/>
      <c r="BF3448" s="196"/>
      <c r="BG3448" s="196"/>
      <c r="BH3448" s="196"/>
      <c r="BI3448" s="196"/>
      <c r="BJ3448" s="196"/>
      <c r="BK3448" s="196"/>
    </row>
    <row r="3449" spans="1:63" x14ac:dyDescent="0.25">
      <c r="A3449" s="198"/>
      <c r="B3449" s="193"/>
      <c r="C3449" s="196"/>
      <c r="D3449" s="196"/>
      <c r="E3449" s="196"/>
      <c r="I3449" s="197"/>
      <c r="Q3449" s="198"/>
      <c r="S3449" s="198"/>
      <c r="T3449" s="196"/>
      <c r="U3449" s="199"/>
      <c r="V3449" s="193"/>
      <c r="W3449" s="198"/>
      <c r="X3449" s="198"/>
      <c r="Y3449" s="196"/>
      <c r="Z3449" s="200"/>
      <c r="AA3449" s="196"/>
      <c r="AB3449" s="198"/>
      <c r="AC3449" s="196"/>
      <c r="AD3449" s="199"/>
      <c r="AG3449" s="196"/>
      <c r="AH3449" s="196"/>
      <c r="AI3449" s="198"/>
      <c r="AL3449" s="196"/>
      <c r="AN3449" s="196"/>
      <c r="AO3449" s="198"/>
      <c r="AP3449" s="196"/>
      <c r="AQ3449" s="196"/>
      <c r="AR3449" s="196"/>
      <c r="AS3449" s="196"/>
      <c r="AT3449" s="196"/>
      <c r="AU3449" s="196"/>
      <c r="AV3449" s="198"/>
      <c r="AW3449" s="197"/>
      <c r="AY3449" s="196"/>
      <c r="BC3449" s="196"/>
      <c r="BD3449" s="196"/>
      <c r="BE3449" s="196"/>
      <c r="BF3449" s="196"/>
      <c r="BG3449" s="196"/>
      <c r="BH3449" s="196"/>
      <c r="BI3449" s="196"/>
      <c r="BJ3449" s="196"/>
      <c r="BK3449" s="196"/>
    </row>
    <row r="3450" spans="1:63" x14ac:dyDescent="0.25">
      <c r="A3450" s="198"/>
      <c r="B3450" s="193"/>
      <c r="C3450" s="196"/>
      <c r="D3450" s="196"/>
      <c r="E3450" s="196"/>
      <c r="I3450" s="197"/>
      <c r="Q3450" s="198"/>
      <c r="S3450" s="198"/>
      <c r="T3450" s="196"/>
      <c r="U3450" s="199"/>
      <c r="V3450" s="193"/>
      <c r="W3450" s="198"/>
      <c r="X3450" s="198"/>
      <c r="Y3450" s="196"/>
      <c r="Z3450" s="200"/>
      <c r="AA3450" s="196"/>
      <c r="AB3450" s="198"/>
      <c r="AC3450" s="196"/>
      <c r="AD3450" s="199"/>
      <c r="AG3450" s="196"/>
      <c r="AH3450" s="196"/>
      <c r="AI3450" s="198"/>
      <c r="AL3450" s="196"/>
      <c r="AN3450" s="196"/>
      <c r="AO3450" s="198"/>
      <c r="AP3450" s="196"/>
      <c r="AQ3450" s="196"/>
      <c r="AR3450" s="196"/>
      <c r="AS3450" s="196"/>
      <c r="AT3450" s="196"/>
      <c r="AU3450" s="196"/>
      <c r="AV3450" s="198"/>
      <c r="AW3450" s="197"/>
      <c r="AY3450" s="196"/>
      <c r="BC3450" s="196"/>
      <c r="BD3450" s="196"/>
      <c r="BE3450" s="196"/>
      <c r="BF3450" s="196"/>
      <c r="BG3450" s="196"/>
      <c r="BH3450" s="196"/>
      <c r="BI3450" s="196"/>
      <c r="BJ3450" s="196"/>
      <c r="BK3450" s="196"/>
    </row>
    <row r="3451" spans="1:63" x14ac:dyDescent="0.25">
      <c r="A3451" s="198"/>
      <c r="B3451" s="193"/>
      <c r="C3451" s="196"/>
      <c r="D3451" s="196"/>
      <c r="E3451" s="196"/>
      <c r="I3451" s="197"/>
      <c r="Q3451" s="198"/>
      <c r="S3451" s="198"/>
      <c r="T3451" s="196"/>
      <c r="U3451" s="199"/>
      <c r="V3451" s="193"/>
      <c r="W3451" s="198"/>
      <c r="X3451" s="198"/>
      <c r="Y3451" s="196"/>
      <c r="Z3451" s="200"/>
      <c r="AA3451" s="196"/>
      <c r="AB3451" s="198"/>
      <c r="AC3451" s="196"/>
      <c r="AD3451" s="199"/>
      <c r="AG3451" s="196"/>
      <c r="AH3451" s="196"/>
      <c r="AI3451" s="198"/>
      <c r="AL3451" s="196"/>
      <c r="AN3451" s="196"/>
      <c r="AO3451" s="198"/>
      <c r="AP3451" s="196"/>
      <c r="AQ3451" s="196"/>
      <c r="AR3451" s="196"/>
      <c r="AS3451" s="196"/>
      <c r="AT3451" s="196"/>
      <c r="AU3451" s="196"/>
      <c r="AV3451" s="198"/>
      <c r="AW3451" s="197"/>
      <c r="AY3451" s="196"/>
      <c r="BC3451" s="196"/>
      <c r="BD3451" s="196"/>
      <c r="BE3451" s="196"/>
      <c r="BF3451" s="196"/>
      <c r="BG3451" s="196"/>
      <c r="BH3451" s="196"/>
      <c r="BI3451" s="196"/>
      <c r="BJ3451" s="196"/>
      <c r="BK3451" s="196"/>
    </row>
    <row r="3452" spans="1:63" x14ac:dyDescent="0.25">
      <c r="A3452" s="198"/>
      <c r="B3452" s="193"/>
      <c r="C3452" s="196"/>
      <c r="D3452" s="196"/>
      <c r="E3452" s="196"/>
      <c r="I3452" s="197"/>
      <c r="Q3452" s="198"/>
      <c r="S3452" s="198"/>
      <c r="T3452" s="196"/>
      <c r="U3452" s="199"/>
      <c r="V3452" s="193"/>
      <c r="W3452" s="198"/>
      <c r="X3452" s="198"/>
      <c r="Y3452" s="196"/>
      <c r="Z3452" s="200"/>
      <c r="AA3452" s="196"/>
      <c r="AB3452" s="198"/>
      <c r="AC3452" s="196"/>
      <c r="AD3452" s="199"/>
      <c r="AG3452" s="196"/>
      <c r="AH3452" s="196"/>
      <c r="AI3452" s="198"/>
      <c r="AL3452" s="196"/>
      <c r="AN3452" s="196"/>
      <c r="AO3452" s="198"/>
      <c r="AP3452" s="196"/>
      <c r="AQ3452" s="196"/>
      <c r="AR3452" s="196"/>
      <c r="AS3452" s="196"/>
      <c r="AT3452" s="196"/>
      <c r="AU3452" s="196"/>
      <c r="AV3452" s="198"/>
      <c r="AW3452" s="197"/>
      <c r="AY3452" s="196"/>
      <c r="BC3452" s="196"/>
      <c r="BD3452" s="196"/>
      <c r="BE3452" s="196"/>
      <c r="BF3452" s="196"/>
      <c r="BG3452" s="196"/>
      <c r="BH3452" s="196"/>
      <c r="BI3452" s="196"/>
      <c r="BJ3452" s="196"/>
      <c r="BK3452" s="196"/>
    </row>
    <row r="3453" spans="1:63" x14ac:dyDescent="0.25">
      <c r="A3453" s="198"/>
      <c r="B3453" s="193"/>
      <c r="C3453" s="196"/>
      <c r="D3453" s="196"/>
      <c r="E3453" s="196"/>
      <c r="I3453" s="197"/>
      <c r="Q3453" s="198"/>
      <c r="S3453" s="198"/>
      <c r="T3453" s="196"/>
      <c r="U3453" s="199"/>
      <c r="V3453" s="193"/>
      <c r="W3453" s="198"/>
      <c r="X3453" s="198"/>
      <c r="Y3453" s="196"/>
      <c r="Z3453" s="200"/>
      <c r="AA3453" s="196"/>
      <c r="AB3453" s="198"/>
      <c r="AC3453" s="196"/>
      <c r="AD3453" s="199"/>
      <c r="AG3453" s="196"/>
      <c r="AH3453" s="196"/>
      <c r="AI3453" s="198"/>
      <c r="AL3453" s="196"/>
      <c r="AN3453" s="196"/>
      <c r="AO3453" s="198"/>
      <c r="AP3453" s="196"/>
      <c r="AQ3453" s="196"/>
      <c r="AR3453" s="196"/>
      <c r="AS3453" s="196"/>
      <c r="AT3453" s="196"/>
      <c r="AU3453" s="196"/>
      <c r="AV3453" s="198"/>
      <c r="AW3453" s="197"/>
      <c r="AY3453" s="196"/>
      <c r="BC3453" s="196"/>
      <c r="BD3453" s="196"/>
      <c r="BE3453" s="196"/>
      <c r="BF3453" s="196"/>
      <c r="BG3453" s="196"/>
      <c r="BH3453" s="196"/>
      <c r="BI3453" s="196"/>
      <c r="BJ3453" s="196"/>
      <c r="BK3453" s="196"/>
    </row>
    <row r="3454" spans="1:63" x14ac:dyDescent="0.25">
      <c r="A3454" s="198"/>
      <c r="B3454" s="193"/>
      <c r="C3454" s="196"/>
      <c r="D3454" s="196"/>
      <c r="E3454" s="196"/>
      <c r="I3454" s="197"/>
      <c r="Q3454" s="198"/>
      <c r="S3454" s="198"/>
      <c r="T3454" s="196"/>
      <c r="U3454" s="199"/>
      <c r="V3454" s="193"/>
      <c r="W3454" s="198"/>
      <c r="X3454" s="198"/>
      <c r="Y3454" s="196"/>
      <c r="Z3454" s="200"/>
      <c r="AA3454" s="196"/>
      <c r="AB3454" s="198"/>
      <c r="AC3454" s="196"/>
      <c r="AD3454" s="199"/>
      <c r="AG3454" s="196"/>
      <c r="AH3454" s="196"/>
      <c r="AI3454" s="198"/>
      <c r="AL3454" s="196"/>
      <c r="AN3454" s="196"/>
      <c r="AO3454" s="198"/>
      <c r="AP3454" s="196"/>
      <c r="AQ3454" s="196"/>
      <c r="AR3454" s="196"/>
      <c r="AS3454" s="196"/>
      <c r="AT3454" s="196"/>
      <c r="AU3454" s="196"/>
      <c r="AV3454" s="198"/>
      <c r="AW3454" s="197"/>
      <c r="AY3454" s="196"/>
      <c r="BC3454" s="196"/>
      <c r="BD3454" s="196"/>
      <c r="BE3454" s="196"/>
      <c r="BF3454" s="196"/>
      <c r="BG3454" s="196"/>
      <c r="BH3454" s="196"/>
      <c r="BI3454" s="196"/>
      <c r="BJ3454" s="196"/>
      <c r="BK3454" s="196"/>
    </row>
    <row r="3455" spans="1:63" x14ac:dyDescent="0.25">
      <c r="A3455" s="198"/>
      <c r="B3455" s="193"/>
      <c r="C3455" s="196"/>
      <c r="D3455" s="196"/>
      <c r="E3455" s="196"/>
      <c r="I3455" s="197"/>
      <c r="Q3455" s="198"/>
      <c r="S3455" s="198"/>
      <c r="T3455" s="196"/>
      <c r="U3455" s="199"/>
      <c r="V3455" s="193"/>
      <c r="W3455" s="198"/>
      <c r="X3455" s="198"/>
      <c r="Y3455" s="196"/>
      <c r="Z3455" s="200"/>
      <c r="AA3455" s="196"/>
      <c r="AB3455" s="198"/>
      <c r="AC3455" s="196"/>
      <c r="AD3455" s="199"/>
      <c r="AG3455" s="196"/>
      <c r="AH3455" s="196"/>
      <c r="AI3455" s="198"/>
      <c r="AL3455" s="196"/>
      <c r="AN3455" s="196"/>
      <c r="AO3455" s="198"/>
      <c r="AP3455" s="196"/>
      <c r="AQ3455" s="196"/>
      <c r="AR3455" s="196"/>
      <c r="AS3455" s="196"/>
      <c r="AT3455" s="196"/>
      <c r="AU3455" s="196"/>
      <c r="AV3455" s="198"/>
      <c r="AW3455" s="197"/>
      <c r="AY3455" s="196"/>
      <c r="BC3455" s="196"/>
      <c r="BD3455" s="196"/>
      <c r="BE3455" s="196"/>
      <c r="BF3455" s="196"/>
      <c r="BG3455" s="196"/>
      <c r="BH3455" s="196"/>
      <c r="BI3455" s="196"/>
      <c r="BJ3455" s="196"/>
      <c r="BK3455" s="196"/>
    </row>
    <row r="3456" spans="1:63" x14ac:dyDescent="0.25">
      <c r="A3456" s="198"/>
      <c r="B3456" s="193"/>
      <c r="C3456" s="196"/>
      <c r="D3456" s="196"/>
      <c r="E3456" s="196"/>
      <c r="I3456" s="197"/>
      <c r="Q3456" s="198"/>
      <c r="S3456" s="198"/>
      <c r="T3456" s="196"/>
      <c r="U3456" s="199"/>
      <c r="V3456" s="193"/>
      <c r="W3456" s="198"/>
      <c r="X3456" s="198"/>
      <c r="Y3456" s="196"/>
      <c r="Z3456" s="200"/>
      <c r="AA3456" s="196"/>
      <c r="AB3456" s="198"/>
      <c r="AC3456" s="196"/>
      <c r="AD3456" s="199"/>
      <c r="AG3456" s="196"/>
      <c r="AH3456" s="196"/>
      <c r="AI3456" s="198"/>
      <c r="AL3456" s="196"/>
      <c r="AN3456" s="196"/>
      <c r="AO3456" s="198"/>
      <c r="AP3456" s="196"/>
      <c r="AQ3456" s="196"/>
      <c r="AR3456" s="196"/>
      <c r="AS3456" s="196"/>
      <c r="AT3456" s="196"/>
      <c r="AU3456" s="196"/>
      <c r="AV3456" s="198"/>
      <c r="AW3456" s="197"/>
      <c r="AY3456" s="196"/>
      <c r="BC3456" s="196"/>
      <c r="BD3456" s="196"/>
      <c r="BE3456" s="196"/>
      <c r="BF3456" s="196"/>
      <c r="BG3456" s="196"/>
      <c r="BH3456" s="196"/>
      <c r="BI3456" s="196"/>
      <c r="BJ3456" s="196"/>
      <c r="BK3456" s="196"/>
    </row>
    <row r="3457" spans="1:63" x14ac:dyDescent="0.25">
      <c r="A3457" s="198"/>
      <c r="B3457" s="193"/>
      <c r="C3457" s="196"/>
      <c r="D3457" s="196"/>
      <c r="E3457" s="196"/>
      <c r="I3457" s="197"/>
      <c r="Q3457" s="198"/>
      <c r="S3457" s="198"/>
      <c r="T3457" s="196"/>
      <c r="U3457" s="199"/>
      <c r="V3457" s="193"/>
      <c r="W3457" s="198"/>
      <c r="X3457" s="198"/>
      <c r="Y3457" s="196"/>
      <c r="Z3457" s="200"/>
      <c r="AA3457" s="196"/>
      <c r="AB3457" s="198"/>
      <c r="AC3457" s="196"/>
      <c r="AD3457" s="199"/>
      <c r="AG3457" s="196"/>
      <c r="AH3457" s="196"/>
      <c r="AI3457" s="198"/>
      <c r="AL3457" s="196"/>
      <c r="AN3457" s="196"/>
      <c r="AO3457" s="198"/>
      <c r="AP3457" s="196"/>
      <c r="AQ3457" s="196"/>
      <c r="AR3457" s="196"/>
      <c r="AS3457" s="196"/>
      <c r="AT3457" s="196"/>
      <c r="AU3457" s="196"/>
      <c r="AV3457" s="198"/>
      <c r="AW3457" s="197"/>
      <c r="AY3457" s="196"/>
      <c r="BC3457" s="196"/>
      <c r="BD3457" s="196"/>
      <c r="BE3457" s="196"/>
      <c r="BF3457" s="196"/>
      <c r="BG3457" s="196"/>
      <c r="BH3457" s="196"/>
      <c r="BI3457" s="196"/>
      <c r="BJ3457" s="196"/>
      <c r="BK3457" s="196"/>
    </row>
    <row r="3458" spans="1:63" x14ac:dyDescent="0.25">
      <c r="A3458" s="198"/>
      <c r="B3458" s="193"/>
      <c r="C3458" s="196"/>
      <c r="D3458" s="196"/>
      <c r="E3458" s="196"/>
      <c r="I3458" s="197"/>
      <c r="Q3458" s="198"/>
      <c r="S3458" s="198"/>
      <c r="T3458" s="196"/>
      <c r="U3458" s="199"/>
      <c r="V3458" s="193"/>
      <c r="W3458" s="198"/>
      <c r="X3458" s="198"/>
      <c r="Y3458" s="196"/>
      <c r="Z3458" s="200"/>
      <c r="AA3458" s="196"/>
      <c r="AB3458" s="198"/>
      <c r="AC3458" s="196"/>
      <c r="AD3458" s="199"/>
      <c r="AG3458" s="196"/>
      <c r="AH3458" s="196"/>
      <c r="AI3458" s="198"/>
      <c r="AL3458" s="196"/>
      <c r="AN3458" s="196"/>
      <c r="AO3458" s="198"/>
      <c r="AP3458" s="196"/>
      <c r="AQ3458" s="196"/>
      <c r="AR3458" s="196"/>
      <c r="AS3458" s="196"/>
      <c r="AT3458" s="196"/>
      <c r="AU3458" s="196"/>
      <c r="AV3458" s="198"/>
      <c r="AW3458" s="197"/>
      <c r="AY3458" s="196"/>
      <c r="BC3458" s="196"/>
      <c r="BD3458" s="196"/>
      <c r="BE3458" s="196"/>
      <c r="BF3458" s="196"/>
      <c r="BG3458" s="196"/>
      <c r="BH3458" s="196"/>
      <c r="BI3458" s="196"/>
      <c r="BJ3458" s="196"/>
      <c r="BK3458" s="196"/>
    </row>
    <row r="3459" spans="1:63" x14ac:dyDescent="0.25">
      <c r="A3459" s="198"/>
      <c r="B3459" s="193"/>
      <c r="C3459" s="196"/>
      <c r="D3459" s="196"/>
      <c r="E3459" s="196"/>
      <c r="I3459" s="197"/>
      <c r="Q3459" s="198"/>
      <c r="S3459" s="198"/>
      <c r="T3459" s="196"/>
      <c r="U3459" s="199"/>
      <c r="V3459" s="193"/>
      <c r="W3459" s="198"/>
      <c r="X3459" s="198"/>
      <c r="Y3459" s="196"/>
      <c r="Z3459" s="200"/>
      <c r="AA3459" s="196"/>
      <c r="AB3459" s="198"/>
      <c r="AC3459" s="196"/>
      <c r="AD3459" s="199"/>
      <c r="AG3459" s="196"/>
      <c r="AH3459" s="196"/>
      <c r="AI3459" s="198"/>
      <c r="AL3459" s="196"/>
      <c r="AN3459" s="196"/>
      <c r="AO3459" s="198"/>
      <c r="AP3459" s="196"/>
      <c r="AQ3459" s="196"/>
      <c r="AR3459" s="196"/>
      <c r="AS3459" s="196"/>
      <c r="AT3459" s="196"/>
      <c r="AU3459" s="196"/>
      <c r="AV3459" s="198"/>
      <c r="AW3459" s="197"/>
      <c r="AY3459" s="196"/>
      <c r="BC3459" s="196"/>
      <c r="BD3459" s="196"/>
      <c r="BE3459" s="196"/>
      <c r="BF3459" s="196"/>
      <c r="BG3459" s="196"/>
      <c r="BH3459" s="196"/>
      <c r="BI3459" s="196"/>
      <c r="BJ3459" s="196"/>
      <c r="BK3459" s="196"/>
    </row>
    <row r="3460" spans="1:63" x14ac:dyDescent="0.25">
      <c r="A3460" s="198"/>
      <c r="B3460" s="193"/>
      <c r="C3460" s="196"/>
      <c r="D3460" s="196"/>
      <c r="E3460" s="196"/>
      <c r="I3460" s="197"/>
      <c r="Q3460" s="198"/>
      <c r="S3460" s="198"/>
      <c r="T3460" s="196"/>
      <c r="U3460" s="199"/>
      <c r="V3460" s="193"/>
      <c r="W3460" s="198"/>
      <c r="X3460" s="198"/>
      <c r="Y3460" s="196"/>
      <c r="Z3460" s="200"/>
      <c r="AA3460" s="196"/>
      <c r="AB3460" s="198"/>
      <c r="AC3460" s="196"/>
      <c r="AD3460" s="199"/>
      <c r="AG3460" s="196"/>
      <c r="AH3460" s="196"/>
      <c r="AI3460" s="198"/>
      <c r="AL3460" s="196"/>
      <c r="AN3460" s="196"/>
      <c r="AO3460" s="198"/>
      <c r="AP3460" s="196"/>
      <c r="AQ3460" s="196"/>
      <c r="AR3460" s="196"/>
      <c r="AS3460" s="196"/>
      <c r="AT3460" s="196"/>
      <c r="AU3460" s="196"/>
      <c r="AV3460" s="198"/>
      <c r="AW3460" s="197"/>
      <c r="AY3460" s="196"/>
      <c r="BC3460" s="196"/>
      <c r="BD3460" s="196"/>
      <c r="BE3460" s="196"/>
      <c r="BF3460" s="196"/>
      <c r="BG3460" s="196"/>
      <c r="BH3460" s="196"/>
      <c r="BI3460" s="196"/>
      <c r="BJ3460" s="196"/>
      <c r="BK3460" s="196"/>
    </row>
    <row r="3461" spans="1:63" x14ac:dyDescent="0.25">
      <c r="A3461" s="198"/>
      <c r="B3461" s="193"/>
      <c r="C3461" s="196"/>
      <c r="D3461" s="196"/>
      <c r="E3461" s="196"/>
      <c r="I3461" s="197"/>
      <c r="Q3461" s="198"/>
      <c r="S3461" s="198"/>
      <c r="T3461" s="196"/>
      <c r="U3461" s="199"/>
      <c r="V3461" s="193"/>
      <c r="W3461" s="198"/>
      <c r="X3461" s="198"/>
      <c r="Y3461" s="196"/>
      <c r="Z3461" s="200"/>
      <c r="AA3461" s="196"/>
      <c r="AB3461" s="198"/>
      <c r="AC3461" s="196"/>
      <c r="AD3461" s="199"/>
      <c r="AG3461" s="196"/>
      <c r="AH3461" s="196"/>
      <c r="AI3461" s="198"/>
      <c r="AL3461" s="196"/>
      <c r="AN3461" s="196"/>
      <c r="AO3461" s="198"/>
      <c r="AP3461" s="196"/>
      <c r="AQ3461" s="196"/>
      <c r="AR3461" s="196"/>
      <c r="AS3461" s="196"/>
      <c r="AT3461" s="196"/>
      <c r="AU3461" s="196"/>
      <c r="AV3461" s="198"/>
      <c r="AW3461" s="197"/>
      <c r="AY3461" s="196"/>
      <c r="BC3461" s="196"/>
      <c r="BD3461" s="196"/>
      <c r="BE3461" s="196"/>
      <c r="BF3461" s="196"/>
      <c r="BG3461" s="196"/>
      <c r="BH3461" s="196"/>
      <c r="BI3461" s="196"/>
      <c r="BJ3461" s="196"/>
      <c r="BK3461" s="196"/>
    </row>
    <row r="3462" spans="1:63" x14ac:dyDescent="0.25">
      <c r="A3462" s="198"/>
      <c r="B3462" s="193"/>
      <c r="C3462" s="196"/>
      <c r="D3462" s="196"/>
      <c r="E3462" s="196"/>
      <c r="I3462" s="197"/>
      <c r="Q3462" s="198"/>
      <c r="S3462" s="198"/>
      <c r="T3462" s="196"/>
      <c r="U3462" s="199"/>
      <c r="V3462" s="193"/>
      <c r="W3462" s="198"/>
      <c r="X3462" s="198"/>
      <c r="Y3462" s="196"/>
      <c r="Z3462" s="200"/>
      <c r="AA3462" s="196"/>
      <c r="AB3462" s="198"/>
      <c r="AC3462" s="196"/>
      <c r="AD3462" s="199"/>
      <c r="AG3462" s="196"/>
      <c r="AH3462" s="196"/>
      <c r="AI3462" s="198"/>
      <c r="AL3462" s="196"/>
      <c r="AN3462" s="196"/>
      <c r="AO3462" s="198"/>
      <c r="AP3462" s="196"/>
      <c r="AQ3462" s="196"/>
      <c r="AR3462" s="196"/>
      <c r="AS3462" s="196"/>
      <c r="AT3462" s="196"/>
      <c r="AU3462" s="196"/>
      <c r="AV3462" s="198"/>
      <c r="AW3462" s="197"/>
      <c r="AY3462" s="196"/>
      <c r="BC3462" s="196"/>
      <c r="BD3462" s="196"/>
      <c r="BE3462" s="196"/>
      <c r="BF3462" s="196"/>
      <c r="BG3462" s="196"/>
      <c r="BH3462" s="196"/>
      <c r="BI3462" s="196"/>
      <c r="BJ3462" s="196"/>
      <c r="BK3462" s="196"/>
    </row>
    <row r="3463" spans="1:63" x14ac:dyDescent="0.25">
      <c r="A3463" s="198"/>
      <c r="B3463" s="193"/>
      <c r="C3463" s="196"/>
      <c r="D3463" s="196"/>
      <c r="E3463" s="196"/>
      <c r="I3463" s="197"/>
      <c r="Q3463" s="198"/>
      <c r="S3463" s="198"/>
      <c r="T3463" s="196"/>
      <c r="U3463" s="199"/>
      <c r="V3463" s="193"/>
      <c r="W3463" s="198"/>
      <c r="X3463" s="198"/>
      <c r="Y3463" s="196"/>
      <c r="Z3463" s="200"/>
      <c r="AA3463" s="196"/>
      <c r="AB3463" s="198"/>
      <c r="AC3463" s="196"/>
      <c r="AD3463" s="199"/>
      <c r="AG3463" s="196"/>
      <c r="AH3463" s="196"/>
      <c r="AI3463" s="198"/>
      <c r="AL3463" s="196"/>
      <c r="AN3463" s="196"/>
      <c r="AO3463" s="198"/>
      <c r="AP3463" s="196"/>
      <c r="AQ3463" s="196"/>
      <c r="AR3463" s="196"/>
      <c r="AS3463" s="196"/>
      <c r="AT3463" s="196"/>
      <c r="AU3463" s="196"/>
      <c r="AV3463" s="198"/>
      <c r="AW3463" s="197"/>
      <c r="AY3463" s="196"/>
      <c r="BC3463" s="196"/>
      <c r="BD3463" s="196"/>
      <c r="BE3463" s="196"/>
      <c r="BF3463" s="196"/>
      <c r="BG3463" s="196"/>
      <c r="BH3463" s="196"/>
      <c r="BI3463" s="196"/>
      <c r="BJ3463" s="196"/>
      <c r="BK3463" s="196"/>
    </row>
    <row r="3464" spans="1:63" x14ac:dyDescent="0.25">
      <c r="A3464" s="198"/>
      <c r="B3464" s="193"/>
      <c r="C3464" s="196"/>
      <c r="D3464" s="196"/>
      <c r="E3464" s="196"/>
      <c r="I3464" s="197"/>
      <c r="Q3464" s="198"/>
      <c r="S3464" s="198"/>
      <c r="T3464" s="196"/>
      <c r="U3464" s="199"/>
      <c r="V3464" s="193"/>
      <c r="W3464" s="198"/>
      <c r="X3464" s="198"/>
      <c r="Y3464" s="196"/>
      <c r="Z3464" s="200"/>
      <c r="AA3464" s="196"/>
      <c r="AB3464" s="198"/>
      <c r="AC3464" s="196"/>
      <c r="AD3464" s="199"/>
      <c r="AG3464" s="196"/>
      <c r="AH3464" s="196"/>
      <c r="AI3464" s="198"/>
      <c r="AL3464" s="196"/>
      <c r="AN3464" s="196"/>
      <c r="AO3464" s="198"/>
      <c r="AP3464" s="196"/>
      <c r="AQ3464" s="196"/>
      <c r="AR3464" s="196"/>
      <c r="AS3464" s="196"/>
      <c r="AT3464" s="196"/>
      <c r="AU3464" s="196"/>
      <c r="AV3464" s="198"/>
      <c r="AW3464" s="197"/>
      <c r="AY3464" s="196"/>
      <c r="BC3464" s="196"/>
      <c r="BD3464" s="196"/>
      <c r="BE3464" s="196"/>
      <c r="BF3464" s="196"/>
      <c r="BG3464" s="196"/>
      <c r="BH3464" s="196"/>
      <c r="BI3464" s="196"/>
      <c r="BJ3464" s="196"/>
      <c r="BK3464" s="196"/>
    </row>
    <row r="3465" spans="1:63" x14ac:dyDescent="0.25">
      <c r="A3465" s="198"/>
      <c r="B3465" s="193"/>
      <c r="C3465" s="196"/>
      <c r="D3465" s="196"/>
      <c r="E3465" s="196"/>
      <c r="I3465" s="197"/>
      <c r="Q3465" s="198"/>
      <c r="S3465" s="198"/>
      <c r="T3465" s="196"/>
      <c r="U3465" s="199"/>
      <c r="V3465" s="193"/>
      <c r="W3465" s="198"/>
      <c r="X3465" s="198"/>
      <c r="Y3465" s="196"/>
      <c r="Z3465" s="200"/>
      <c r="AA3465" s="196"/>
      <c r="AB3465" s="198"/>
      <c r="AC3465" s="196"/>
      <c r="AD3465" s="199"/>
      <c r="AG3465" s="196"/>
      <c r="AH3465" s="196"/>
      <c r="AI3465" s="198"/>
      <c r="AL3465" s="196"/>
      <c r="AN3465" s="196"/>
      <c r="AO3465" s="198"/>
      <c r="AP3465" s="196"/>
      <c r="AQ3465" s="196"/>
      <c r="AR3465" s="196"/>
      <c r="AS3465" s="196"/>
      <c r="AT3465" s="196"/>
      <c r="AU3465" s="196"/>
      <c r="AV3465" s="198"/>
      <c r="AW3465" s="197"/>
      <c r="AY3465" s="196"/>
      <c r="BC3465" s="196"/>
      <c r="BD3465" s="196"/>
      <c r="BE3465" s="196"/>
      <c r="BF3465" s="196"/>
      <c r="BG3465" s="196"/>
      <c r="BH3465" s="196"/>
      <c r="BI3465" s="196"/>
      <c r="BJ3465" s="196"/>
      <c r="BK3465" s="196"/>
    </row>
    <row r="3466" spans="1:63" x14ac:dyDescent="0.25">
      <c r="A3466" s="198"/>
      <c r="B3466" s="193"/>
      <c r="C3466" s="196"/>
      <c r="D3466" s="196"/>
      <c r="E3466" s="196"/>
      <c r="I3466" s="197"/>
      <c r="Q3466" s="198"/>
      <c r="S3466" s="198"/>
      <c r="T3466" s="196"/>
      <c r="U3466" s="199"/>
      <c r="V3466" s="193"/>
      <c r="W3466" s="198"/>
      <c r="X3466" s="198"/>
      <c r="Y3466" s="196"/>
      <c r="Z3466" s="200"/>
      <c r="AA3466" s="196"/>
      <c r="AB3466" s="198"/>
      <c r="AC3466" s="196"/>
      <c r="AD3466" s="199"/>
      <c r="AG3466" s="196"/>
      <c r="AH3466" s="196"/>
      <c r="AI3466" s="198"/>
      <c r="AL3466" s="196"/>
      <c r="AN3466" s="196"/>
      <c r="AO3466" s="198"/>
      <c r="AP3466" s="196"/>
      <c r="AQ3466" s="196"/>
      <c r="AR3466" s="196"/>
      <c r="AS3466" s="196"/>
      <c r="AT3466" s="196"/>
      <c r="AU3466" s="196"/>
      <c r="AV3466" s="198"/>
      <c r="AW3466" s="197"/>
      <c r="AY3466" s="196"/>
      <c r="BC3466" s="196"/>
      <c r="BD3466" s="196"/>
      <c r="BE3466" s="196"/>
      <c r="BF3466" s="196"/>
      <c r="BG3466" s="196"/>
      <c r="BH3466" s="196"/>
      <c r="BI3466" s="196"/>
      <c r="BJ3466" s="196"/>
      <c r="BK3466" s="196"/>
    </row>
    <row r="3467" spans="1:63" x14ac:dyDescent="0.25">
      <c r="A3467" s="198"/>
      <c r="B3467" s="193"/>
      <c r="C3467" s="196"/>
      <c r="D3467" s="196"/>
      <c r="E3467" s="196"/>
      <c r="I3467" s="197"/>
      <c r="Q3467" s="198"/>
      <c r="S3467" s="198"/>
      <c r="T3467" s="196"/>
      <c r="U3467" s="199"/>
      <c r="V3467" s="193"/>
      <c r="W3467" s="198"/>
      <c r="X3467" s="198"/>
      <c r="Y3467" s="196"/>
      <c r="Z3467" s="200"/>
      <c r="AA3467" s="196"/>
      <c r="AB3467" s="198"/>
      <c r="AC3467" s="196"/>
      <c r="AD3467" s="199"/>
      <c r="AG3467" s="196"/>
      <c r="AH3467" s="196"/>
      <c r="AI3467" s="198"/>
      <c r="AL3467" s="196"/>
      <c r="AN3467" s="196"/>
      <c r="AO3467" s="198"/>
      <c r="AP3467" s="196"/>
      <c r="AQ3467" s="196"/>
      <c r="AR3467" s="196"/>
      <c r="AS3467" s="196"/>
      <c r="AT3467" s="196"/>
      <c r="AU3467" s="196"/>
      <c r="AV3467" s="198"/>
      <c r="AW3467" s="197"/>
      <c r="AY3467" s="196"/>
      <c r="BC3467" s="196"/>
      <c r="BD3467" s="196"/>
      <c r="BE3467" s="196"/>
      <c r="BF3467" s="196"/>
      <c r="BG3467" s="196"/>
      <c r="BH3467" s="196"/>
      <c r="BI3467" s="196"/>
      <c r="BJ3467" s="196"/>
      <c r="BK3467" s="196"/>
    </row>
    <row r="3468" spans="1:63" x14ac:dyDescent="0.25">
      <c r="A3468" s="198"/>
      <c r="B3468" s="193"/>
      <c r="C3468" s="196"/>
      <c r="D3468" s="196"/>
      <c r="E3468" s="196"/>
      <c r="I3468" s="197"/>
      <c r="Q3468" s="198"/>
      <c r="S3468" s="198"/>
      <c r="T3468" s="196"/>
      <c r="U3468" s="199"/>
      <c r="V3468" s="193"/>
      <c r="W3468" s="198"/>
      <c r="X3468" s="198"/>
      <c r="Y3468" s="196"/>
      <c r="Z3468" s="200"/>
      <c r="AA3468" s="196"/>
      <c r="AB3468" s="198"/>
      <c r="AC3468" s="196"/>
      <c r="AD3468" s="199"/>
      <c r="AG3468" s="196"/>
      <c r="AH3468" s="196"/>
      <c r="AI3468" s="198"/>
      <c r="AL3468" s="196"/>
      <c r="AN3468" s="196"/>
      <c r="AO3468" s="198"/>
      <c r="AP3468" s="196"/>
      <c r="AQ3468" s="196"/>
      <c r="AR3468" s="196"/>
      <c r="AS3468" s="196"/>
      <c r="AT3468" s="196"/>
      <c r="AU3468" s="196"/>
      <c r="AV3468" s="198"/>
      <c r="AW3468" s="197"/>
      <c r="AY3468" s="196"/>
      <c r="BC3468" s="196"/>
      <c r="BD3468" s="196"/>
      <c r="BE3468" s="196"/>
      <c r="BF3468" s="196"/>
      <c r="BG3468" s="196"/>
      <c r="BH3468" s="196"/>
      <c r="BI3468" s="196"/>
      <c r="BJ3468" s="196"/>
      <c r="BK3468" s="196"/>
    </row>
    <row r="3469" spans="1:63" x14ac:dyDescent="0.25">
      <c r="A3469" s="198"/>
      <c r="B3469" s="193"/>
      <c r="C3469" s="196"/>
      <c r="D3469" s="196"/>
      <c r="E3469" s="196"/>
      <c r="I3469" s="197"/>
      <c r="Q3469" s="198"/>
      <c r="S3469" s="198"/>
      <c r="T3469" s="196"/>
      <c r="U3469" s="199"/>
      <c r="V3469" s="193"/>
      <c r="W3469" s="198"/>
      <c r="X3469" s="198"/>
      <c r="Y3469" s="196"/>
      <c r="Z3469" s="200"/>
      <c r="AA3469" s="196"/>
      <c r="AB3469" s="198"/>
      <c r="AC3469" s="196"/>
      <c r="AD3469" s="199"/>
      <c r="AG3469" s="196"/>
      <c r="AH3469" s="196"/>
      <c r="AI3469" s="198"/>
      <c r="AL3469" s="196"/>
      <c r="AN3469" s="196"/>
      <c r="AO3469" s="198"/>
      <c r="AP3469" s="196"/>
      <c r="AQ3469" s="196"/>
      <c r="AR3469" s="196"/>
      <c r="AS3469" s="196"/>
      <c r="AT3469" s="196"/>
      <c r="AU3469" s="196"/>
      <c r="AV3469" s="198"/>
      <c r="AW3469" s="197"/>
      <c r="AY3469" s="196"/>
      <c r="BC3469" s="196"/>
      <c r="BD3469" s="196"/>
      <c r="BE3469" s="196"/>
      <c r="BF3469" s="196"/>
      <c r="BG3469" s="196"/>
      <c r="BH3469" s="196"/>
      <c r="BI3469" s="196"/>
      <c r="BJ3469" s="196"/>
      <c r="BK3469" s="196"/>
    </row>
    <row r="3470" spans="1:63" x14ac:dyDescent="0.25">
      <c r="A3470" s="198"/>
      <c r="B3470" s="193"/>
      <c r="C3470" s="196"/>
      <c r="D3470" s="196"/>
      <c r="E3470" s="196"/>
      <c r="I3470" s="197"/>
      <c r="Q3470" s="198"/>
      <c r="S3470" s="198"/>
      <c r="T3470" s="196"/>
      <c r="U3470" s="199"/>
      <c r="V3470" s="193"/>
      <c r="W3470" s="198"/>
      <c r="X3470" s="198"/>
      <c r="Y3470" s="196"/>
      <c r="Z3470" s="200"/>
      <c r="AA3470" s="196"/>
      <c r="AB3470" s="198"/>
      <c r="AC3470" s="196"/>
      <c r="AD3470" s="199"/>
      <c r="AG3470" s="196"/>
      <c r="AH3470" s="196"/>
      <c r="AI3470" s="198"/>
      <c r="AL3470" s="196"/>
      <c r="AN3470" s="196"/>
      <c r="AO3470" s="198"/>
      <c r="AP3470" s="196"/>
      <c r="AQ3470" s="196"/>
      <c r="AR3470" s="196"/>
      <c r="AS3470" s="196"/>
      <c r="AT3470" s="196"/>
      <c r="AU3470" s="196"/>
      <c r="AV3470" s="198"/>
      <c r="AW3470" s="197"/>
      <c r="AY3470" s="196"/>
      <c r="BC3470" s="196"/>
      <c r="BD3470" s="196"/>
      <c r="BE3470" s="196"/>
      <c r="BF3470" s="196"/>
      <c r="BG3470" s="196"/>
      <c r="BH3470" s="196"/>
      <c r="BI3470" s="196"/>
      <c r="BJ3470" s="196"/>
      <c r="BK3470" s="196"/>
    </row>
    <row r="3471" spans="1:63" x14ac:dyDescent="0.25">
      <c r="A3471" s="198"/>
      <c r="B3471" s="193"/>
      <c r="C3471" s="196"/>
      <c r="D3471" s="196"/>
      <c r="E3471" s="196"/>
      <c r="I3471" s="197"/>
      <c r="Q3471" s="198"/>
      <c r="S3471" s="198"/>
      <c r="T3471" s="196"/>
      <c r="U3471" s="199"/>
      <c r="V3471" s="193"/>
      <c r="W3471" s="198"/>
      <c r="X3471" s="198"/>
      <c r="Y3471" s="196"/>
      <c r="Z3471" s="200"/>
      <c r="AA3471" s="196"/>
      <c r="AB3471" s="198"/>
      <c r="AC3471" s="196"/>
      <c r="AD3471" s="199"/>
      <c r="AG3471" s="196"/>
      <c r="AH3471" s="196"/>
      <c r="AI3471" s="198"/>
      <c r="AL3471" s="196"/>
      <c r="AN3471" s="196"/>
      <c r="AO3471" s="198"/>
      <c r="AP3471" s="196"/>
      <c r="AQ3471" s="196"/>
      <c r="AR3471" s="196"/>
      <c r="AS3471" s="196"/>
      <c r="AT3471" s="196"/>
      <c r="AU3471" s="196"/>
      <c r="AV3471" s="198"/>
      <c r="AW3471" s="197"/>
      <c r="AY3471" s="196"/>
      <c r="BC3471" s="196"/>
      <c r="BD3471" s="196"/>
      <c r="BE3471" s="196"/>
      <c r="BF3471" s="196"/>
      <c r="BG3471" s="196"/>
      <c r="BH3471" s="196"/>
      <c r="BI3471" s="196"/>
      <c r="BJ3471" s="196"/>
      <c r="BK3471" s="196"/>
    </row>
    <row r="3472" spans="1:63" x14ac:dyDescent="0.25">
      <c r="A3472" s="198"/>
      <c r="B3472" s="193"/>
      <c r="C3472" s="196"/>
      <c r="D3472" s="196"/>
      <c r="E3472" s="196"/>
      <c r="I3472" s="197"/>
      <c r="Q3472" s="198"/>
      <c r="S3472" s="198"/>
      <c r="T3472" s="196"/>
      <c r="U3472" s="199"/>
      <c r="V3472" s="193"/>
      <c r="W3472" s="198"/>
      <c r="X3472" s="198"/>
      <c r="Y3472" s="196"/>
      <c r="Z3472" s="200"/>
      <c r="AA3472" s="196"/>
      <c r="AB3472" s="198"/>
      <c r="AC3472" s="196"/>
      <c r="AD3472" s="199"/>
      <c r="AG3472" s="196"/>
      <c r="AH3472" s="196"/>
      <c r="AI3472" s="198"/>
      <c r="AL3472" s="196"/>
      <c r="AN3472" s="196"/>
      <c r="AO3472" s="198"/>
      <c r="AP3472" s="196"/>
      <c r="AQ3472" s="196"/>
      <c r="AR3472" s="196"/>
      <c r="AS3472" s="196"/>
      <c r="AT3472" s="196"/>
      <c r="AU3472" s="196"/>
      <c r="AV3472" s="198"/>
      <c r="AW3472" s="197"/>
      <c r="AY3472" s="196"/>
      <c r="BC3472" s="196"/>
      <c r="BD3472" s="196"/>
      <c r="BE3472" s="196"/>
      <c r="BF3472" s="196"/>
      <c r="BG3472" s="196"/>
      <c r="BH3472" s="196"/>
      <c r="BI3472" s="196"/>
      <c r="BJ3472" s="196"/>
      <c r="BK3472" s="196"/>
    </row>
    <row r="3473" spans="1:63" x14ac:dyDescent="0.25">
      <c r="A3473" s="198"/>
      <c r="B3473" s="193"/>
      <c r="C3473" s="196"/>
      <c r="D3473" s="196"/>
      <c r="E3473" s="196"/>
      <c r="I3473" s="197"/>
      <c r="Q3473" s="198"/>
      <c r="S3473" s="198"/>
      <c r="T3473" s="196"/>
      <c r="U3473" s="199"/>
      <c r="V3473" s="193"/>
      <c r="W3473" s="198"/>
      <c r="X3473" s="198"/>
      <c r="Y3473" s="196"/>
      <c r="Z3473" s="200"/>
      <c r="AA3473" s="196"/>
      <c r="AB3473" s="198"/>
      <c r="AC3473" s="196"/>
      <c r="AD3473" s="199"/>
      <c r="AG3473" s="196"/>
      <c r="AH3473" s="196"/>
      <c r="AI3473" s="198"/>
      <c r="AL3473" s="196"/>
      <c r="AN3473" s="196"/>
      <c r="AO3473" s="198"/>
      <c r="AP3473" s="196"/>
      <c r="AQ3473" s="196"/>
      <c r="AR3473" s="196"/>
      <c r="AS3473" s="196"/>
      <c r="AT3473" s="196"/>
      <c r="AU3473" s="196"/>
      <c r="AV3473" s="198"/>
      <c r="AW3473" s="197"/>
      <c r="AY3473" s="196"/>
      <c r="BC3473" s="196"/>
      <c r="BD3473" s="196"/>
      <c r="BE3473" s="196"/>
      <c r="BF3473" s="196"/>
      <c r="BG3473" s="196"/>
      <c r="BH3473" s="196"/>
      <c r="BI3473" s="196"/>
      <c r="BJ3473" s="196"/>
      <c r="BK3473" s="196"/>
    </row>
    <row r="3474" spans="1:63" x14ac:dyDescent="0.25">
      <c r="A3474" s="198"/>
      <c r="B3474" s="193"/>
      <c r="C3474" s="196"/>
      <c r="D3474" s="196"/>
      <c r="E3474" s="196"/>
      <c r="I3474" s="197"/>
      <c r="Q3474" s="198"/>
      <c r="S3474" s="198"/>
      <c r="T3474" s="196"/>
      <c r="U3474" s="199"/>
      <c r="V3474" s="193"/>
      <c r="W3474" s="198"/>
      <c r="X3474" s="198"/>
      <c r="Y3474" s="196"/>
      <c r="Z3474" s="200"/>
      <c r="AA3474" s="196"/>
      <c r="AB3474" s="198"/>
      <c r="AC3474" s="196"/>
      <c r="AD3474" s="199"/>
      <c r="AG3474" s="196"/>
      <c r="AH3474" s="196"/>
      <c r="AI3474" s="198"/>
      <c r="AL3474" s="196"/>
      <c r="AN3474" s="196"/>
      <c r="AO3474" s="198"/>
      <c r="AP3474" s="196"/>
      <c r="AQ3474" s="196"/>
      <c r="AR3474" s="196"/>
      <c r="AS3474" s="196"/>
      <c r="AT3474" s="196"/>
      <c r="AU3474" s="196"/>
      <c r="AV3474" s="198"/>
      <c r="AW3474" s="197"/>
      <c r="AY3474" s="196"/>
      <c r="BC3474" s="196"/>
      <c r="BD3474" s="196"/>
      <c r="BE3474" s="196"/>
      <c r="BF3474" s="196"/>
      <c r="BG3474" s="196"/>
      <c r="BH3474" s="196"/>
      <c r="BI3474" s="196"/>
      <c r="BJ3474" s="196"/>
      <c r="BK3474" s="196"/>
    </row>
    <row r="3475" spans="1:63" x14ac:dyDescent="0.25">
      <c r="A3475" s="198"/>
      <c r="B3475" s="193"/>
      <c r="C3475" s="196"/>
      <c r="D3475" s="196"/>
      <c r="E3475" s="196"/>
      <c r="I3475" s="197"/>
      <c r="Q3475" s="198"/>
      <c r="S3475" s="198"/>
      <c r="T3475" s="196"/>
      <c r="U3475" s="199"/>
      <c r="V3475" s="193"/>
      <c r="W3475" s="198"/>
      <c r="X3475" s="198"/>
      <c r="Y3475" s="196"/>
      <c r="Z3475" s="200"/>
      <c r="AA3475" s="196"/>
      <c r="AB3475" s="198"/>
      <c r="AC3475" s="196"/>
      <c r="AD3475" s="199"/>
      <c r="AG3475" s="196"/>
      <c r="AH3475" s="196"/>
      <c r="AI3475" s="198"/>
      <c r="AL3475" s="196"/>
      <c r="AN3475" s="196"/>
      <c r="AO3475" s="198"/>
      <c r="AP3475" s="196"/>
      <c r="AQ3475" s="196"/>
      <c r="AR3475" s="196"/>
      <c r="AS3475" s="196"/>
      <c r="AT3475" s="196"/>
      <c r="AU3475" s="196"/>
      <c r="AV3475" s="198"/>
      <c r="AW3475" s="197"/>
      <c r="AY3475" s="196"/>
      <c r="BC3475" s="196"/>
      <c r="BD3475" s="196"/>
      <c r="BE3475" s="196"/>
      <c r="BF3475" s="196"/>
      <c r="BG3475" s="196"/>
      <c r="BH3475" s="196"/>
      <c r="BI3475" s="196"/>
      <c r="BJ3475" s="196"/>
      <c r="BK3475" s="196"/>
    </row>
    <row r="3476" spans="1:63" x14ac:dyDescent="0.25">
      <c r="A3476" s="198"/>
      <c r="B3476" s="193"/>
      <c r="C3476" s="196"/>
      <c r="D3476" s="196"/>
      <c r="E3476" s="196"/>
      <c r="I3476" s="197"/>
      <c r="Q3476" s="198"/>
      <c r="S3476" s="198"/>
      <c r="T3476" s="196"/>
      <c r="U3476" s="199"/>
      <c r="V3476" s="193"/>
      <c r="W3476" s="198"/>
      <c r="X3476" s="198"/>
      <c r="Y3476" s="196"/>
      <c r="Z3476" s="200"/>
      <c r="AA3476" s="196"/>
      <c r="AB3476" s="198"/>
      <c r="AC3476" s="196"/>
      <c r="AD3476" s="199"/>
      <c r="AG3476" s="196"/>
      <c r="AH3476" s="196"/>
      <c r="AI3476" s="198"/>
      <c r="AL3476" s="196"/>
      <c r="AN3476" s="196"/>
      <c r="AO3476" s="198"/>
      <c r="AP3476" s="196"/>
      <c r="AQ3476" s="196"/>
      <c r="AR3476" s="196"/>
      <c r="AS3476" s="196"/>
      <c r="AT3476" s="196"/>
      <c r="AU3476" s="196"/>
      <c r="AV3476" s="198"/>
      <c r="AW3476" s="197"/>
      <c r="AY3476" s="196"/>
      <c r="BC3476" s="196"/>
      <c r="BD3476" s="196"/>
      <c r="BE3476" s="196"/>
      <c r="BF3476" s="196"/>
      <c r="BG3476" s="196"/>
      <c r="BH3476" s="196"/>
      <c r="BI3476" s="196"/>
      <c r="BJ3476" s="196"/>
      <c r="BK3476" s="196"/>
    </row>
    <row r="3477" spans="1:63" x14ac:dyDescent="0.25">
      <c r="A3477" s="198"/>
      <c r="B3477" s="193"/>
      <c r="C3477" s="196"/>
      <c r="D3477" s="196"/>
      <c r="E3477" s="196"/>
      <c r="I3477" s="197"/>
      <c r="Q3477" s="198"/>
      <c r="S3477" s="198"/>
      <c r="T3477" s="196"/>
      <c r="U3477" s="199"/>
      <c r="V3477" s="193"/>
      <c r="W3477" s="198"/>
      <c r="X3477" s="198"/>
      <c r="Y3477" s="196"/>
      <c r="Z3477" s="200"/>
      <c r="AA3477" s="196"/>
      <c r="AB3477" s="198"/>
      <c r="AC3477" s="196"/>
      <c r="AD3477" s="199"/>
      <c r="AG3477" s="196"/>
      <c r="AH3477" s="196"/>
      <c r="AI3477" s="198"/>
      <c r="AL3477" s="196"/>
      <c r="AN3477" s="196"/>
      <c r="AO3477" s="198"/>
      <c r="AP3477" s="196"/>
      <c r="AQ3477" s="196"/>
      <c r="AR3477" s="196"/>
      <c r="AS3477" s="196"/>
      <c r="AT3477" s="196"/>
      <c r="AU3477" s="196"/>
      <c r="AV3477" s="198"/>
      <c r="AW3477" s="197"/>
      <c r="AY3477" s="196"/>
      <c r="BC3477" s="196"/>
      <c r="BD3477" s="196"/>
      <c r="BE3477" s="196"/>
      <c r="BF3477" s="196"/>
      <c r="BG3477" s="196"/>
      <c r="BH3477" s="196"/>
      <c r="BI3477" s="196"/>
      <c r="BJ3477" s="196"/>
      <c r="BK3477" s="196"/>
    </row>
    <row r="3478" spans="1:63" x14ac:dyDescent="0.25">
      <c r="A3478" s="198"/>
      <c r="B3478" s="193"/>
      <c r="C3478" s="196"/>
      <c r="D3478" s="196"/>
      <c r="E3478" s="196"/>
      <c r="I3478" s="197"/>
      <c r="Q3478" s="198"/>
      <c r="S3478" s="198"/>
      <c r="T3478" s="196"/>
      <c r="U3478" s="199"/>
      <c r="V3478" s="193"/>
      <c r="W3478" s="198"/>
      <c r="X3478" s="198"/>
      <c r="Y3478" s="196"/>
      <c r="Z3478" s="200"/>
      <c r="AA3478" s="196"/>
      <c r="AB3478" s="198"/>
      <c r="AC3478" s="196"/>
      <c r="AD3478" s="199"/>
      <c r="AG3478" s="196"/>
      <c r="AH3478" s="196"/>
      <c r="AI3478" s="198"/>
      <c r="AL3478" s="196"/>
      <c r="AN3478" s="196"/>
      <c r="AO3478" s="198"/>
      <c r="AP3478" s="196"/>
      <c r="AQ3478" s="196"/>
      <c r="AR3478" s="196"/>
      <c r="AS3478" s="196"/>
      <c r="AT3478" s="196"/>
      <c r="AU3478" s="196"/>
      <c r="AV3478" s="198"/>
      <c r="AW3478" s="197"/>
      <c r="AY3478" s="196"/>
      <c r="BC3478" s="196"/>
      <c r="BD3478" s="196"/>
      <c r="BE3478" s="196"/>
      <c r="BF3478" s="196"/>
      <c r="BG3478" s="196"/>
      <c r="BH3478" s="196"/>
      <c r="BI3478" s="196"/>
      <c r="BJ3478" s="196"/>
      <c r="BK3478" s="196"/>
    </row>
    <row r="3479" spans="1:63" x14ac:dyDescent="0.25">
      <c r="A3479" s="198"/>
      <c r="B3479" s="193"/>
      <c r="C3479" s="196"/>
      <c r="D3479" s="196"/>
      <c r="E3479" s="196"/>
      <c r="I3479" s="197"/>
      <c r="Q3479" s="198"/>
      <c r="S3479" s="198"/>
      <c r="T3479" s="196"/>
      <c r="U3479" s="199"/>
      <c r="V3479" s="193"/>
      <c r="W3479" s="198"/>
      <c r="X3479" s="198"/>
      <c r="Y3479" s="196"/>
      <c r="Z3479" s="200"/>
      <c r="AA3479" s="196"/>
      <c r="AB3479" s="198"/>
      <c r="AC3479" s="196"/>
      <c r="AD3479" s="199"/>
      <c r="AG3479" s="196"/>
      <c r="AH3479" s="196"/>
      <c r="AI3479" s="198"/>
      <c r="AL3479" s="196"/>
      <c r="AN3479" s="196"/>
      <c r="AO3479" s="198"/>
      <c r="AP3479" s="196"/>
      <c r="AQ3479" s="196"/>
      <c r="AR3479" s="196"/>
      <c r="AS3479" s="196"/>
      <c r="AT3479" s="196"/>
      <c r="AU3479" s="196"/>
      <c r="AV3479" s="198"/>
      <c r="AW3479" s="197"/>
      <c r="AY3479" s="196"/>
      <c r="BC3479" s="196"/>
      <c r="BD3479" s="196"/>
      <c r="BE3479" s="196"/>
      <c r="BF3479" s="196"/>
      <c r="BG3479" s="196"/>
      <c r="BH3479" s="196"/>
      <c r="BI3479" s="196"/>
      <c r="BJ3479" s="196"/>
      <c r="BK3479" s="196"/>
    </row>
    <row r="3480" spans="1:63" x14ac:dyDescent="0.25">
      <c r="A3480" s="198"/>
      <c r="B3480" s="193"/>
      <c r="C3480" s="196"/>
      <c r="D3480" s="196"/>
      <c r="E3480" s="196"/>
      <c r="I3480" s="197"/>
      <c r="Q3480" s="198"/>
      <c r="S3480" s="198"/>
      <c r="T3480" s="196"/>
      <c r="U3480" s="199"/>
      <c r="V3480" s="193"/>
      <c r="W3480" s="198"/>
      <c r="X3480" s="198"/>
      <c r="Y3480" s="196"/>
      <c r="Z3480" s="200"/>
      <c r="AA3480" s="196"/>
      <c r="AB3480" s="198"/>
      <c r="AC3480" s="196"/>
      <c r="AD3480" s="199"/>
      <c r="AG3480" s="196"/>
      <c r="AH3480" s="196"/>
      <c r="AI3480" s="198"/>
      <c r="AL3480" s="196"/>
      <c r="AN3480" s="196"/>
      <c r="AO3480" s="198"/>
      <c r="AP3480" s="196"/>
      <c r="AQ3480" s="196"/>
      <c r="AR3480" s="196"/>
      <c r="AS3480" s="196"/>
      <c r="AT3480" s="196"/>
      <c r="AU3480" s="196"/>
      <c r="AV3480" s="198"/>
      <c r="AW3480" s="197"/>
      <c r="AY3480" s="196"/>
      <c r="BC3480" s="196"/>
      <c r="BD3480" s="196"/>
      <c r="BE3480" s="196"/>
      <c r="BF3480" s="196"/>
      <c r="BG3480" s="196"/>
      <c r="BH3480" s="196"/>
      <c r="BI3480" s="196"/>
      <c r="BJ3480" s="196"/>
      <c r="BK3480" s="196"/>
    </row>
    <row r="3481" spans="1:63" x14ac:dyDescent="0.25">
      <c r="A3481" s="198"/>
      <c r="B3481" s="193"/>
      <c r="C3481" s="196"/>
      <c r="D3481" s="196"/>
      <c r="E3481" s="196"/>
      <c r="I3481" s="197"/>
      <c r="Q3481" s="198"/>
      <c r="S3481" s="198"/>
      <c r="T3481" s="196"/>
      <c r="U3481" s="199"/>
      <c r="V3481" s="193"/>
      <c r="W3481" s="198"/>
      <c r="X3481" s="198"/>
      <c r="Y3481" s="196"/>
      <c r="Z3481" s="200"/>
      <c r="AA3481" s="196"/>
      <c r="AB3481" s="198"/>
      <c r="AC3481" s="196"/>
      <c r="AD3481" s="199"/>
      <c r="AG3481" s="196"/>
      <c r="AH3481" s="196"/>
      <c r="AI3481" s="198"/>
      <c r="AL3481" s="196"/>
      <c r="AN3481" s="196"/>
      <c r="AO3481" s="198"/>
      <c r="AP3481" s="196"/>
      <c r="AQ3481" s="196"/>
      <c r="AR3481" s="196"/>
      <c r="AS3481" s="196"/>
      <c r="AT3481" s="196"/>
      <c r="AU3481" s="196"/>
      <c r="AV3481" s="198"/>
      <c r="AW3481" s="197"/>
      <c r="AY3481" s="196"/>
      <c r="BC3481" s="196"/>
      <c r="BD3481" s="196"/>
      <c r="BE3481" s="196"/>
      <c r="BF3481" s="196"/>
      <c r="BG3481" s="196"/>
      <c r="BH3481" s="196"/>
      <c r="BI3481" s="196"/>
      <c r="BJ3481" s="196"/>
      <c r="BK3481" s="196"/>
    </row>
    <row r="3482" spans="1:63" x14ac:dyDescent="0.25">
      <c r="A3482" s="198"/>
      <c r="B3482" s="193"/>
      <c r="C3482" s="196"/>
      <c r="D3482" s="196"/>
      <c r="E3482" s="196"/>
      <c r="I3482" s="197"/>
      <c r="Q3482" s="198"/>
      <c r="S3482" s="198"/>
      <c r="T3482" s="196"/>
      <c r="U3482" s="199"/>
      <c r="V3482" s="193"/>
      <c r="W3482" s="198"/>
      <c r="X3482" s="198"/>
      <c r="Y3482" s="196"/>
      <c r="Z3482" s="200"/>
      <c r="AA3482" s="196"/>
      <c r="AB3482" s="198"/>
      <c r="AC3482" s="196"/>
      <c r="AD3482" s="199"/>
      <c r="AG3482" s="196"/>
      <c r="AH3482" s="196"/>
      <c r="AI3482" s="198"/>
      <c r="AL3482" s="196"/>
      <c r="AN3482" s="196"/>
      <c r="AO3482" s="198"/>
      <c r="AP3482" s="196"/>
      <c r="AQ3482" s="196"/>
      <c r="AR3482" s="196"/>
      <c r="AS3482" s="196"/>
      <c r="AT3482" s="196"/>
      <c r="AU3482" s="196"/>
      <c r="AV3482" s="198"/>
      <c r="AW3482" s="197"/>
      <c r="AY3482" s="196"/>
      <c r="BC3482" s="196"/>
      <c r="BD3482" s="196"/>
      <c r="BE3482" s="196"/>
      <c r="BF3482" s="196"/>
      <c r="BG3482" s="196"/>
      <c r="BH3482" s="196"/>
      <c r="BI3482" s="196"/>
      <c r="BJ3482" s="196"/>
      <c r="BK3482" s="196"/>
    </row>
    <row r="3483" spans="1:63" x14ac:dyDescent="0.25">
      <c r="A3483" s="198"/>
      <c r="B3483" s="193"/>
      <c r="C3483" s="196"/>
      <c r="D3483" s="196"/>
      <c r="E3483" s="196"/>
      <c r="I3483" s="197"/>
      <c r="Q3483" s="198"/>
      <c r="S3483" s="198"/>
      <c r="T3483" s="196"/>
      <c r="U3483" s="199"/>
      <c r="V3483" s="193"/>
      <c r="W3483" s="198"/>
      <c r="X3483" s="198"/>
      <c r="Y3483" s="196"/>
      <c r="Z3483" s="200"/>
      <c r="AA3483" s="196"/>
      <c r="AB3483" s="198"/>
      <c r="AC3483" s="196"/>
      <c r="AD3483" s="199"/>
      <c r="AG3483" s="196"/>
      <c r="AH3483" s="196"/>
      <c r="AI3483" s="198"/>
      <c r="AL3483" s="196"/>
      <c r="AN3483" s="196"/>
      <c r="AO3483" s="198"/>
      <c r="AP3483" s="196"/>
      <c r="AQ3483" s="196"/>
      <c r="AR3483" s="196"/>
      <c r="AS3483" s="196"/>
      <c r="AT3483" s="196"/>
      <c r="AU3483" s="196"/>
      <c r="AV3483" s="198"/>
      <c r="AW3483" s="197"/>
      <c r="AY3483" s="196"/>
      <c r="BC3483" s="196"/>
      <c r="BD3483" s="196"/>
      <c r="BE3483" s="196"/>
      <c r="BF3483" s="196"/>
      <c r="BG3483" s="196"/>
      <c r="BH3483" s="196"/>
      <c r="BI3483" s="196"/>
      <c r="BJ3483" s="196"/>
      <c r="BK3483" s="196"/>
    </row>
    <row r="3484" spans="1:63" x14ac:dyDescent="0.25">
      <c r="A3484" s="198"/>
      <c r="B3484" s="193"/>
      <c r="C3484" s="196"/>
      <c r="D3484" s="196"/>
      <c r="E3484" s="196"/>
      <c r="I3484" s="197"/>
      <c r="Q3484" s="198"/>
      <c r="S3484" s="198"/>
      <c r="T3484" s="196"/>
      <c r="U3484" s="199"/>
      <c r="V3484" s="193"/>
      <c r="W3484" s="198"/>
      <c r="X3484" s="198"/>
      <c r="Y3484" s="196"/>
      <c r="Z3484" s="200"/>
      <c r="AA3484" s="196"/>
      <c r="AB3484" s="198"/>
      <c r="AC3484" s="196"/>
      <c r="AD3484" s="199"/>
      <c r="AG3484" s="196"/>
      <c r="AH3484" s="196"/>
      <c r="AI3484" s="198"/>
      <c r="AL3484" s="196"/>
      <c r="AN3484" s="196"/>
      <c r="AO3484" s="198"/>
      <c r="AP3484" s="196"/>
      <c r="AQ3484" s="196"/>
      <c r="AR3484" s="196"/>
      <c r="AS3484" s="196"/>
      <c r="AT3484" s="196"/>
      <c r="AU3484" s="196"/>
      <c r="AV3484" s="198"/>
      <c r="AW3484" s="197"/>
      <c r="AY3484" s="196"/>
      <c r="BC3484" s="196"/>
      <c r="BD3484" s="196"/>
      <c r="BE3484" s="196"/>
      <c r="BF3484" s="196"/>
      <c r="BG3484" s="196"/>
      <c r="BH3484" s="196"/>
      <c r="BI3484" s="196"/>
      <c r="BJ3484" s="196"/>
      <c r="BK3484" s="196"/>
    </row>
    <row r="3485" spans="1:63" x14ac:dyDescent="0.25">
      <c r="A3485" s="198"/>
      <c r="B3485" s="193"/>
      <c r="C3485" s="196"/>
      <c r="D3485" s="196"/>
      <c r="E3485" s="196"/>
      <c r="I3485" s="197"/>
      <c r="Q3485" s="198"/>
      <c r="S3485" s="198"/>
      <c r="T3485" s="196"/>
      <c r="U3485" s="199"/>
      <c r="V3485" s="193"/>
      <c r="W3485" s="198"/>
      <c r="X3485" s="198"/>
      <c r="Y3485" s="196"/>
      <c r="Z3485" s="200"/>
      <c r="AA3485" s="196"/>
      <c r="AB3485" s="198"/>
      <c r="AC3485" s="196"/>
      <c r="AD3485" s="199"/>
      <c r="AG3485" s="196"/>
      <c r="AH3485" s="196"/>
      <c r="AI3485" s="198"/>
      <c r="AL3485" s="196"/>
      <c r="AN3485" s="196"/>
      <c r="AO3485" s="198"/>
      <c r="AP3485" s="196"/>
      <c r="AQ3485" s="196"/>
      <c r="AR3485" s="196"/>
      <c r="AS3485" s="196"/>
      <c r="AT3485" s="196"/>
      <c r="AU3485" s="196"/>
      <c r="AV3485" s="198"/>
      <c r="AW3485" s="197"/>
      <c r="AY3485" s="196"/>
      <c r="BC3485" s="196"/>
      <c r="BD3485" s="196"/>
      <c r="BE3485" s="196"/>
      <c r="BF3485" s="196"/>
      <c r="BG3485" s="196"/>
      <c r="BH3485" s="196"/>
      <c r="BI3485" s="196"/>
      <c r="BJ3485" s="196"/>
      <c r="BK3485" s="196"/>
    </row>
    <row r="3486" spans="1:63" x14ac:dyDescent="0.25">
      <c r="A3486" s="198"/>
      <c r="B3486" s="193"/>
      <c r="C3486" s="196"/>
      <c r="D3486" s="196"/>
      <c r="E3486" s="196"/>
      <c r="I3486" s="197"/>
      <c r="Q3486" s="198"/>
      <c r="S3486" s="198"/>
      <c r="T3486" s="196"/>
      <c r="U3486" s="199"/>
      <c r="V3486" s="193"/>
      <c r="W3486" s="198"/>
      <c r="X3486" s="198"/>
      <c r="Y3486" s="196"/>
      <c r="Z3486" s="200"/>
      <c r="AA3486" s="196"/>
      <c r="AB3486" s="198"/>
      <c r="AC3486" s="196"/>
      <c r="AD3486" s="199"/>
      <c r="AG3486" s="196"/>
      <c r="AH3486" s="196"/>
      <c r="AI3486" s="198"/>
      <c r="AL3486" s="196"/>
      <c r="AN3486" s="196"/>
      <c r="AO3486" s="198"/>
      <c r="AP3486" s="196"/>
      <c r="AQ3486" s="196"/>
      <c r="AR3486" s="196"/>
      <c r="AS3486" s="196"/>
      <c r="AT3486" s="196"/>
      <c r="AU3486" s="196"/>
      <c r="AV3486" s="198"/>
      <c r="AW3486" s="197"/>
      <c r="AY3486" s="196"/>
      <c r="BC3486" s="196"/>
      <c r="BD3486" s="196"/>
      <c r="BE3486" s="196"/>
      <c r="BF3486" s="196"/>
      <c r="BG3486" s="196"/>
      <c r="BH3486" s="196"/>
      <c r="BI3486" s="196"/>
      <c r="BJ3486" s="196"/>
      <c r="BK3486" s="196"/>
    </row>
    <row r="3487" spans="1:63" x14ac:dyDescent="0.25">
      <c r="A3487" s="198"/>
      <c r="B3487" s="193"/>
      <c r="C3487" s="196"/>
      <c r="D3487" s="196"/>
      <c r="E3487" s="196"/>
      <c r="I3487" s="197"/>
      <c r="Q3487" s="198"/>
      <c r="S3487" s="198"/>
      <c r="T3487" s="196"/>
      <c r="U3487" s="199"/>
      <c r="V3487" s="193"/>
      <c r="W3487" s="198"/>
      <c r="X3487" s="198"/>
      <c r="Y3487" s="196"/>
      <c r="Z3487" s="200"/>
      <c r="AA3487" s="196"/>
      <c r="AB3487" s="198"/>
      <c r="AC3487" s="196"/>
      <c r="AD3487" s="199"/>
      <c r="AG3487" s="196"/>
      <c r="AH3487" s="196"/>
      <c r="AI3487" s="198"/>
      <c r="AL3487" s="196"/>
      <c r="AN3487" s="196"/>
      <c r="AO3487" s="198"/>
      <c r="AP3487" s="196"/>
      <c r="AQ3487" s="196"/>
      <c r="AR3487" s="196"/>
      <c r="AS3487" s="196"/>
      <c r="AT3487" s="196"/>
      <c r="AU3487" s="196"/>
      <c r="AV3487" s="198"/>
      <c r="AW3487" s="197"/>
      <c r="AY3487" s="196"/>
      <c r="BC3487" s="196"/>
      <c r="BD3487" s="196"/>
      <c r="BE3487" s="196"/>
      <c r="BF3487" s="196"/>
      <c r="BG3487" s="196"/>
      <c r="BH3487" s="196"/>
      <c r="BI3487" s="196"/>
      <c r="BJ3487" s="196"/>
      <c r="BK3487" s="196"/>
    </row>
    <row r="3488" spans="1:63" x14ac:dyDescent="0.25">
      <c r="A3488" s="198"/>
      <c r="B3488" s="193"/>
      <c r="C3488" s="196"/>
      <c r="D3488" s="196"/>
      <c r="E3488" s="196"/>
      <c r="I3488" s="197"/>
      <c r="Q3488" s="198"/>
      <c r="S3488" s="198"/>
      <c r="T3488" s="196"/>
      <c r="U3488" s="199"/>
      <c r="V3488" s="193"/>
      <c r="W3488" s="198"/>
      <c r="X3488" s="198"/>
      <c r="Y3488" s="196"/>
      <c r="Z3488" s="200"/>
      <c r="AA3488" s="196"/>
      <c r="AB3488" s="198"/>
      <c r="AC3488" s="196"/>
      <c r="AD3488" s="199"/>
      <c r="AG3488" s="196"/>
      <c r="AH3488" s="196"/>
      <c r="AI3488" s="198"/>
      <c r="AL3488" s="196"/>
      <c r="AN3488" s="196"/>
      <c r="AO3488" s="198"/>
      <c r="AP3488" s="196"/>
      <c r="AQ3488" s="196"/>
      <c r="AR3488" s="196"/>
      <c r="AS3488" s="196"/>
      <c r="AT3488" s="196"/>
      <c r="AU3488" s="196"/>
      <c r="AV3488" s="198"/>
      <c r="AW3488" s="197"/>
      <c r="AY3488" s="196"/>
      <c r="BC3488" s="196"/>
      <c r="BD3488" s="196"/>
      <c r="BE3488" s="196"/>
      <c r="BF3488" s="196"/>
      <c r="BG3488" s="196"/>
      <c r="BH3488" s="196"/>
      <c r="BI3488" s="196"/>
      <c r="BJ3488" s="196"/>
      <c r="BK3488" s="196"/>
    </row>
    <row r="3489" spans="1:63" x14ac:dyDescent="0.25">
      <c r="A3489" s="198"/>
      <c r="B3489" s="193"/>
      <c r="C3489" s="196"/>
      <c r="D3489" s="196"/>
      <c r="E3489" s="196"/>
      <c r="I3489" s="197"/>
      <c r="Q3489" s="198"/>
      <c r="S3489" s="198"/>
      <c r="T3489" s="196"/>
      <c r="U3489" s="199"/>
      <c r="V3489" s="193"/>
      <c r="W3489" s="198"/>
      <c r="X3489" s="198"/>
      <c r="Y3489" s="196"/>
      <c r="Z3489" s="200"/>
      <c r="AA3489" s="196"/>
      <c r="AB3489" s="198"/>
      <c r="AC3489" s="196"/>
      <c r="AD3489" s="199"/>
      <c r="AG3489" s="196"/>
      <c r="AH3489" s="196"/>
      <c r="AI3489" s="198"/>
      <c r="AL3489" s="196"/>
      <c r="AN3489" s="196"/>
      <c r="AO3489" s="198"/>
      <c r="AP3489" s="196"/>
      <c r="AQ3489" s="196"/>
      <c r="AR3489" s="196"/>
      <c r="AS3489" s="196"/>
      <c r="AT3489" s="196"/>
      <c r="AU3489" s="196"/>
      <c r="AV3489" s="198"/>
      <c r="AW3489" s="197"/>
      <c r="AY3489" s="196"/>
      <c r="BC3489" s="196"/>
      <c r="BD3489" s="196"/>
      <c r="BE3489" s="196"/>
      <c r="BF3489" s="196"/>
      <c r="BG3489" s="196"/>
      <c r="BH3489" s="196"/>
      <c r="BI3489" s="196"/>
      <c r="BJ3489" s="196"/>
      <c r="BK3489" s="196"/>
    </row>
    <row r="3490" spans="1:63" x14ac:dyDescent="0.25">
      <c r="A3490" s="198"/>
      <c r="B3490" s="193"/>
      <c r="C3490" s="196"/>
      <c r="D3490" s="196"/>
      <c r="E3490" s="196"/>
      <c r="I3490" s="197"/>
      <c r="Q3490" s="198"/>
      <c r="S3490" s="198"/>
      <c r="T3490" s="196"/>
      <c r="U3490" s="199"/>
      <c r="V3490" s="193"/>
      <c r="W3490" s="198"/>
      <c r="X3490" s="198"/>
      <c r="Y3490" s="196"/>
      <c r="Z3490" s="200"/>
      <c r="AA3490" s="196"/>
      <c r="AB3490" s="198"/>
      <c r="AC3490" s="196"/>
      <c r="AD3490" s="199"/>
      <c r="AG3490" s="196"/>
      <c r="AH3490" s="196"/>
      <c r="AI3490" s="198"/>
      <c r="AL3490" s="196"/>
      <c r="AN3490" s="196"/>
      <c r="AO3490" s="198"/>
      <c r="AP3490" s="196"/>
      <c r="AQ3490" s="196"/>
      <c r="AR3490" s="196"/>
      <c r="AS3490" s="196"/>
      <c r="AT3490" s="196"/>
      <c r="AU3490" s="196"/>
      <c r="AV3490" s="198"/>
      <c r="AW3490" s="197"/>
      <c r="AY3490" s="196"/>
      <c r="BC3490" s="196"/>
      <c r="BD3490" s="196"/>
      <c r="BE3490" s="196"/>
      <c r="BF3490" s="196"/>
      <c r="BG3490" s="196"/>
      <c r="BH3490" s="196"/>
      <c r="BI3490" s="196"/>
      <c r="BJ3490" s="196"/>
      <c r="BK3490" s="196"/>
    </row>
    <row r="3491" spans="1:63" x14ac:dyDescent="0.25">
      <c r="A3491" s="198"/>
      <c r="B3491" s="193"/>
      <c r="C3491" s="196"/>
      <c r="D3491" s="196"/>
      <c r="E3491" s="196"/>
      <c r="I3491" s="197"/>
      <c r="Q3491" s="198"/>
      <c r="S3491" s="198"/>
      <c r="T3491" s="196"/>
      <c r="U3491" s="199"/>
      <c r="V3491" s="193"/>
      <c r="W3491" s="198"/>
      <c r="X3491" s="198"/>
      <c r="Y3491" s="196"/>
      <c r="Z3491" s="200"/>
      <c r="AA3491" s="196"/>
      <c r="AB3491" s="198"/>
      <c r="AC3491" s="196"/>
      <c r="AD3491" s="199"/>
      <c r="AG3491" s="196"/>
      <c r="AH3491" s="196"/>
      <c r="AI3491" s="198"/>
      <c r="AL3491" s="196"/>
      <c r="AN3491" s="196"/>
      <c r="AO3491" s="198"/>
      <c r="AP3491" s="196"/>
      <c r="AQ3491" s="196"/>
      <c r="AR3491" s="196"/>
      <c r="AS3491" s="196"/>
      <c r="AT3491" s="196"/>
      <c r="AU3491" s="196"/>
      <c r="AV3491" s="198"/>
      <c r="AW3491" s="197"/>
      <c r="AY3491" s="196"/>
      <c r="BC3491" s="196"/>
      <c r="BD3491" s="196"/>
      <c r="BE3491" s="196"/>
      <c r="BF3491" s="196"/>
      <c r="BG3491" s="196"/>
      <c r="BH3491" s="196"/>
      <c r="BI3491" s="196"/>
      <c r="BJ3491" s="196"/>
      <c r="BK3491" s="196"/>
    </row>
    <row r="3492" spans="1:63" x14ac:dyDescent="0.25">
      <c r="A3492" s="198"/>
      <c r="B3492" s="193"/>
      <c r="C3492" s="196"/>
      <c r="D3492" s="196"/>
      <c r="E3492" s="196"/>
      <c r="I3492" s="197"/>
      <c r="Q3492" s="198"/>
      <c r="S3492" s="198"/>
      <c r="T3492" s="196"/>
      <c r="U3492" s="199"/>
      <c r="V3492" s="193"/>
      <c r="W3492" s="198"/>
      <c r="X3492" s="198"/>
      <c r="Y3492" s="196"/>
      <c r="Z3492" s="200"/>
      <c r="AA3492" s="196"/>
      <c r="AB3492" s="198"/>
      <c r="AC3492" s="196"/>
      <c r="AD3492" s="199"/>
      <c r="AG3492" s="196"/>
      <c r="AH3492" s="196"/>
      <c r="AI3492" s="198"/>
      <c r="AL3492" s="196"/>
      <c r="AN3492" s="196"/>
      <c r="AO3492" s="198"/>
      <c r="AP3492" s="196"/>
      <c r="AQ3492" s="196"/>
      <c r="AR3492" s="196"/>
      <c r="AS3492" s="196"/>
      <c r="AT3492" s="196"/>
      <c r="AU3492" s="196"/>
      <c r="AV3492" s="198"/>
      <c r="AW3492" s="197"/>
      <c r="AY3492" s="196"/>
      <c r="BC3492" s="196"/>
      <c r="BD3492" s="196"/>
      <c r="BE3492" s="196"/>
      <c r="BF3492" s="196"/>
      <c r="BG3492" s="196"/>
      <c r="BH3492" s="196"/>
      <c r="BI3492" s="196"/>
      <c r="BJ3492" s="196"/>
      <c r="BK3492" s="196"/>
    </row>
    <row r="3493" spans="1:63" x14ac:dyDescent="0.25">
      <c r="A3493" s="198"/>
      <c r="B3493" s="193"/>
      <c r="C3493" s="196"/>
      <c r="D3493" s="196"/>
      <c r="E3493" s="196"/>
      <c r="I3493" s="197"/>
      <c r="Q3493" s="198"/>
      <c r="S3493" s="198"/>
      <c r="T3493" s="196"/>
      <c r="U3493" s="199"/>
      <c r="V3493" s="193"/>
      <c r="W3493" s="198"/>
      <c r="X3493" s="198"/>
      <c r="Y3493" s="196"/>
      <c r="Z3493" s="200"/>
      <c r="AA3493" s="196"/>
      <c r="AB3493" s="198"/>
      <c r="AC3493" s="196"/>
      <c r="AD3493" s="199"/>
      <c r="AG3493" s="196"/>
      <c r="AH3493" s="196"/>
      <c r="AI3493" s="198"/>
      <c r="AL3493" s="196"/>
      <c r="AN3493" s="196"/>
      <c r="AO3493" s="198"/>
      <c r="AP3493" s="196"/>
      <c r="AQ3493" s="196"/>
      <c r="AR3493" s="196"/>
      <c r="AS3493" s="196"/>
      <c r="AT3493" s="196"/>
      <c r="AU3493" s="196"/>
      <c r="AV3493" s="198"/>
      <c r="AW3493" s="197"/>
      <c r="AY3493" s="196"/>
      <c r="BC3493" s="196"/>
      <c r="BD3493" s="196"/>
      <c r="BE3493" s="196"/>
      <c r="BF3493" s="196"/>
      <c r="BG3493" s="196"/>
      <c r="BH3493" s="196"/>
      <c r="BI3493" s="196"/>
      <c r="BJ3493" s="196"/>
      <c r="BK3493" s="196"/>
    </row>
    <row r="3494" spans="1:63" x14ac:dyDescent="0.25">
      <c r="A3494" s="198"/>
      <c r="B3494" s="193"/>
      <c r="C3494" s="196"/>
      <c r="D3494" s="196"/>
      <c r="E3494" s="196"/>
      <c r="I3494" s="197"/>
      <c r="Q3494" s="198"/>
      <c r="S3494" s="198"/>
      <c r="T3494" s="196"/>
      <c r="U3494" s="199"/>
      <c r="V3494" s="193"/>
      <c r="W3494" s="198"/>
      <c r="X3494" s="198"/>
      <c r="Y3494" s="196"/>
      <c r="Z3494" s="200"/>
      <c r="AA3494" s="196"/>
      <c r="AB3494" s="198"/>
      <c r="AC3494" s="196"/>
      <c r="AD3494" s="199"/>
      <c r="AG3494" s="196"/>
      <c r="AH3494" s="196"/>
      <c r="AI3494" s="198"/>
      <c r="AL3494" s="196"/>
      <c r="AN3494" s="196"/>
      <c r="AO3494" s="198"/>
      <c r="AP3494" s="196"/>
      <c r="AQ3494" s="196"/>
      <c r="AR3494" s="196"/>
      <c r="AS3494" s="196"/>
      <c r="AT3494" s="196"/>
      <c r="AU3494" s="196"/>
      <c r="AV3494" s="198"/>
      <c r="AW3494" s="197"/>
      <c r="AY3494" s="196"/>
      <c r="BC3494" s="196"/>
      <c r="BD3494" s="196"/>
      <c r="BE3494" s="196"/>
      <c r="BF3494" s="196"/>
      <c r="BG3494" s="196"/>
      <c r="BH3494" s="196"/>
      <c r="BI3494" s="196"/>
      <c r="BJ3494" s="196"/>
      <c r="BK3494" s="196"/>
    </row>
    <row r="3495" spans="1:63" x14ac:dyDescent="0.25">
      <c r="A3495" s="198"/>
      <c r="B3495" s="193"/>
      <c r="C3495" s="196"/>
      <c r="D3495" s="196"/>
      <c r="E3495" s="196"/>
      <c r="I3495" s="197"/>
      <c r="Q3495" s="198"/>
      <c r="S3495" s="198"/>
      <c r="T3495" s="196"/>
      <c r="U3495" s="199"/>
      <c r="V3495" s="193"/>
      <c r="W3495" s="198"/>
      <c r="X3495" s="198"/>
      <c r="Y3495" s="196"/>
      <c r="Z3495" s="200"/>
      <c r="AA3495" s="196"/>
      <c r="AB3495" s="198"/>
      <c r="AC3495" s="196"/>
      <c r="AD3495" s="199"/>
      <c r="AG3495" s="196"/>
      <c r="AH3495" s="196"/>
      <c r="AI3495" s="198"/>
      <c r="AL3495" s="196"/>
      <c r="AN3495" s="196"/>
      <c r="AO3495" s="198"/>
      <c r="AP3495" s="196"/>
      <c r="AQ3495" s="196"/>
      <c r="AR3495" s="196"/>
      <c r="AS3495" s="196"/>
      <c r="AT3495" s="196"/>
      <c r="AU3495" s="196"/>
      <c r="AV3495" s="198"/>
      <c r="AW3495" s="197"/>
      <c r="AY3495" s="196"/>
      <c r="BC3495" s="196"/>
      <c r="BD3495" s="196"/>
      <c r="BE3495" s="196"/>
      <c r="BF3495" s="196"/>
      <c r="BG3495" s="196"/>
      <c r="BH3495" s="196"/>
      <c r="BI3495" s="196"/>
      <c r="BJ3495" s="196"/>
      <c r="BK3495" s="196"/>
    </row>
    <row r="3496" spans="1:63" x14ac:dyDescent="0.25">
      <c r="A3496" s="198"/>
      <c r="B3496" s="193"/>
      <c r="C3496" s="196"/>
      <c r="D3496" s="196"/>
      <c r="E3496" s="196"/>
      <c r="I3496" s="197"/>
      <c r="Q3496" s="198"/>
      <c r="S3496" s="198"/>
      <c r="T3496" s="196"/>
      <c r="U3496" s="199"/>
      <c r="V3496" s="193"/>
      <c r="W3496" s="198"/>
      <c r="X3496" s="198"/>
      <c r="Y3496" s="196"/>
      <c r="Z3496" s="200"/>
      <c r="AA3496" s="196"/>
      <c r="AB3496" s="198"/>
      <c r="AC3496" s="196"/>
      <c r="AD3496" s="199"/>
      <c r="AG3496" s="196"/>
      <c r="AH3496" s="196"/>
      <c r="AI3496" s="198"/>
      <c r="AL3496" s="196"/>
      <c r="AN3496" s="196"/>
      <c r="AO3496" s="198"/>
      <c r="AP3496" s="196"/>
      <c r="AQ3496" s="196"/>
      <c r="AR3496" s="196"/>
      <c r="AS3496" s="196"/>
      <c r="AT3496" s="196"/>
      <c r="AU3496" s="196"/>
      <c r="AV3496" s="198"/>
      <c r="AW3496" s="197"/>
      <c r="AY3496" s="196"/>
      <c r="BC3496" s="196"/>
      <c r="BD3496" s="196"/>
      <c r="BE3496" s="196"/>
      <c r="BF3496" s="196"/>
      <c r="BG3496" s="196"/>
      <c r="BH3496" s="196"/>
      <c r="BI3496" s="196"/>
      <c r="BJ3496" s="196"/>
      <c r="BK3496" s="196"/>
    </row>
    <row r="3497" spans="1:63" x14ac:dyDescent="0.25">
      <c r="A3497" s="198"/>
      <c r="B3497" s="193"/>
      <c r="C3497" s="196"/>
      <c r="D3497" s="196"/>
      <c r="E3497" s="196"/>
      <c r="I3497" s="197"/>
      <c r="Q3497" s="198"/>
      <c r="S3497" s="198"/>
      <c r="T3497" s="196"/>
      <c r="U3497" s="199"/>
      <c r="V3497" s="193"/>
      <c r="W3497" s="198"/>
      <c r="X3497" s="198"/>
      <c r="Y3497" s="196"/>
      <c r="Z3497" s="200"/>
      <c r="AA3497" s="196"/>
      <c r="AB3497" s="198"/>
      <c r="AC3497" s="196"/>
      <c r="AD3497" s="199"/>
      <c r="AG3497" s="196"/>
      <c r="AH3497" s="196"/>
      <c r="AI3497" s="198"/>
      <c r="AL3497" s="196"/>
      <c r="AN3497" s="196"/>
      <c r="AO3497" s="198"/>
      <c r="AP3497" s="196"/>
      <c r="AQ3497" s="196"/>
      <c r="AR3497" s="196"/>
      <c r="AS3497" s="196"/>
      <c r="AT3497" s="196"/>
      <c r="AU3497" s="196"/>
      <c r="AV3497" s="198"/>
      <c r="AW3497" s="197"/>
      <c r="AY3497" s="196"/>
      <c r="BC3497" s="196"/>
      <c r="BD3497" s="196"/>
      <c r="BE3497" s="196"/>
      <c r="BF3497" s="196"/>
      <c r="BG3497" s="196"/>
      <c r="BH3497" s="196"/>
      <c r="BI3497" s="196"/>
      <c r="BJ3497" s="196"/>
      <c r="BK3497" s="196"/>
    </row>
    <row r="3498" spans="1:63" x14ac:dyDescent="0.25">
      <c r="A3498" s="198"/>
      <c r="B3498" s="193"/>
      <c r="C3498" s="196"/>
      <c r="D3498" s="196"/>
      <c r="E3498" s="196"/>
      <c r="I3498" s="197"/>
      <c r="Q3498" s="198"/>
      <c r="S3498" s="198"/>
      <c r="T3498" s="196"/>
      <c r="U3498" s="199"/>
      <c r="V3498" s="193"/>
      <c r="W3498" s="198"/>
      <c r="X3498" s="198"/>
      <c r="Y3498" s="196"/>
      <c r="Z3498" s="200"/>
      <c r="AA3498" s="196"/>
      <c r="AB3498" s="198"/>
      <c r="AC3498" s="196"/>
      <c r="AD3498" s="199"/>
      <c r="AG3498" s="196"/>
      <c r="AH3498" s="196"/>
      <c r="AI3498" s="198"/>
      <c r="AL3498" s="196"/>
      <c r="AN3498" s="196"/>
      <c r="AO3498" s="198"/>
      <c r="AP3498" s="196"/>
      <c r="AQ3498" s="196"/>
      <c r="AR3498" s="196"/>
      <c r="AS3498" s="196"/>
      <c r="AT3498" s="196"/>
      <c r="AU3498" s="196"/>
      <c r="AV3498" s="198"/>
      <c r="AW3498" s="197"/>
      <c r="AY3498" s="196"/>
      <c r="BC3498" s="196"/>
      <c r="BD3498" s="196"/>
      <c r="BE3498" s="196"/>
      <c r="BF3498" s="196"/>
      <c r="BG3498" s="196"/>
      <c r="BH3498" s="196"/>
      <c r="BI3498" s="196"/>
      <c r="BJ3498" s="196"/>
      <c r="BK3498" s="196"/>
    </row>
    <row r="3499" spans="1:63" x14ac:dyDescent="0.25">
      <c r="A3499" s="198"/>
      <c r="B3499" s="193"/>
      <c r="C3499" s="196"/>
      <c r="D3499" s="196"/>
      <c r="E3499" s="196"/>
      <c r="I3499" s="197"/>
      <c r="Q3499" s="198"/>
      <c r="S3499" s="198"/>
      <c r="T3499" s="196"/>
      <c r="U3499" s="199"/>
      <c r="V3499" s="193"/>
      <c r="W3499" s="198"/>
      <c r="X3499" s="198"/>
      <c r="Y3499" s="196"/>
      <c r="Z3499" s="200"/>
      <c r="AA3499" s="196"/>
      <c r="AB3499" s="198"/>
      <c r="AC3499" s="196"/>
      <c r="AD3499" s="199"/>
      <c r="AG3499" s="196"/>
      <c r="AH3499" s="196"/>
      <c r="AI3499" s="198"/>
      <c r="AL3499" s="196"/>
      <c r="AN3499" s="196"/>
      <c r="AO3499" s="198"/>
      <c r="AP3499" s="196"/>
      <c r="AQ3499" s="196"/>
      <c r="AR3499" s="196"/>
      <c r="AS3499" s="196"/>
      <c r="AT3499" s="196"/>
      <c r="AU3499" s="196"/>
      <c r="AV3499" s="198"/>
      <c r="AW3499" s="197"/>
      <c r="AY3499" s="196"/>
      <c r="BC3499" s="196"/>
      <c r="BD3499" s="196"/>
      <c r="BE3499" s="196"/>
      <c r="BF3499" s="196"/>
      <c r="BG3499" s="196"/>
      <c r="BH3499" s="196"/>
      <c r="BI3499" s="196"/>
      <c r="BJ3499" s="196"/>
      <c r="BK3499" s="196"/>
    </row>
    <row r="3500" spans="1:63" x14ac:dyDescent="0.25">
      <c r="A3500" s="198"/>
      <c r="B3500" s="193"/>
      <c r="C3500" s="196"/>
      <c r="D3500" s="196"/>
      <c r="E3500" s="196"/>
      <c r="I3500" s="197"/>
      <c r="Q3500" s="198"/>
      <c r="S3500" s="198"/>
      <c r="T3500" s="196"/>
      <c r="U3500" s="199"/>
      <c r="V3500" s="193"/>
      <c r="W3500" s="198"/>
      <c r="X3500" s="198"/>
      <c r="Y3500" s="196"/>
      <c r="Z3500" s="200"/>
      <c r="AA3500" s="196"/>
      <c r="AB3500" s="198"/>
      <c r="AC3500" s="196"/>
      <c r="AD3500" s="199"/>
      <c r="AG3500" s="196"/>
      <c r="AH3500" s="196"/>
      <c r="AI3500" s="198"/>
      <c r="AL3500" s="196"/>
      <c r="AN3500" s="196"/>
      <c r="AO3500" s="198"/>
      <c r="AP3500" s="196"/>
      <c r="AQ3500" s="196"/>
      <c r="AR3500" s="196"/>
      <c r="AS3500" s="196"/>
      <c r="AT3500" s="196"/>
      <c r="AU3500" s="196"/>
      <c r="AV3500" s="198"/>
      <c r="AW3500" s="197"/>
      <c r="AY3500" s="196"/>
      <c r="BC3500" s="196"/>
      <c r="BD3500" s="196"/>
      <c r="BE3500" s="196"/>
      <c r="BF3500" s="196"/>
      <c r="BG3500" s="196"/>
      <c r="BH3500" s="196"/>
      <c r="BI3500" s="196"/>
      <c r="BJ3500" s="196"/>
      <c r="BK3500" s="196"/>
    </row>
    <row r="3501" spans="1:63" x14ac:dyDescent="0.25">
      <c r="A3501" s="198"/>
      <c r="B3501" s="193"/>
      <c r="C3501" s="196"/>
      <c r="D3501" s="196"/>
      <c r="E3501" s="196"/>
      <c r="I3501" s="197"/>
      <c r="Q3501" s="198"/>
      <c r="S3501" s="198"/>
      <c r="T3501" s="196"/>
      <c r="U3501" s="199"/>
      <c r="V3501" s="193"/>
      <c r="W3501" s="198"/>
      <c r="X3501" s="198"/>
      <c r="Y3501" s="196"/>
      <c r="Z3501" s="200"/>
      <c r="AA3501" s="196"/>
      <c r="AB3501" s="198"/>
      <c r="AC3501" s="196"/>
      <c r="AD3501" s="199"/>
      <c r="AG3501" s="196"/>
      <c r="AH3501" s="196"/>
      <c r="AI3501" s="198"/>
      <c r="AL3501" s="196"/>
      <c r="AN3501" s="196"/>
      <c r="AO3501" s="198"/>
      <c r="AP3501" s="196"/>
      <c r="AQ3501" s="196"/>
      <c r="AR3501" s="196"/>
      <c r="AS3501" s="196"/>
      <c r="AT3501" s="196"/>
      <c r="AU3501" s="196"/>
      <c r="AV3501" s="198"/>
      <c r="AW3501" s="197"/>
      <c r="AY3501" s="196"/>
      <c r="BC3501" s="196"/>
      <c r="BD3501" s="196"/>
      <c r="BE3501" s="196"/>
      <c r="BF3501" s="196"/>
      <c r="BG3501" s="196"/>
      <c r="BH3501" s="196"/>
      <c r="BI3501" s="196"/>
      <c r="BJ3501" s="196"/>
      <c r="BK3501" s="196"/>
    </row>
    <row r="3502" spans="1:63" x14ac:dyDescent="0.25">
      <c r="A3502" s="198"/>
      <c r="B3502" s="193"/>
      <c r="C3502" s="196"/>
      <c r="D3502" s="196"/>
      <c r="E3502" s="196"/>
      <c r="I3502" s="197"/>
      <c r="Q3502" s="198"/>
      <c r="S3502" s="198"/>
      <c r="T3502" s="196"/>
      <c r="U3502" s="199"/>
      <c r="V3502" s="193"/>
      <c r="W3502" s="198"/>
      <c r="X3502" s="198"/>
      <c r="Y3502" s="196"/>
      <c r="Z3502" s="200"/>
      <c r="AA3502" s="196"/>
      <c r="AB3502" s="198"/>
      <c r="AC3502" s="196"/>
      <c r="AD3502" s="199"/>
      <c r="AG3502" s="196"/>
      <c r="AH3502" s="196"/>
      <c r="AI3502" s="198"/>
      <c r="AL3502" s="196"/>
      <c r="AN3502" s="196"/>
      <c r="AO3502" s="198"/>
      <c r="AP3502" s="196"/>
      <c r="AQ3502" s="196"/>
      <c r="AR3502" s="196"/>
      <c r="AS3502" s="196"/>
      <c r="AT3502" s="196"/>
      <c r="AU3502" s="196"/>
      <c r="AV3502" s="198"/>
      <c r="AW3502" s="197"/>
      <c r="AY3502" s="196"/>
      <c r="BC3502" s="196"/>
      <c r="BD3502" s="196"/>
      <c r="BE3502" s="196"/>
      <c r="BF3502" s="196"/>
      <c r="BG3502" s="196"/>
      <c r="BH3502" s="196"/>
      <c r="BI3502" s="196"/>
      <c r="BJ3502" s="196"/>
      <c r="BK3502" s="196"/>
    </row>
    <row r="3503" spans="1:63" x14ac:dyDescent="0.25">
      <c r="A3503" s="198"/>
      <c r="B3503" s="193"/>
      <c r="C3503" s="196"/>
      <c r="D3503" s="196"/>
      <c r="E3503" s="196"/>
      <c r="I3503" s="197"/>
      <c r="Q3503" s="198"/>
      <c r="S3503" s="198"/>
      <c r="T3503" s="196"/>
      <c r="U3503" s="199"/>
      <c r="V3503" s="193"/>
      <c r="W3503" s="198"/>
      <c r="X3503" s="198"/>
      <c r="Y3503" s="196"/>
      <c r="Z3503" s="200"/>
      <c r="AA3503" s="196"/>
      <c r="AB3503" s="198"/>
      <c r="AC3503" s="196"/>
      <c r="AD3503" s="199"/>
      <c r="AG3503" s="196"/>
      <c r="AH3503" s="196"/>
      <c r="AI3503" s="198"/>
      <c r="AL3503" s="196"/>
      <c r="AN3503" s="196"/>
      <c r="AO3503" s="198"/>
      <c r="AP3503" s="196"/>
      <c r="AQ3503" s="196"/>
      <c r="AR3503" s="196"/>
      <c r="AS3503" s="196"/>
      <c r="AT3503" s="196"/>
      <c r="AU3503" s="196"/>
      <c r="AV3503" s="198"/>
      <c r="AW3503" s="197"/>
      <c r="AY3503" s="196"/>
      <c r="BC3503" s="196"/>
      <c r="BD3503" s="196"/>
      <c r="BE3503" s="196"/>
      <c r="BF3503" s="196"/>
      <c r="BG3503" s="196"/>
      <c r="BH3503" s="196"/>
      <c r="BI3503" s="196"/>
      <c r="BJ3503" s="196"/>
      <c r="BK3503" s="196"/>
    </row>
    <row r="3504" spans="1:63" x14ac:dyDescent="0.25">
      <c r="A3504" s="198"/>
      <c r="B3504" s="193"/>
      <c r="C3504" s="196"/>
      <c r="D3504" s="196"/>
      <c r="E3504" s="196"/>
      <c r="I3504" s="197"/>
      <c r="Q3504" s="198"/>
      <c r="S3504" s="198"/>
      <c r="T3504" s="196"/>
      <c r="U3504" s="199"/>
      <c r="V3504" s="193"/>
      <c r="W3504" s="198"/>
      <c r="X3504" s="198"/>
      <c r="Y3504" s="196"/>
      <c r="Z3504" s="200"/>
      <c r="AA3504" s="196"/>
      <c r="AB3504" s="198"/>
      <c r="AC3504" s="196"/>
      <c r="AD3504" s="199"/>
      <c r="AG3504" s="196"/>
      <c r="AH3504" s="196"/>
      <c r="AI3504" s="198"/>
      <c r="AL3504" s="196"/>
      <c r="AN3504" s="196"/>
      <c r="AO3504" s="198"/>
      <c r="AP3504" s="196"/>
      <c r="AQ3504" s="196"/>
      <c r="AR3504" s="196"/>
      <c r="AS3504" s="196"/>
      <c r="AT3504" s="196"/>
      <c r="AU3504" s="196"/>
      <c r="AV3504" s="198"/>
      <c r="AW3504" s="197"/>
      <c r="AY3504" s="196"/>
      <c r="BC3504" s="196"/>
      <c r="BD3504" s="196"/>
      <c r="BE3504" s="196"/>
      <c r="BF3504" s="196"/>
      <c r="BG3504" s="196"/>
      <c r="BH3504" s="196"/>
      <c r="BI3504" s="196"/>
      <c r="BJ3504" s="196"/>
      <c r="BK3504" s="196"/>
    </row>
    <row r="3505" spans="1:63" x14ac:dyDescent="0.25">
      <c r="A3505" s="198"/>
      <c r="B3505" s="193"/>
      <c r="C3505" s="196"/>
      <c r="D3505" s="196"/>
      <c r="E3505" s="196"/>
      <c r="I3505" s="197"/>
      <c r="Q3505" s="198"/>
      <c r="S3505" s="198"/>
      <c r="T3505" s="196"/>
      <c r="U3505" s="199"/>
      <c r="V3505" s="193"/>
      <c r="W3505" s="198"/>
      <c r="X3505" s="198"/>
      <c r="Y3505" s="196"/>
      <c r="Z3505" s="200"/>
      <c r="AA3505" s="196"/>
      <c r="AB3505" s="198"/>
      <c r="AC3505" s="196"/>
      <c r="AD3505" s="199"/>
      <c r="AG3505" s="196"/>
      <c r="AH3505" s="196"/>
      <c r="AI3505" s="198"/>
      <c r="AL3505" s="196"/>
      <c r="AN3505" s="196"/>
      <c r="AO3505" s="198"/>
      <c r="AP3505" s="196"/>
      <c r="AQ3505" s="196"/>
      <c r="AR3505" s="196"/>
      <c r="AS3505" s="196"/>
      <c r="AT3505" s="196"/>
      <c r="AU3505" s="196"/>
      <c r="AV3505" s="198"/>
      <c r="AW3505" s="197"/>
      <c r="AY3505" s="196"/>
      <c r="BC3505" s="196"/>
      <c r="BD3505" s="196"/>
      <c r="BE3505" s="196"/>
      <c r="BF3505" s="196"/>
      <c r="BG3505" s="196"/>
      <c r="BH3505" s="196"/>
      <c r="BI3505" s="196"/>
      <c r="BJ3505" s="196"/>
      <c r="BK3505" s="196"/>
    </row>
    <row r="3506" spans="1:63" x14ac:dyDescent="0.25">
      <c r="A3506" s="198"/>
      <c r="B3506" s="193"/>
      <c r="C3506" s="196"/>
      <c r="D3506" s="196"/>
      <c r="E3506" s="196"/>
      <c r="I3506" s="197"/>
      <c r="Q3506" s="198"/>
      <c r="S3506" s="198"/>
      <c r="T3506" s="196"/>
      <c r="U3506" s="199"/>
      <c r="V3506" s="193"/>
      <c r="W3506" s="198"/>
      <c r="X3506" s="198"/>
      <c r="Y3506" s="196"/>
      <c r="Z3506" s="200"/>
      <c r="AA3506" s="196"/>
      <c r="AB3506" s="198"/>
      <c r="AC3506" s="196"/>
      <c r="AD3506" s="199"/>
      <c r="AG3506" s="196"/>
      <c r="AH3506" s="196"/>
      <c r="AI3506" s="198"/>
      <c r="AL3506" s="196"/>
      <c r="AN3506" s="196"/>
      <c r="AO3506" s="198"/>
      <c r="AP3506" s="196"/>
      <c r="AQ3506" s="196"/>
      <c r="AR3506" s="196"/>
      <c r="AS3506" s="196"/>
      <c r="AT3506" s="196"/>
      <c r="AU3506" s="196"/>
      <c r="AV3506" s="198"/>
      <c r="AW3506" s="197"/>
      <c r="AY3506" s="196"/>
      <c r="BC3506" s="196"/>
      <c r="BD3506" s="196"/>
      <c r="BE3506" s="196"/>
      <c r="BF3506" s="196"/>
      <c r="BG3506" s="196"/>
      <c r="BH3506" s="196"/>
      <c r="BI3506" s="196"/>
      <c r="BJ3506" s="196"/>
      <c r="BK3506" s="196"/>
    </row>
    <row r="3507" spans="1:63" x14ac:dyDescent="0.25">
      <c r="A3507" s="198"/>
      <c r="B3507" s="193"/>
      <c r="C3507" s="196"/>
      <c r="D3507" s="196"/>
      <c r="E3507" s="196"/>
      <c r="I3507" s="197"/>
      <c r="Q3507" s="198"/>
      <c r="S3507" s="198"/>
      <c r="T3507" s="196"/>
      <c r="U3507" s="199"/>
      <c r="V3507" s="193"/>
      <c r="W3507" s="198"/>
      <c r="X3507" s="198"/>
      <c r="Y3507" s="196"/>
      <c r="Z3507" s="200"/>
      <c r="AA3507" s="196"/>
      <c r="AB3507" s="198"/>
      <c r="AC3507" s="196"/>
      <c r="AD3507" s="199"/>
      <c r="AG3507" s="196"/>
      <c r="AH3507" s="196"/>
      <c r="AI3507" s="198"/>
      <c r="AL3507" s="196"/>
      <c r="AN3507" s="196"/>
      <c r="AO3507" s="198"/>
      <c r="AP3507" s="196"/>
      <c r="AQ3507" s="196"/>
      <c r="AR3507" s="196"/>
      <c r="AS3507" s="196"/>
      <c r="AT3507" s="196"/>
      <c r="AU3507" s="196"/>
      <c r="AV3507" s="198"/>
      <c r="AW3507" s="197"/>
      <c r="AY3507" s="196"/>
      <c r="BC3507" s="196"/>
      <c r="BD3507" s="196"/>
      <c r="BE3507" s="196"/>
      <c r="BF3507" s="196"/>
      <c r="BG3507" s="196"/>
      <c r="BH3507" s="196"/>
      <c r="BI3507" s="196"/>
      <c r="BJ3507" s="196"/>
      <c r="BK3507" s="196"/>
    </row>
    <row r="3508" spans="1:63" x14ac:dyDescent="0.25">
      <c r="A3508" s="198"/>
      <c r="B3508" s="193"/>
      <c r="C3508" s="196"/>
      <c r="D3508" s="196"/>
      <c r="E3508" s="196"/>
      <c r="I3508" s="197"/>
      <c r="Q3508" s="198"/>
      <c r="S3508" s="198"/>
      <c r="T3508" s="196"/>
      <c r="U3508" s="199"/>
      <c r="V3508" s="193"/>
      <c r="W3508" s="198"/>
      <c r="X3508" s="198"/>
      <c r="Y3508" s="196"/>
      <c r="Z3508" s="200"/>
      <c r="AA3508" s="196"/>
      <c r="AB3508" s="198"/>
      <c r="AC3508" s="196"/>
      <c r="AD3508" s="199"/>
      <c r="AG3508" s="196"/>
      <c r="AH3508" s="196"/>
      <c r="AI3508" s="198"/>
      <c r="AL3508" s="196"/>
      <c r="AN3508" s="196"/>
      <c r="AO3508" s="198"/>
      <c r="AP3508" s="196"/>
      <c r="AQ3508" s="196"/>
      <c r="AR3508" s="196"/>
      <c r="AS3508" s="196"/>
      <c r="AT3508" s="196"/>
      <c r="AU3508" s="196"/>
      <c r="AV3508" s="198"/>
      <c r="AW3508" s="197"/>
      <c r="AY3508" s="196"/>
      <c r="BC3508" s="196"/>
      <c r="BD3508" s="196"/>
      <c r="BE3508" s="196"/>
      <c r="BF3508" s="196"/>
      <c r="BG3508" s="196"/>
      <c r="BH3508" s="196"/>
      <c r="BI3508" s="196"/>
      <c r="BJ3508" s="196"/>
      <c r="BK3508" s="196"/>
    </row>
    <row r="3509" spans="1:63" x14ac:dyDescent="0.25">
      <c r="A3509" s="198"/>
      <c r="B3509" s="193"/>
      <c r="C3509" s="196"/>
      <c r="D3509" s="196"/>
      <c r="E3509" s="196"/>
      <c r="I3509" s="197"/>
      <c r="Q3509" s="198"/>
      <c r="S3509" s="198"/>
      <c r="T3509" s="196"/>
      <c r="U3509" s="199"/>
      <c r="V3509" s="193"/>
      <c r="W3509" s="198"/>
      <c r="X3509" s="198"/>
      <c r="Y3509" s="196"/>
      <c r="Z3509" s="200"/>
      <c r="AA3509" s="196"/>
      <c r="AB3509" s="198"/>
      <c r="AC3509" s="196"/>
      <c r="AD3509" s="199"/>
      <c r="AG3509" s="196"/>
      <c r="AH3509" s="196"/>
      <c r="AI3509" s="198"/>
      <c r="AL3509" s="196"/>
      <c r="AN3509" s="196"/>
      <c r="AO3509" s="198"/>
      <c r="AP3509" s="196"/>
      <c r="AQ3509" s="196"/>
      <c r="AR3509" s="196"/>
      <c r="AS3509" s="196"/>
      <c r="AT3509" s="196"/>
      <c r="AU3509" s="196"/>
      <c r="AV3509" s="198"/>
      <c r="AW3509" s="197"/>
      <c r="AY3509" s="196"/>
      <c r="BC3509" s="196"/>
      <c r="BD3509" s="196"/>
      <c r="BE3509" s="196"/>
      <c r="BF3509" s="196"/>
      <c r="BG3509" s="196"/>
      <c r="BH3509" s="196"/>
      <c r="BI3509" s="196"/>
      <c r="BJ3509" s="196"/>
      <c r="BK3509" s="196"/>
    </row>
    <row r="3510" spans="1:63" x14ac:dyDescent="0.25">
      <c r="A3510" s="198"/>
      <c r="B3510" s="193"/>
      <c r="C3510" s="196"/>
      <c r="D3510" s="196"/>
      <c r="E3510" s="196"/>
      <c r="I3510" s="197"/>
      <c r="Q3510" s="198"/>
      <c r="S3510" s="198"/>
      <c r="T3510" s="196"/>
      <c r="U3510" s="199"/>
      <c r="V3510" s="193"/>
      <c r="W3510" s="198"/>
      <c r="X3510" s="198"/>
      <c r="Y3510" s="196"/>
      <c r="Z3510" s="200"/>
      <c r="AA3510" s="196"/>
      <c r="AB3510" s="198"/>
      <c r="AC3510" s="196"/>
      <c r="AD3510" s="199"/>
      <c r="AG3510" s="196"/>
      <c r="AH3510" s="196"/>
      <c r="AI3510" s="198"/>
      <c r="AL3510" s="196"/>
      <c r="AN3510" s="196"/>
      <c r="AO3510" s="198"/>
      <c r="AP3510" s="196"/>
      <c r="AQ3510" s="196"/>
      <c r="AR3510" s="196"/>
      <c r="AS3510" s="196"/>
      <c r="AT3510" s="196"/>
      <c r="AU3510" s="196"/>
      <c r="AV3510" s="198"/>
      <c r="AW3510" s="197"/>
      <c r="AY3510" s="196"/>
      <c r="BC3510" s="196"/>
      <c r="BD3510" s="196"/>
      <c r="BE3510" s="196"/>
      <c r="BF3510" s="196"/>
      <c r="BG3510" s="196"/>
      <c r="BH3510" s="196"/>
      <c r="BI3510" s="196"/>
      <c r="BJ3510" s="196"/>
      <c r="BK3510" s="196"/>
    </row>
    <row r="3511" spans="1:63" x14ac:dyDescent="0.25">
      <c r="A3511" s="198"/>
      <c r="B3511" s="193"/>
      <c r="C3511" s="196"/>
      <c r="D3511" s="196"/>
      <c r="E3511" s="196"/>
      <c r="I3511" s="197"/>
      <c r="Q3511" s="198"/>
      <c r="S3511" s="198"/>
      <c r="T3511" s="196"/>
      <c r="U3511" s="199"/>
      <c r="V3511" s="193"/>
      <c r="W3511" s="198"/>
      <c r="X3511" s="198"/>
      <c r="Y3511" s="196"/>
      <c r="Z3511" s="200"/>
      <c r="AA3511" s="196"/>
      <c r="AB3511" s="198"/>
      <c r="AC3511" s="196"/>
      <c r="AD3511" s="199"/>
      <c r="AG3511" s="196"/>
      <c r="AH3511" s="196"/>
      <c r="AI3511" s="198"/>
      <c r="AL3511" s="196"/>
      <c r="AN3511" s="196"/>
      <c r="AO3511" s="198"/>
      <c r="AP3511" s="196"/>
      <c r="AQ3511" s="196"/>
      <c r="AR3511" s="196"/>
      <c r="AS3511" s="196"/>
      <c r="AT3511" s="196"/>
      <c r="AU3511" s="196"/>
      <c r="AV3511" s="198"/>
      <c r="AW3511" s="197"/>
      <c r="AY3511" s="196"/>
      <c r="BC3511" s="196"/>
      <c r="BD3511" s="196"/>
      <c r="BE3511" s="196"/>
      <c r="BF3511" s="196"/>
      <c r="BG3511" s="196"/>
      <c r="BH3511" s="196"/>
      <c r="BI3511" s="196"/>
      <c r="BJ3511" s="196"/>
      <c r="BK3511" s="196"/>
    </row>
    <row r="3512" spans="1:63" x14ac:dyDescent="0.25">
      <c r="A3512" s="198"/>
      <c r="B3512" s="193"/>
      <c r="C3512" s="196"/>
      <c r="D3512" s="196"/>
      <c r="E3512" s="196"/>
      <c r="I3512" s="197"/>
      <c r="Q3512" s="198"/>
      <c r="S3512" s="198"/>
      <c r="T3512" s="196"/>
      <c r="U3512" s="199"/>
      <c r="V3512" s="193"/>
      <c r="W3512" s="198"/>
      <c r="X3512" s="198"/>
      <c r="Y3512" s="196"/>
      <c r="Z3512" s="200"/>
      <c r="AA3512" s="196"/>
      <c r="AB3512" s="198"/>
      <c r="AC3512" s="196"/>
      <c r="AD3512" s="199"/>
      <c r="AG3512" s="196"/>
      <c r="AH3512" s="196"/>
      <c r="AI3512" s="198"/>
      <c r="AL3512" s="196"/>
      <c r="AN3512" s="196"/>
      <c r="AO3512" s="198"/>
      <c r="AP3512" s="196"/>
      <c r="AQ3512" s="196"/>
      <c r="AR3512" s="196"/>
      <c r="AS3512" s="196"/>
      <c r="AT3512" s="196"/>
      <c r="AU3512" s="196"/>
      <c r="AV3512" s="198"/>
      <c r="AW3512" s="197"/>
      <c r="AY3512" s="196"/>
      <c r="BC3512" s="196"/>
      <c r="BD3512" s="196"/>
      <c r="BE3512" s="196"/>
      <c r="BF3512" s="196"/>
      <c r="BG3512" s="196"/>
      <c r="BH3512" s="196"/>
      <c r="BI3512" s="196"/>
      <c r="BJ3512" s="196"/>
      <c r="BK3512" s="196"/>
    </row>
    <row r="3513" spans="1:63" x14ac:dyDescent="0.25">
      <c r="A3513" s="198"/>
      <c r="B3513" s="193"/>
      <c r="C3513" s="196"/>
      <c r="D3513" s="196"/>
      <c r="E3513" s="196"/>
      <c r="I3513" s="197"/>
      <c r="Q3513" s="198"/>
      <c r="S3513" s="198"/>
      <c r="T3513" s="196"/>
      <c r="U3513" s="199"/>
      <c r="V3513" s="193"/>
      <c r="W3513" s="198"/>
      <c r="X3513" s="198"/>
      <c r="Y3513" s="196"/>
      <c r="Z3513" s="200"/>
      <c r="AA3513" s="196"/>
      <c r="AB3513" s="198"/>
      <c r="AC3513" s="196"/>
      <c r="AD3513" s="199"/>
      <c r="AG3513" s="196"/>
      <c r="AH3513" s="196"/>
      <c r="AI3513" s="198"/>
      <c r="AL3513" s="196"/>
      <c r="AN3513" s="196"/>
      <c r="AO3513" s="198"/>
      <c r="AP3513" s="196"/>
      <c r="AQ3513" s="196"/>
      <c r="AR3513" s="196"/>
      <c r="AS3513" s="196"/>
      <c r="AT3513" s="196"/>
      <c r="AU3513" s="196"/>
      <c r="AV3513" s="198"/>
      <c r="AW3513" s="197"/>
      <c r="AY3513" s="196"/>
      <c r="BC3513" s="196"/>
      <c r="BD3513" s="196"/>
      <c r="BE3513" s="196"/>
      <c r="BF3513" s="196"/>
      <c r="BG3513" s="196"/>
      <c r="BH3513" s="196"/>
      <c r="BI3513" s="196"/>
      <c r="BJ3513" s="196"/>
      <c r="BK3513" s="196"/>
    </row>
    <row r="3514" spans="1:63" x14ac:dyDescent="0.25">
      <c r="A3514" s="198"/>
      <c r="B3514" s="193"/>
      <c r="C3514" s="196"/>
      <c r="D3514" s="196"/>
      <c r="E3514" s="196"/>
      <c r="I3514" s="197"/>
      <c r="Q3514" s="198"/>
      <c r="S3514" s="198"/>
      <c r="T3514" s="196"/>
      <c r="U3514" s="199"/>
      <c r="V3514" s="193"/>
      <c r="W3514" s="198"/>
      <c r="X3514" s="198"/>
      <c r="Y3514" s="196"/>
      <c r="Z3514" s="200"/>
      <c r="AA3514" s="196"/>
      <c r="AB3514" s="198"/>
      <c r="AC3514" s="196"/>
      <c r="AD3514" s="199"/>
      <c r="AG3514" s="196"/>
      <c r="AH3514" s="196"/>
      <c r="AI3514" s="198"/>
      <c r="AL3514" s="196"/>
      <c r="AN3514" s="196"/>
      <c r="AO3514" s="198"/>
      <c r="AP3514" s="196"/>
      <c r="AQ3514" s="196"/>
      <c r="AR3514" s="196"/>
      <c r="AS3514" s="196"/>
      <c r="AT3514" s="196"/>
      <c r="AU3514" s="196"/>
      <c r="AV3514" s="198"/>
      <c r="AW3514" s="197"/>
      <c r="AY3514" s="196"/>
      <c r="BC3514" s="196"/>
      <c r="BD3514" s="196"/>
      <c r="BE3514" s="196"/>
      <c r="BF3514" s="196"/>
      <c r="BG3514" s="196"/>
      <c r="BH3514" s="196"/>
      <c r="BI3514" s="196"/>
      <c r="BJ3514" s="196"/>
      <c r="BK3514" s="196"/>
    </row>
    <row r="3515" spans="1:63" x14ac:dyDescent="0.25">
      <c r="A3515" s="198"/>
      <c r="B3515" s="193"/>
      <c r="C3515" s="196"/>
      <c r="D3515" s="196"/>
      <c r="E3515" s="196"/>
      <c r="I3515" s="197"/>
      <c r="Q3515" s="198"/>
      <c r="S3515" s="198"/>
      <c r="T3515" s="196"/>
      <c r="U3515" s="199"/>
      <c r="V3515" s="193"/>
      <c r="W3515" s="198"/>
      <c r="X3515" s="198"/>
      <c r="Y3515" s="196"/>
      <c r="Z3515" s="200"/>
      <c r="AA3515" s="196"/>
      <c r="AB3515" s="198"/>
      <c r="AC3515" s="196"/>
      <c r="AD3515" s="199"/>
      <c r="AG3515" s="196"/>
      <c r="AH3515" s="196"/>
      <c r="AI3515" s="198"/>
      <c r="AL3515" s="196"/>
      <c r="AN3515" s="196"/>
      <c r="AO3515" s="198"/>
      <c r="AP3515" s="196"/>
      <c r="AQ3515" s="196"/>
      <c r="AR3515" s="196"/>
      <c r="AS3515" s="196"/>
      <c r="AT3515" s="196"/>
      <c r="AU3515" s="196"/>
      <c r="AV3515" s="198"/>
      <c r="AW3515" s="197"/>
      <c r="AY3515" s="196"/>
      <c r="BC3515" s="196"/>
      <c r="BD3515" s="196"/>
      <c r="BE3515" s="196"/>
      <c r="BF3515" s="196"/>
      <c r="BG3515" s="196"/>
      <c r="BH3515" s="196"/>
      <c r="BI3515" s="196"/>
      <c r="BJ3515" s="196"/>
      <c r="BK3515" s="196"/>
    </row>
    <row r="3516" spans="1:63" x14ac:dyDescent="0.25">
      <c r="A3516" s="198"/>
      <c r="B3516" s="193"/>
      <c r="C3516" s="196"/>
      <c r="D3516" s="196"/>
      <c r="E3516" s="196"/>
      <c r="I3516" s="197"/>
      <c r="Q3516" s="198"/>
      <c r="S3516" s="198"/>
      <c r="T3516" s="196"/>
      <c r="U3516" s="199"/>
      <c r="V3516" s="193"/>
      <c r="W3516" s="198"/>
      <c r="X3516" s="198"/>
      <c r="Y3516" s="196"/>
      <c r="Z3516" s="200"/>
      <c r="AA3516" s="196"/>
      <c r="AB3516" s="198"/>
      <c r="AC3516" s="196"/>
      <c r="AD3516" s="199"/>
      <c r="AG3516" s="196"/>
      <c r="AH3516" s="196"/>
      <c r="AI3516" s="198"/>
      <c r="AL3516" s="196"/>
      <c r="AN3516" s="196"/>
      <c r="AO3516" s="198"/>
      <c r="AP3516" s="196"/>
      <c r="AQ3516" s="196"/>
      <c r="AR3516" s="196"/>
      <c r="AS3516" s="196"/>
      <c r="AT3516" s="196"/>
      <c r="AU3516" s="196"/>
      <c r="AV3516" s="198"/>
      <c r="AW3516" s="197"/>
      <c r="AY3516" s="196"/>
      <c r="BC3516" s="196"/>
      <c r="BD3516" s="196"/>
      <c r="BE3516" s="196"/>
      <c r="BF3516" s="196"/>
      <c r="BG3516" s="196"/>
      <c r="BH3516" s="196"/>
      <c r="BI3516" s="196"/>
      <c r="BJ3516" s="196"/>
      <c r="BK3516" s="196"/>
    </row>
    <row r="3517" spans="1:63" x14ac:dyDescent="0.25">
      <c r="A3517" s="198"/>
      <c r="B3517" s="193"/>
      <c r="C3517" s="196"/>
      <c r="D3517" s="196"/>
      <c r="E3517" s="196"/>
      <c r="I3517" s="197"/>
      <c r="Q3517" s="198"/>
      <c r="S3517" s="198"/>
      <c r="T3517" s="196"/>
      <c r="U3517" s="199"/>
      <c r="V3517" s="193"/>
      <c r="W3517" s="198"/>
      <c r="X3517" s="198"/>
      <c r="Y3517" s="196"/>
      <c r="Z3517" s="200"/>
      <c r="AA3517" s="196"/>
      <c r="AB3517" s="198"/>
      <c r="AC3517" s="196"/>
      <c r="AD3517" s="199"/>
      <c r="AG3517" s="196"/>
      <c r="AH3517" s="196"/>
      <c r="AI3517" s="198"/>
      <c r="AL3517" s="196"/>
      <c r="AN3517" s="196"/>
      <c r="AO3517" s="198"/>
      <c r="AP3517" s="196"/>
      <c r="AQ3517" s="196"/>
      <c r="AR3517" s="196"/>
      <c r="AS3517" s="196"/>
      <c r="AT3517" s="196"/>
      <c r="AU3517" s="196"/>
      <c r="AV3517" s="198"/>
      <c r="AW3517" s="197"/>
      <c r="AY3517" s="196"/>
      <c r="BC3517" s="196"/>
      <c r="BD3517" s="196"/>
      <c r="BE3517" s="196"/>
      <c r="BF3517" s="196"/>
      <c r="BG3517" s="196"/>
      <c r="BH3517" s="196"/>
      <c r="BI3517" s="196"/>
      <c r="BJ3517" s="196"/>
      <c r="BK3517" s="196"/>
    </row>
    <row r="3518" spans="1:63" x14ac:dyDescent="0.25">
      <c r="A3518" s="198"/>
      <c r="B3518" s="193"/>
      <c r="C3518" s="196"/>
      <c r="D3518" s="196"/>
      <c r="E3518" s="196"/>
      <c r="I3518" s="197"/>
      <c r="Q3518" s="198"/>
      <c r="S3518" s="198"/>
      <c r="T3518" s="196"/>
      <c r="U3518" s="199"/>
      <c r="V3518" s="193"/>
      <c r="W3518" s="198"/>
      <c r="X3518" s="198"/>
      <c r="Y3518" s="196"/>
      <c r="Z3518" s="200"/>
      <c r="AA3518" s="196"/>
      <c r="AB3518" s="198"/>
      <c r="AC3518" s="196"/>
      <c r="AD3518" s="199"/>
      <c r="AG3518" s="196"/>
      <c r="AH3518" s="196"/>
      <c r="AI3518" s="198"/>
      <c r="AL3518" s="196"/>
      <c r="AN3518" s="196"/>
      <c r="AO3518" s="198"/>
      <c r="AP3518" s="196"/>
      <c r="AQ3518" s="196"/>
      <c r="AR3518" s="196"/>
      <c r="AS3518" s="196"/>
      <c r="AT3518" s="196"/>
      <c r="AU3518" s="196"/>
      <c r="AV3518" s="198"/>
      <c r="AW3518" s="197"/>
      <c r="AY3518" s="196"/>
      <c r="BC3518" s="196"/>
      <c r="BD3518" s="196"/>
      <c r="BE3518" s="196"/>
      <c r="BF3518" s="196"/>
      <c r="BG3518" s="196"/>
      <c r="BH3518" s="196"/>
      <c r="BI3518" s="196"/>
      <c r="BJ3518" s="196"/>
      <c r="BK3518" s="196"/>
    </row>
    <row r="3519" spans="1:63" x14ac:dyDescent="0.25">
      <c r="A3519" s="198"/>
      <c r="B3519" s="193"/>
      <c r="C3519" s="196"/>
      <c r="D3519" s="196"/>
      <c r="E3519" s="196"/>
      <c r="I3519" s="197"/>
      <c r="Q3519" s="198"/>
      <c r="S3519" s="198"/>
      <c r="T3519" s="196"/>
      <c r="U3519" s="199"/>
      <c r="V3519" s="193"/>
      <c r="W3519" s="198"/>
      <c r="X3519" s="198"/>
      <c r="Y3519" s="196"/>
      <c r="Z3519" s="200"/>
      <c r="AA3519" s="196"/>
      <c r="AB3519" s="198"/>
      <c r="AC3519" s="196"/>
      <c r="AD3519" s="199"/>
      <c r="AG3519" s="196"/>
      <c r="AH3519" s="196"/>
      <c r="AI3519" s="198"/>
      <c r="AL3519" s="196"/>
      <c r="AN3519" s="196"/>
      <c r="AO3519" s="198"/>
      <c r="AP3519" s="196"/>
      <c r="AQ3519" s="196"/>
      <c r="AR3519" s="196"/>
      <c r="AS3519" s="196"/>
      <c r="AT3519" s="196"/>
      <c r="AU3519" s="196"/>
      <c r="AV3519" s="198"/>
      <c r="AW3519" s="197"/>
      <c r="AY3519" s="196"/>
      <c r="BC3519" s="196"/>
      <c r="BD3519" s="196"/>
      <c r="BE3519" s="196"/>
      <c r="BF3519" s="196"/>
      <c r="BG3519" s="196"/>
      <c r="BH3519" s="196"/>
      <c r="BI3519" s="196"/>
      <c r="BJ3519" s="196"/>
      <c r="BK3519" s="196"/>
    </row>
    <row r="3520" spans="1:63" x14ac:dyDescent="0.25">
      <c r="A3520" s="198"/>
      <c r="B3520" s="193"/>
      <c r="C3520" s="196"/>
      <c r="D3520" s="196"/>
      <c r="E3520" s="196"/>
      <c r="I3520" s="197"/>
      <c r="Q3520" s="198"/>
      <c r="S3520" s="198"/>
      <c r="T3520" s="196"/>
      <c r="U3520" s="199"/>
      <c r="V3520" s="193"/>
      <c r="W3520" s="198"/>
      <c r="X3520" s="198"/>
      <c r="Y3520" s="196"/>
      <c r="Z3520" s="200"/>
      <c r="AA3520" s="196"/>
      <c r="AB3520" s="198"/>
      <c r="AC3520" s="196"/>
      <c r="AD3520" s="199"/>
      <c r="AG3520" s="196"/>
      <c r="AH3520" s="196"/>
      <c r="AI3520" s="198"/>
      <c r="AL3520" s="196"/>
      <c r="AN3520" s="196"/>
      <c r="AO3520" s="198"/>
      <c r="AP3520" s="196"/>
      <c r="AQ3520" s="196"/>
      <c r="AR3520" s="196"/>
      <c r="AS3520" s="196"/>
      <c r="AT3520" s="196"/>
      <c r="AU3520" s="196"/>
      <c r="AV3520" s="198"/>
      <c r="AW3520" s="197"/>
      <c r="AY3520" s="196"/>
      <c r="BC3520" s="196"/>
      <c r="BD3520" s="196"/>
      <c r="BE3520" s="196"/>
      <c r="BF3520" s="196"/>
      <c r="BG3520" s="196"/>
      <c r="BH3520" s="196"/>
      <c r="BI3520" s="196"/>
      <c r="BJ3520" s="196"/>
      <c r="BK3520" s="196"/>
    </row>
    <row r="3521" spans="1:63" x14ac:dyDescent="0.25">
      <c r="A3521" s="198"/>
      <c r="B3521" s="193"/>
      <c r="C3521" s="196"/>
      <c r="D3521" s="196"/>
      <c r="E3521" s="196"/>
      <c r="I3521" s="197"/>
      <c r="Q3521" s="198"/>
      <c r="S3521" s="198"/>
      <c r="T3521" s="196"/>
      <c r="U3521" s="199"/>
      <c r="V3521" s="193"/>
      <c r="W3521" s="198"/>
      <c r="X3521" s="198"/>
      <c r="Y3521" s="196"/>
      <c r="Z3521" s="200"/>
      <c r="AA3521" s="196"/>
      <c r="AB3521" s="198"/>
      <c r="AC3521" s="196"/>
      <c r="AD3521" s="199"/>
      <c r="AG3521" s="196"/>
      <c r="AH3521" s="196"/>
      <c r="AI3521" s="198"/>
      <c r="AL3521" s="196"/>
      <c r="AN3521" s="196"/>
      <c r="AO3521" s="198"/>
      <c r="AP3521" s="196"/>
      <c r="AQ3521" s="196"/>
      <c r="AR3521" s="196"/>
      <c r="AS3521" s="196"/>
      <c r="AT3521" s="196"/>
      <c r="AU3521" s="196"/>
      <c r="AV3521" s="198"/>
      <c r="AW3521" s="197"/>
      <c r="AY3521" s="196"/>
      <c r="BC3521" s="196"/>
      <c r="BD3521" s="196"/>
      <c r="BE3521" s="196"/>
      <c r="BF3521" s="196"/>
      <c r="BG3521" s="196"/>
      <c r="BH3521" s="196"/>
      <c r="BI3521" s="196"/>
      <c r="BJ3521" s="196"/>
      <c r="BK3521" s="196"/>
    </row>
    <row r="3522" spans="1:63" x14ac:dyDescent="0.25">
      <c r="A3522" s="198"/>
      <c r="B3522" s="193"/>
      <c r="C3522" s="196"/>
      <c r="D3522" s="196"/>
      <c r="E3522" s="196"/>
      <c r="I3522" s="197"/>
      <c r="Q3522" s="198"/>
      <c r="S3522" s="198"/>
      <c r="T3522" s="196"/>
      <c r="U3522" s="199"/>
      <c r="V3522" s="193"/>
      <c r="W3522" s="198"/>
      <c r="X3522" s="198"/>
      <c r="Y3522" s="196"/>
      <c r="Z3522" s="200"/>
      <c r="AA3522" s="196"/>
      <c r="AB3522" s="198"/>
      <c r="AC3522" s="196"/>
      <c r="AD3522" s="199"/>
      <c r="AG3522" s="196"/>
      <c r="AH3522" s="196"/>
      <c r="AI3522" s="198"/>
      <c r="AL3522" s="196"/>
      <c r="AN3522" s="196"/>
      <c r="AO3522" s="198"/>
      <c r="AP3522" s="196"/>
      <c r="AQ3522" s="196"/>
      <c r="AR3522" s="196"/>
      <c r="AS3522" s="196"/>
      <c r="AT3522" s="196"/>
      <c r="AU3522" s="196"/>
      <c r="AV3522" s="198"/>
      <c r="AW3522" s="197"/>
      <c r="AY3522" s="196"/>
      <c r="BC3522" s="196"/>
      <c r="BD3522" s="196"/>
      <c r="BE3522" s="196"/>
      <c r="BF3522" s="196"/>
      <c r="BG3522" s="196"/>
      <c r="BH3522" s="196"/>
      <c r="BI3522" s="196"/>
      <c r="BJ3522" s="196"/>
      <c r="BK3522" s="196"/>
    </row>
    <row r="3523" spans="1:63" x14ac:dyDescent="0.25">
      <c r="A3523" s="198"/>
      <c r="B3523" s="193"/>
      <c r="C3523" s="196"/>
      <c r="D3523" s="196"/>
      <c r="E3523" s="196"/>
      <c r="I3523" s="197"/>
      <c r="Q3523" s="198"/>
      <c r="S3523" s="198"/>
      <c r="T3523" s="196"/>
      <c r="U3523" s="199"/>
      <c r="V3523" s="193"/>
      <c r="W3523" s="198"/>
      <c r="X3523" s="198"/>
      <c r="Y3523" s="196"/>
      <c r="Z3523" s="200"/>
      <c r="AA3523" s="196"/>
      <c r="AB3523" s="198"/>
      <c r="AC3523" s="196"/>
      <c r="AD3523" s="199"/>
      <c r="AG3523" s="196"/>
      <c r="AH3523" s="196"/>
      <c r="AI3523" s="198"/>
      <c r="AL3523" s="196"/>
      <c r="AN3523" s="196"/>
      <c r="AO3523" s="198"/>
      <c r="AP3523" s="196"/>
      <c r="AQ3523" s="196"/>
      <c r="AR3523" s="196"/>
      <c r="AS3523" s="196"/>
      <c r="AT3523" s="196"/>
      <c r="AU3523" s="196"/>
      <c r="AV3523" s="198"/>
      <c r="AW3523" s="197"/>
      <c r="AY3523" s="196"/>
      <c r="BC3523" s="196"/>
      <c r="BD3523" s="196"/>
      <c r="BE3523" s="196"/>
      <c r="BF3523" s="196"/>
      <c r="BG3523" s="196"/>
      <c r="BH3523" s="196"/>
      <c r="BI3523" s="196"/>
      <c r="BJ3523" s="196"/>
      <c r="BK3523" s="196"/>
    </row>
    <row r="3524" spans="1:63" x14ac:dyDescent="0.25">
      <c r="A3524" s="198"/>
      <c r="B3524" s="193"/>
      <c r="C3524" s="196"/>
      <c r="D3524" s="196"/>
      <c r="E3524" s="196"/>
      <c r="I3524" s="197"/>
      <c r="Q3524" s="198"/>
      <c r="S3524" s="198"/>
      <c r="T3524" s="196"/>
      <c r="U3524" s="199"/>
      <c r="V3524" s="193"/>
      <c r="W3524" s="198"/>
      <c r="X3524" s="198"/>
      <c r="Y3524" s="196"/>
      <c r="Z3524" s="200"/>
      <c r="AA3524" s="196"/>
      <c r="AB3524" s="198"/>
      <c r="AC3524" s="196"/>
      <c r="AD3524" s="199"/>
      <c r="AG3524" s="196"/>
      <c r="AH3524" s="196"/>
      <c r="AI3524" s="198"/>
      <c r="AL3524" s="196"/>
      <c r="AN3524" s="196"/>
      <c r="AO3524" s="198"/>
      <c r="AP3524" s="196"/>
      <c r="AQ3524" s="196"/>
      <c r="AR3524" s="196"/>
      <c r="AS3524" s="196"/>
      <c r="AT3524" s="196"/>
      <c r="AU3524" s="196"/>
      <c r="AV3524" s="198"/>
      <c r="AW3524" s="197"/>
      <c r="AY3524" s="196"/>
      <c r="BC3524" s="196"/>
      <c r="BD3524" s="196"/>
      <c r="BE3524" s="196"/>
      <c r="BF3524" s="196"/>
      <c r="BG3524" s="196"/>
      <c r="BH3524" s="196"/>
      <c r="BI3524" s="196"/>
      <c r="BJ3524" s="196"/>
      <c r="BK3524" s="196"/>
    </row>
    <row r="3525" spans="1:63" x14ac:dyDescent="0.25">
      <c r="A3525" s="198"/>
      <c r="B3525" s="193"/>
      <c r="C3525" s="196"/>
      <c r="D3525" s="196"/>
      <c r="E3525" s="196"/>
      <c r="I3525" s="197"/>
      <c r="Q3525" s="198"/>
      <c r="S3525" s="198"/>
      <c r="T3525" s="196"/>
      <c r="U3525" s="199"/>
      <c r="V3525" s="193"/>
      <c r="W3525" s="198"/>
      <c r="X3525" s="198"/>
      <c r="Y3525" s="196"/>
      <c r="Z3525" s="200"/>
      <c r="AA3525" s="196"/>
      <c r="AB3525" s="198"/>
      <c r="AC3525" s="196"/>
      <c r="AD3525" s="199"/>
      <c r="AG3525" s="196"/>
      <c r="AH3525" s="196"/>
      <c r="AI3525" s="198"/>
      <c r="AL3525" s="196"/>
      <c r="AN3525" s="196"/>
      <c r="AO3525" s="198"/>
      <c r="AP3525" s="196"/>
      <c r="AQ3525" s="196"/>
      <c r="AR3525" s="196"/>
      <c r="AS3525" s="196"/>
      <c r="AT3525" s="196"/>
      <c r="AU3525" s="196"/>
      <c r="AV3525" s="198"/>
      <c r="AW3525" s="197"/>
      <c r="AY3525" s="196"/>
      <c r="BC3525" s="196"/>
      <c r="BD3525" s="196"/>
      <c r="BE3525" s="196"/>
      <c r="BF3525" s="196"/>
      <c r="BG3525" s="196"/>
      <c r="BH3525" s="196"/>
      <c r="BI3525" s="196"/>
      <c r="BJ3525" s="196"/>
      <c r="BK3525" s="196"/>
    </row>
    <row r="3526" spans="1:63" x14ac:dyDescent="0.25">
      <c r="A3526" s="198"/>
      <c r="B3526" s="193"/>
      <c r="C3526" s="196"/>
      <c r="D3526" s="196"/>
      <c r="E3526" s="196"/>
      <c r="I3526" s="197"/>
      <c r="Q3526" s="198"/>
      <c r="S3526" s="198"/>
      <c r="T3526" s="196"/>
      <c r="U3526" s="199"/>
      <c r="V3526" s="193"/>
      <c r="W3526" s="198"/>
      <c r="X3526" s="198"/>
      <c r="Y3526" s="196"/>
      <c r="Z3526" s="200"/>
      <c r="AA3526" s="196"/>
      <c r="AB3526" s="198"/>
      <c r="AC3526" s="196"/>
      <c r="AD3526" s="199"/>
      <c r="AG3526" s="196"/>
      <c r="AH3526" s="196"/>
      <c r="AI3526" s="198"/>
      <c r="AL3526" s="196"/>
      <c r="AN3526" s="196"/>
      <c r="AO3526" s="198"/>
      <c r="AP3526" s="196"/>
      <c r="AQ3526" s="196"/>
      <c r="AR3526" s="196"/>
      <c r="AS3526" s="196"/>
      <c r="AT3526" s="196"/>
      <c r="AU3526" s="196"/>
      <c r="AV3526" s="198"/>
      <c r="AW3526" s="197"/>
      <c r="AY3526" s="196"/>
      <c r="BC3526" s="196"/>
      <c r="BD3526" s="196"/>
      <c r="BE3526" s="196"/>
      <c r="BF3526" s="196"/>
      <c r="BG3526" s="196"/>
      <c r="BH3526" s="196"/>
      <c r="BI3526" s="196"/>
      <c r="BJ3526" s="196"/>
      <c r="BK3526" s="196"/>
    </row>
    <row r="3527" spans="1:63" x14ac:dyDescent="0.25">
      <c r="A3527" s="198"/>
      <c r="B3527" s="193"/>
      <c r="C3527" s="196"/>
      <c r="D3527" s="196"/>
      <c r="E3527" s="196"/>
      <c r="I3527" s="197"/>
      <c r="Q3527" s="198"/>
      <c r="S3527" s="198"/>
      <c r="T3527" s="196"/>
      <c r="U3527" s="199"/>
      <c r="V3527" s="193"/>
      <c r="W3527" s="198"/>
      <c r="X3527" s="198"/>
      <c r="Y3527" s="196"/>
      <c r="Z3527" s="200"/>
      <c r="AA3527" s="196"/>
      <c r="AB3527" s="198"/>
      <c r="AC3527" s="196"/>
      <c r="AD3527" s="199"/>
      <c r="AG3527" s="196"/>
      <c r="AH3527" s="196"/>
      <c r="AI3527" s="198"/>
      <c r="AL3527" s="196"/>
      <c r="AN3527" s="196"/>
      <c r="AO3527" s="198"/>
      <c r="AP3527" s="196"/>
      <c r="AQ3527" s="196"/>
      <c r="AR3527" s="196"/>
      <c r="AS3527" s="196"/>
      <c r="AT3527" s="196"/>
      <c r="AU3527" s="196"/>
      <c r="AV3527" s="198"/>
      <c r="AW3527" s="197"/>
      <c r="AY3527" s="196"/>
      <c r="BC3527" s="196"/>
      <c r="BD3527" s="196"/>
      <c r="BE3527" s="196"/>
      <c r="BF3527" s="196"/>
      <c r="BG3527" s="196"/>
      <c r="BH3527" s="196"/>
      <c r="BI3527" s="196"/>
      <c r="BJ3527" s="196"/>
      <c r="BK3527" s="196"/>
    </row>
    <row r="3528" spans="1:63" x14ac:dyDescent="0.25">
      <c r="A3528" s="198"/>
      <c r="B3528" s="193"/>
      <c r="C3528" s="196"/>
      <c r="D3528" s="196"/>
      <c r="E3528" s="196"/>
      <c r="I3528" s="197"/>
      <c r="Q3528" s="198"/>
      <c r="S3528" s="198"/>
      <c r="T3528" s="196"/>
      <c r="U3528" s="199"/>
      <c r="V3528" s="193"/>
      <c r="W3528" s="198"/>
      <c r="X3528" s="198"/>
      <c r="Y3528" s="196"/>
      <c r="Z3528" s="200"/>
      <c r="AA3528" s="196"/>
      <c r="AB3528" s="198"/>
      <c r="AC3528" s="196"/>
      <c r="AD3528" s="199"/>
      <c r="AG3528" s="196"/>
      <c r="AH3528" s="196"/>
      <c r="AI3528" s="198"/>
      <c r="AL3528" s="196"/>
      <c r="AN3528" s="196"/>
      <c r="AO3528" s="198"/>
      <c r="AP3528" s="196"/>
      <c r="AQ3528" s="196"/>
      <c r="AR3528" s="196"/>
      <c r="AS3528" s="196"/>
      <c r="AT3528" s="196"/>
      <c r="AU3528" s="196"/>
      <c r="AV3528" s="198"/>
      <c r="AW3528" s="197"/>
      <c r="AY3528" s="196"/>
      <c r="BC3528" s="196"/>
      <c r="BD3528" s="196"/>
      <c r="BE3528" s="196"/>
      <c r="BF3528" s="196"/>
      <c r="BG3528" s="196"/>
      <c r="BH3528" s="196"/>
      <c r="BI3528" s="196"/>
      <c r="BJ3528" s="196"/>
      <c r="BK3528" s="196"/>
    </row>
    <row r="3529" spans="1:63" x14ac:dyDescent="0.25">
      <c r="A3529" s="198"/>
      <c r="B3529" s="193"/>
      <c r="C3529" s="196"/>
      <c r="D3529" s="196"/>
      <c r="E3529" s="196"/>
      <c r="I3529" s="197"/>
      <c r="Q3529" s="198"/>
      <c r="S3529" s="198"/>
      <c r="T3529" s="196"/>
      <c r="U3529" s="199"/>
      <c r="V3529" s="193"/>
      <c r="W3529" s="198"/>
      <c r="X3529" s="198"/>
      <c r="Y3529" s="196"/>
      <c r="Z3529" s="200"/>
      <c r="AA3529" s="196"/>
      <c r="AB3529" s="198"/>
      <c r="AC3529" s="196"/>
      <c r="AD3529" s="199"/>
      <c r="AG3529" s="196"/>
      <c r="AH3529" s="196"/>
      <c r="AI3529" s="198"/>
      <c r="AL3529" s="196"/>
      <c r="AN3529" s="196"/>
      <c r="AO3529" s="198"/>
      <c r="AP3529" s="196"/>
      <c r="AQ3529" s="196"/>
      <c r="AR3529" s="196"/>
      <c r="AS3529" s="196"/>
      <c r="AT3529" s="196"/>
      <c r="AU3529" s="196"/>
      <c r="AV3529" s="198"/>
      <c r="AW3529" s="197"/>
      <c r="AY3529" s="196"/>
      <c r="BC3529" s="196"/>
      <c r="BD3529" s="196"/>
      <c r="BE3529" s="196"/>
      <c r="BF3529" s="196"/>
      <c r="BG3529" s="196"/>
      <c r="BH3529" s="196"/>
      <c r="BI3529" s="196"/>
      <c r="BJ3529" s="196"/>
      <c r="BK3529" s="196"/>
    </row>
    <row r="3530" spans="1:63" x14ac:dyDescent="0.25">
      <c r="A3530" s="198"/>
      <c r="B3530" s="193"/>
      <c r="C3530" s="196"/>
      <c r="D3530" s="196"/>
      <c r="E3530" s="196"/>
      <c r="I3530" s="197"/>
      <c r="Q3530" s="198"/>
      <c r="S3530" s="198"/>
      <c r="T3530" s="196"/>
      <c r="U3530" s="199"/>
      <c r="V3530" s="193"/>
      <c r="W3530" s="198"/>
      <c r="X3530" s="198"/>
      <c r="Y3530" s="196"/>
      <c r="Z3530" s="200"/>
      <c r="AA3530" s="196"/>
      <c r="AB3530" s="198"/>
      <c r="AC3530" s="196"/>
      <c r="AD3530" s="199"/>
      <c r="AG3530" s="196"/>
      <c r="AH3530" s="196"/>
      <c r="AI3530" s="198"/>
      <c r="AL3530" s="196"/>
      <c r="AN3530" s="196"/>
      <c r="AO3530" s="198"/>
      <c r="AP3530" s="196"/>
      <c r="AQ3530" s="196"/>
      <c r="AR3530" s="196"/>
      <c r="AS3530" s="196"/>
      <c r="AT3530" s="196"/>
      <c r="AU3530" s="196"/>
      <c r="AV3530" s="198"/>
      <c r="AW3530" s="197"/>
      <c r="AY3530" s="196"/>
      <c r="BC3530" s="196"/>
      <c r="BD3530" s="196"/>
      <c r="BE3530" s="196"/>
      <c r="BF3530" s="196"/>
      <c r="BG3530" s="196"/>
      <c r="BH3530" s="196"/>
      <c r="BI3530" s="196"/>
      <c r="BJ3530" s="196"/>
      <c r="BK3530" s="196"/>
    </row>
    <row r="3531" spans="1:63" x14ac:dyDescent="0.25">
      <c r="A3531" s="198"/>
      <c r="B3531" s="193"/>
      <c r="C3531" s="196"/>
      <c r="D3531" s="196"/>
      <c r="E3531" s="196"/>
      <c r="I3531" s="197"/>
      <c r="Q3531" s="198"/>
      <c r="S3531" s="198"/>
      <c r="T3531" s="196"/>
      <c r="U3531" s="199"/>
      <c r="V3531" s="193"/>
      <c r="W3531" s="198"/>
      <c r="X3531" s="198"/>
      <c r="Y3531" s="196"/>
      <c r="Z3531" s="200"/>
      <c r="AA3531" s="196"/>
      <c r="AB3531" s="198"/>
      <c r="AC3531" s="196"/>
      <c r="AD3531" s="199"/>
      <c r="AG3531" s="196"/>
      <c r="AH3531" s="196"/>
      <c r="AI3531" s="198"/>
      <c r="AL3531" s="196"/>
      <c r="AN3531" s="196"/>
      <c r="AO3531" s="198"/>
      <c r="AP3531" s="196"/>
      <c r="AQ3531" s="196"/>
      <c r="AR3531" s="196"/>
      <c r="AS3531" s="196"/>
      <c r="AT3531" s="196"/>
      <c r="AU3531" s="196"/>
      <c r="AV3531" s="198"/>
      <c r="AW3531" s="197"/>
      <c r="AY3531" s="196"/>
      <c r="BC3531" s="196"/>
      <c r="BD3531" s="196"/>
      <c r="BE3531" s="196"/>
      <c r="BF3531" s="196"/>
      <c r="BG3531" s="196"/>
      <c r="BH3531" s="196"/>
      <c r="BI3531" s="196"/>
      <c r="BJ3531" s="196"/>
      <c r="BK3531" s="196"/>
    </row>
    <row r="3532" spans="1:63" x14ac:dyDescent="0.25">
      <c r="A3532" s="198"/>
      <c r="B3532" s="193"/>
      <c r="C3532" s="196"/>
      <c r="D3532" s="196"/>
      <c r="E3532" s="196"/>
      <c r="I3532" s="197"/>
      <c r="Q3532" s="198"/>
      <c r="S3532" s="198"/>
      <c r="T3532" s="196"/>
      <c r="U3532" s="199"/>
      <c r="V3532" s="193"/>
      <c r="W3532" s="198"/>
      <c r="X3532" s="198"/>
      <c r="Y3532" s="196"/>
      <c r="Z3532" s="200"/>
      <c r="AA3532" s="196"/>
      <c r="AB3532" s="198"/>
      <c r="AC3532" s="196"/>
      <c r="AD3532" s="199"/>
      <c r="AG3532" s="196"/>
      <c r="AH3532" s="196"/>
      <c r="AI3532" s="198"/>
      <c r="AL3532" s="196"/>
      <c r="AN3532" s="196"/>
      <c r="AO3532" s="198"/>
      <c r="AP3532" s="196"/>
      <c r="AQ3532" s="196"/>
      <c r="AR3532" s="196"/>
      <c r="AS3532" s="196"/>
      <c r="AT3532" s="196"/>
      <c r="AU3532" s="196"/>
      <c r="AV3532" s="198"/>
      <c r="AW3532" s="197"/>
      <c r="AY3532" s="196"/>
      <c r="BC3532" s="196"/>
      <c r="BD3532" s="196"/>
      <c r="BE3532" s="196"/>
      <c r="BF3532" s="196"/>
      <c r="BG3532" s="196"/>
      <c r="BH3532" s="196"/>
      <c r="BI3532" s="196"/>
      <c r="BJ3532" s="196"/>
      <c r="BK3532" s="196"/>
    </row>
    <row r="3533" spans="1:63" x14ac:dyDescent="0.25">
      <c r="A3533" s="198"/>
      <c r="B3533" s="193"/>
      <c r="C3533" s="196"/>
      <c r="D3533" s="196"/>
      <c r="E3533" s="196"/>
      <c r="I3533" s="197"/>
      <c r="Q3533" s="198"/>
      <c r="S3533" s="198"/>
      <c r="T3533" s="196"/>
      <c r="U3533" s="199"/>
      <c r="V3533" s="193"/>
      <c r="W3533" s="198"/>
      <c r="X3533" s="198"/>
      <c r="Y3533" s="196"/>
      <c r="Z3533" s="200"/>
      <c r="AA3533" s="196"/>
      <c r="AB3533" s="198"/>
      <c r="AC3533" s="196"/>
      <c r="AD3533" s="199"/>
      <c r="AG3533" s="196"/>
      <c r="AH3533" s="196"/>
      <c r="AI3533" s="198"/>
      <c r="AL3533" s="196"/>
      <c r="AN3533" s="196"/>
      <c r="AO3533" s="198"/>
      <c r="AP3533" s="196"/>
      <c r="AQ3533" s="196"/>
      <c r="AR3533" s="196"/>
      <c r="AS3533" s="196"/>
      <c r="AT3533" s="196"/>
      <c r="AU3533" s="196"/>
      <c r="AV3533" s="198"/>
      <c r="AW3533" s="197"/>
      <c r="AY3533" s="196"/>
      <c r="BC3533" s="196"/>
      <c r="BD3533" s="196"/>
      <c r="BE3533" s="196"/>
      <c r="BF3533" s="196"/>
      <c r="BG3533" s="196"/>
      <c r="BH3533" s="196"/>
      <c r="BI3533" s="196"/>
      <c r="BJ3533" s="196"/>
      <c r="BK3533" s="196"/>
    </row>
    <row r="3534" spans="1:63" x14ac:dyDescent="0.25">
      <c r="A3534" s="198"/>
      <c r="B3534" s="193"/>
      <c r="C3534" s="196"/>
      <c r="D3534" s="196"/>
      <c r="E3534" s="196"/>
      <c r="I3534" s="197"/>
      <c r="Q3534" s="198"/>
      <c r="S3534" s="198"/>
      <c r="T3534" s="196"/>
      <c r="U3534" s="199"/>
      <c r="V3534" s="193"/>
      <c r="W3534" s="198"/>
      <c r="X3534" s="198"/>
      <c r="Y3534" s="196"/>
      <c r="Z3534" s="200"/>
      <c r="AA3534" s="196"/>
      <c r="AB3534" s="198"/>
      <c r="AC3534" s="196"/>
      <c r="AD3534" s="199"/>
      <c r="AG3534" s="196"/>
      <c r="AH3534" s="196"/>
      <c r="AI3534" s="198"/>
      <c r="AL3534" s="196"/>
      <c r="AN3534" s="196"/>
      <c r="AO3534" s="198"/>
      <c r="AP3534" s="196"/>
      <c r="AQ3534" s="196"/>
      <c r="AR3534" s="196"/>
      <c r="AS3534" s="196"/>
      <c r="AT3534" s="196"/>
      <c r="AU3534" s="196"/>
      <c r="AV3534" s="198"/>
      <c r="AW3534" s="197"/>
      <c r="AY3534" s="196"/>
      <c r="BC3534" s="196"/>
      <c r="BD3534" s="196"/>
      <c r="BE3534" s="196"/>
      <c r="BF3534" s="196"/>
      <c r="BG3534" s="196"/>
      <c r="BH3534" s="196"/>
      <c r="BI3534" s="196"/>
      <c r="BJ3534" s="196"/>
      <c r="BK3534" s="196"/>
    </row>
    <row r="3535" spans="1:63" x14ac:dyDescent="0.25">
      <c r="A3535" s="198"/>
      <c r="B3535" s="193"/>
      <c r="C3535" s="196"/>
      <c r="D3535" s="196"/>
      <c r="E3535" s="196"/>
      <c r="I3535" s="197"/>
      <c r="Q3535" s="198"/>
      <c r="S3535" s="198"/>
      <c r="T3535" s="196"/>
      <c r="U3535" s="199"/>
      <c r="V3535" s="193"/>
      <c r="W3535" s="198"/>
      <c r="X3535" s="198"/>
      <c r="Y3535" s="196"/>
      <c r="Z3535" s="200"/>
      <c r="AA3535" s="196"/>
      <c r="AB3535" s="198"/>
      <c r="AC3535" s="196"/>
      <c r="AD3535" s="199"/>
      <c r="AG3535" s="196"/>
      <c r="AH3535" s="196"/>
      <c r="AI3535" s="198"/>
      <c r="AL3535" s="196"/>
      <c r="AN3535" s="196"/>
      <c r="AO3535" s="198"/>
      <c r="AP3535" s="196"/>
      <c r="AQ3535" s="196"/>
      <c r="AR3535" s="196"/>
      <c r="AS3535" s="196"/>
      <c r="AT3535" s="196"/>
      <c r="AU3535" s="196"/>
      <c r="AV3535" s="198"/>
      <c r="AW3535" s="197"/>
      <c r="AY3535" s="196"/>
      <c r="BC3535" s="196"/>
      <c r="BD3535" s="196"/>
      <c r="BE3535" s="196"/>
      <c r="BF3535" s="196"/>
      <c r="BG3535" s="196"/>
      <c r="BH3535" s="196"/>
      <c r="BI3535" s="196"/>
      <c r="BJ3535" s="196"/>
      <c r="BK3535" s="196"/>
    </row>
    <row r="3536" spans="1:63" x14ac:dyDescent="0.25">
      <c r="A3536" s="198"/>
      <c r="B3536" s="193"/>
      <c r="C3536" s="196"/>
      <c r="D3536" s="196"/>
      <c r="E3536" s="196"/>
      <c r="I3536" s="197"/>
      <c r="Q3536" s="198"/>
      <c r="S3536" s="198"/>
      <c r="T3536" s="196"/>
      <c r="U3536" s="199"/>
      <c r="V3536" s="193"/>
      <c r="W3536" s="198"/>
      <c r="X3536" s="198"/>
      <c r="Y3536" s="196"/>
      <c r="Z3536" s="200"/>
      <c r="AA3536" s="196"/>
      <c r="AB3536" s="198"/>
      <c r="AC3536" s="196"/>
      <c r="AD3536" s="199"/>
      <c r="AG3536" s="196"/>
      <c r="AH3536" s="196"/>
      <c r="AI3536" s="198"/>
      <c r="AL3536" s="196"/>
      <c r="AN3536" s="196"/>
      <c r="AO3536" s="198"/>
      <c r="AP3536" s="196"/>
      <c r="AQ3536" s="196"/>
      <c r="AR3536" s="196"/>
      <c r="AS3536" s="196"/>
      <c r="AT3536" s="196"/>
      <c r="AU3536" s="196"/>
      <c r="AV3536" s="198"/>
      <c r="AW3536" s="197"/>
      <c r="AY3536" s="196"/>
      <c r="BC3536" s="196"/>
      <c r="BD3536" s="196"/>
      <c r="BE3536" s="196"/>
      <c r="BF3536" s="196"/>
      <c r="BG3536" s="196"/>
      <c r="BH3536" s="196"/>
      <c r="BI3536" s="196"/>
      <c r="BJ3536" s="196"/>
      <c r="BK3536" s="196"/>
    </row>
    <row r="3537" spans="1:63" x14ac:dyDescent="0.25">
      <c r="A3537" s="198"/>
      <c r="B3537" s="193"/>
      <c r="C3537" s="196"/>
      <c r="D3537" s="196"/>
      <c r="E3537" s="196"/>
      <c r="I3537" s="197"/>
      <c r="Q3537" s="198"/>
      <c r="S3537" s="198"/>
      <c r="T3537" s="196"/>
      <c r="U3537" s="199"/>
      <c r="V3537" s="193"/>
      <c r="W3537" s="198"/>
      <c r="X3537" s="198"/>
      <c r="Y3537" s="196"/>
      <c r="Z3537" s="200"/>
      <c r="AA3537" s="196"/>
      <c r="AB3537" s="198"/>
      <c r="AC3537" s="196"/>
      <c r="AD3537" s="199"/>
      <c r="AG3537" s="196"/>
      <c r="AH3537" s="196"/>
      <c r="AI3537" s="198"/>
      <c r="AL3537" s="196"/>
      <c r="AN3537" s="196"/>
      <c r="AO3537" s="198"/>
      <c r="AP3537" s="196"/>
      <c r="AQ3537" s="196"/>
      <c r="AR3537" s="196"/>
      <c r="AS3537" s="196"/>
      <c r="AT3537" s="196"/>
      <c r="AU3537" s="196"/>
      <c r="AV3537" s="198"/>
      <c r="AW3537" s="197"/>
      <c r="AY3537" s="196"/>
      <c r="BC3537" s="196"/>
      <c r="BD3537" s="196"/>
      <c r="BE3537" s="196"/>
      <c r="BF3537" s="196"/>
      <c r="BG3537" s="196"/>
      <c r="BH3537" s="196"/>
      <c r="BI3537" s="196"/>
      <c r="BJ3537" s="196"/>
      <c r="BK3537" s="196"/>
    </row>
    <row r="3538" spans="1:63" x14ac:dyDescent="0.25">
      <c r="A3538" s="198"/>
      <c r="B3538" s="193"/>
      <c r="C3538" s="196"/>
      <c r="D3538" s="196"/>
      <c r="E3538" s="196"/>
      <c r="I3538" s="197"/>
      <c r="Q3538" s="198"/>
      <c r="S3538" s="198"/>
      <c r="T3538" s="196"/>
      <c r="U3538" s="199"/>
      <c r="V3538" s="193"/>
      <c r="W3538" s="198"/>
      <c r="X3538" s="198"/>
      <c r="Y3538" s="196"/>
      <c r="Z3538" s="200"/>
      <c r="AA3538" s="196"/>
      <c r="AB3538" s="198"/>
      <c r="AC3538" s="196"/>
      <c r="AD3538" s="199"/>
      <c r="AG3538" s="196"/>
      <c r="AH3538" s="196"/>
      <c r="AI3538" s="198"/>
      <c r="AL3538" s="196"/>
      <c r="AN3538" s="196"/>
      <c r="AO3538" s="198"/>
      <c r="AP3538" s="196"/>
      <c r="AQ3538" s="196"/>
      <c r="AR3538" s="196"/>
      <c r="AS3538" s="196"/>
      <c r="AT3538" s="196"/>
      <c r="AU3538" s="196"/>
      <c r="AV3538" s="198"/>
      <c r="AW3538" s="197"/>
      <c r="AY3538" s="196"/>
      <c r="BC3538" s="196"/>
      <c r="BD3538" s="196"/>
      <c r="BE3538" s="196"/>
      <c r="BF3538" s="196"/>
      <c r="BG3538" s="196"/>
      <c r="BH3538" s="196"/>
      <c r="BI3538" s="196"/>
      <c r="BJ3538" s="196"/>
      <c r="BK3538" s="196"/>
    </row>
    <row r="3539" spans="1:63" x14ac:dyDescent="0.25">
      <c r="A3539" s="198"/>
      <c r="B3539" s="193"/>
      <c r="C3539" s="196"/>
      <c r="D3539" s="196"/>
      <c r="E3539" s="196"/>
      <c r="I3539" s="197"/>
      <c r="Q3539" s="198"/>
      <c r="S3539" s="198"/>
      <c r="T3539" s="196"/>
      <c r="U3539" s="199"/>
      <c r="V3539" s="193"/>
      <c r="W3539" s="198"/>
      <c r="X3539" s="198"/>
      <c r="Y3539" s="196"/>
      <c r="Z3539" s="200"/>
      <c r="AA3539" s="196"/>
      <c r="AB3539" s="198"/>
      <c r="AC3539" s="196"/>
      <c r="AD3539" s="199"/>
      <c r="AG3539" s="196"/>
      <c r="AH3539" s="196"/>
      <c r="AI3539" s="198"/>
      <c r="AL3539" s="196"/>
      <c r="AN3539" s="196"/>
      <c r="AO3539" s="198"/>
      <c r="AP3539" s="196"/>
      <c r="AQ3539" s="196"/>
      <c r="AR3539" s="196"/>
      <c r="AS3539" s="196"/>
      <c r="AT3539" s="196"/>
      <c r="AU3539" s="196"/>
      <c r="AV3539" s="198"/>
      <c r="AW3539" s="197"/>
      <c r="AY3539" s="196"/>
      <c r="BC3539" s="196"/>
      <c r="BD3539" s="196"/>
      <c r="BE3539" s="196"/>
      <c r="BF3539" s="196"/>
      <c r="BG3539" s="196"/>
      <c r="BH3539" s="196"/>
      <c r="BI3539" s="196"/>
      <c r="BJ3539" s="196"/>
      <c r="BK3539" s="196"/>
    </row>
    <row r="3540" spans="1:63" x14ac:dyDescent="0.25">
      <c r="A3540" s="198"/>
      <c r="B3540" s="193"/>
      <c r="C3540" s="196"/>
      <c r="D3540" s="196"/>
      <c r="E3540" s="196"/>
      <c r="I3540" s="197"/>
      <c r="Q3540" s="198"/>
      <c r="S3540" s="198"/>
      <c r="T3540" s="196"/>
      <c r="U3540" s="199"/>
      <c r="V3540" s="193"/>
      <c r="W3540" s="198"/>
      <c r="X3540" s="198"/>
      <c r="Y3540" s="196"/>
      <c r="Z3540" s="200"/>
      <c r="AA3540" s="196"/>
      <c r="AB3540" s="198"/>
      <c r="AC3540" s="196"/>
      <c r="AD3540" s="199"/>
      <c r="AG3540" s="196"/>
      <c r="AH3540" s="196"/>
      <c r="AI3540" s="198"/>
      <c r="AL3540" s="196"/>
      <c r="AN3540" s="196"/>
      <c r="AO3540" s="198"/>
      <c r="AP3540" s="196"/>
      <c r="AQ3540" s="196"/>
      <c r="AR3540" s="196"/>
      <c r="AS3540" s="196"/>
      <c r="AT3540" s="196"/>
      <c r="AU3540" s="196"/>
      <c r="AV3540" s="198"/>
      <c r="AW3540" s="197"/>
      <c r="AY3540" s="196"/>
      <c r="BC3540" s="196"/>
      <c r="BD3540" s="196"/>
      <c r="BE3540" s="196"/>
      <c r="BF3540" s="196"/>
      <c r="BG3540" s="196"/>
      <c r="BH3540" s="196"/>
      <c r="BI3540" s="196"/>
      <c r="BJ3540" s="196"/>
      <c r="BK3540" s="196"/>
    </row>
    <row r="3541" spans="1:63" x14ac:dyDescent="0.25">
      <c r="A3541" s="198"/>
      <c r="B3541" s="193"/>
      <c r="C3541" s="196"/>
      <c r="D3541" s="196"/>
      <c r="E3541" s="196"/>
      <c r="I3541" s="197"/>
      <c r="Q3541" s="198"/>
      <c r="S3541" s="198"/>
      <c r="T3541" s="196"/>
      <c r="U3541" s="199"/>
      <c r="V3541" s="193"/>
      <c r="W3541" s="198"/>
      <c r="X3541" s="198"/>
      <c r="Y3541" s="196"/>
      <c r="Z3541" s="200"/>
      <c r="AA3541" s="196"/>
      <c r="AB3541" s="198"/>
      <c r="AC3541" s="196"/>
      <c r="AD3541" s="199"/>
      <c r="AG3541" s="196"/>
      <c r="AH3541" s="196"/>
      <c r="AI3541" s="198"/>
      <c r="AL3541" s="196"/>
      <c r="AN3541" s="196"/>
      <c r="AO3541" s="198"/>
      <c r="AP3541" s="196"/>
      <c r="AQ3541" s="196"/>
      <c r="AR3541" s="196"/>
      <c r="AS3541" s="196"/>
      <c r="AT3541" s="196"/>
      <c r="AU3541" s="196"/>
      <c r="AV3541" s="198"/>
      <c r="AW3541" s="197"/>
      <c r="AY3541" s="196"/>
      <c r="BC3541" s="196"/>
      <c r="BD3541" s="196"/>
      <c r="BE3541" s="196"/>
      <c r="BF3541" s="196"/>
      <c r="BG3541" s="196"/>
      <c r="BH3541" s="196"/>
      <c r="BI3541" s="196"/>
      <c r="BJ3541" s="196"/>
      <c r="BK3541" s="196"/>
    </row>
    <row r="3542" spans="1:63" x14ac:dyDescent="0.25">
      <c r="A3542" s="198"/>
      <c r="B3542" s="193"/>
      <c r="C3542" s="196"/>
      <c r="D3542" s="196"/>
      <c r="E3542" s="196"/>
      <c r="I3542" s="197"/>
      <c r="Q3542" s="198"/>
      <c r="S3542" s="198"/>
      <c r="T3542" s="196"/>
      <c r="U3542" s="199"/>
      <c r="V3542" s="193"/>
      <c r="W3542" s="198"/>
      <c r="X3542" s="198"/>
      <c r="Y3542" s="196"/>
      <c r="Z3542" s="200"/>
      <c r="AA3542" s="196"/>
      <c r="AB3542" s="198"/>
      <c r="AC3542" s="196"/>
      <c r="AD3542" s="199"/>
      <c r="AG3542" s="196"/>
      <c r="AH3542" s="196"/>
      <c r="AI3542" s="198"/>
      <c r="AL3542" s="196"/>
      <c r="AN3542" s="196"/>
      <c r="AO3542" s="198"/>
      <c r="AP3542" s="196"/>
      <c r="AQ3542" s="196"/>
      <c r="AR3542" s="196"/>
      <c r="AS3542" s="196"/>
      <c r="AT3542" s="196"/>
      <c r="AU3542" s="196"/>
      <c r="AV3542" s="198"/>
      <c r="AW3542" s="197"/>
      <c r="AY3542" s="196"/>
      <c r="BC3542" s="196"/>
      <c r="BD3542" s="196"/>
      <c r="BE3542" s="196"/>
      <c r="BF3542" s="196"/>
      <c r="BG3542" s="196"/>
      <c r="BH3542" s="196"/>
      <c r="BI3542" s="196"/>
      <c r="BJ3542" s="196"/>
      <c r="BK3542" s="196"/>
    </row>
    <row r="3543" spans="1:63" x14ac:dyDescent="0.25">
      <c r="A3543" s="198"/>
      <c r="B3543" s="193"/>
      <c r="C3543" s="196"/>
      <c r="D3543" s="196"/>
      <c r="E3543" s="196"/>
      <c r="I3543" s="197"/>
      <c r="Q3543" s="198"/>
      <c r="S3543" s="198"/>
      <c r="T3543" s="196"/>
      <c r="U3543" s="199"/>
      <c r="V3543" s="193"/>
      <c r="W3543" s="198"/>
      <c r="X3543" s="198"/>
      <c r="Y3543" s="196"/>
      <c r="Z3543" s="200"/>
      <c r="AA3543" s="196"/>
      <c r="AB3543" s="198"/>
      <c r="AC3543" s="196"/>
      <c r="AD3543" s="199"/>
      <c r="AG3543" s="196"/>
      <c r="AH3543" s="196"/>
      <c r="AI3543" s="198"/>
      <c r="AL3543" s="196"/>
      <c r="AN3543" s="196"/>
      <c r="AO3543" s="198"/>
      <c r="AP3543" s="196"/>
      <c r="AQ3543" s="196"/>
      <c r="AR3543" s="196"/>
      <c r="AS3543" s="196"/>
      <c r="AT3543" s="196"/>
      <c r="AU3543" s="196"/>
      <c r="AV3543" s="198"/>
      <c r="AW3543" s="197"/>
      <c r="AY3543" s="196"/>
      <c r="BC3543" s="196"/>
      <c r="BD3543" s="196"/>
      <c r="BE3543" s="196"/>
      <c r="BF3543" s="196"/>
      <c r="BG3543" s="196"/>
      <c r="BH3543" s="196"/>
      <c r="BI3543" s="196"/>
      <c r="BJ3543" s="196"/>
      <c r="BK3543" s="196"/>
    </row>
    <row r="3544" spans="1:63" x14ac:dyDescent="0.25">
      <c r="A3544" s="198"/>
      <c r="B3544" s="193"/>
      <c r="C3544" s="196"/>
      <c r="D3544" s="196"/>
      <c r="E3544" s="196"/>
      <c r="I3544" s="197"/>
      <c r="Q3544" s="198"/>
      <c r="S3544" s="198"/>
      <c r="T3544" s="196"/>
      <c r="U3544" s="199"/>
      <c r="V3544" s="193"/>
      <c r="W3544" s="198"/>
      <c r="X3544" s="198"/>
      <c r="Y3544" s="196"/>
      <c r="Z3544" s="200"/>
      <c r="AA3544" s="196"/>
      <c r="AB3544" s="198"/>
      <c r="AC3544" s="196"/>
      <c r="AD3544" s="199"/>
      <c r="AG3544" s="196"/>
      <c r="AH3544" s="196"/>
      <c r="AI3544" s="198"/>
      <c r="AL3544" s="196"/>
      <c r="AN3544" s="196"/>
      <c r="AO3544" s="198"/>
      <c r="AP3544" s="196"/>
      <c r="AQ3544" s="196"/>
      <c r="AR3544" s="196"/>
      <c r="AS3544" s="196"/>
      <c r="AT3544" s="196"/>
      <c r="AU3544" s="196"/>
      <c r="AV3544" s="198"/>
      <c r="AW3544" s="197"/>
      <c r="AY3544" s="196"/>
      <c r="BC3544" s="196"/>
      <c r="BD3544" s="196"/>
      <c r="BE3544" s="196"/>
      <c r="BF3544" s="196"/>
      <c r="BG3544" s="196"/>
      <c r="BH3544" s="196"/>
      <c r="BI3544" s="196"/>
      <c r="BJ3544" s="196"/>
      <c r="BK3544" s="196"/>
    </row>
    <row r="3545" spans="1:63" x14ac:dyDescent="0.25">
      <c r="A3545" s="198"/>
      <c r="B3545" s="193"/>
      <c r="C3545" s="196"/>
      <c r="D3545" s="196"/>
      <c r="E3545" s="196"/>
      <c r="I3545" s="197"/>
      <c r="Q3545" s="198"/>
      <c r="S3545" s="198"/>
      <c r="T3545" s="196"/>
      <c r="U3545" s="199"/>
      <c r="V3545" s="193"/>
      <c r="W3545" s="198"/>
      <c r="X3545" s="198"/>
      <c r="Y3545" s="196"/>
      <c r="Z3545" s="200"/>
      <c r="AA3545" s="196"/>
      <c r="AB3545" s="198"/>
      <c r="AC3545" s="196"/>
      <c r="AD3545" s="199"/>
      <c r="AG3545" s="196"/>
      <c r="AH3545" s="196"/>
      <c r="AI3545" s="198"/>
      <c r="AL3545" s="196"/>
      <c r="AN3545" s="196"/>
      <c r="AO3545" s="198"/>
      <c r="AP3545" s="196"/>
      <c r="AQ3545" s="196"/>
      <c r="AR3545" s="196"/>
      <c r="AS3545" s="196"/>
      <c r="AT3545" s="196"/>
      <c r="AU3545" s="196"/>
      <c r="AV3545" s="198"/>
      <c r="AW3545" s="197"/>
      <c r="AY3545" s="196"/>
      <c r="BC3545" s="196"/>
      <c r="BD3545" s="196"/>
      <c r="BE3545" s="196"/>
      <c r="BF3545" s="196"/>
      <c r="BG3545" s="196"/>
      <c r="BH3545" s="196"/>
      <c r="BI3545" s="196"/>
      <c r="BJ3545" s="196"/>
      <c r="BK3545" s="196"/>
    </row>
    <row r="3546" spans="1:63" x14ac:dyDescent="0.25">
      <c r="A3546" s="198"/>
      <c r="B3546" s="193"/>
      <c r="C3546" s="196"/>
      <c r="D3546" s="196"/>
      <c r="E3546" s="196"/>
      <c r="I3546" s="197"/>
      <c r="Q3546" s="198"/>
      <c r="S3546" s="198"/>
      <c r="T3546" s="196"/>
      <c r="U3546" s="199"/>
      <c r="V3546" s="193"/>
      <c r="W3546" s="198"/>
      <c r="X3546" s="198"/>
      <c r="Y3546" s="196"/>
      <c r="Z3546" s="200"/>
      <c r="AA3546" s="196"/>
      <c r="AB3546" s="198"/>
      <c r="AC3546" s="196"/>
      <c r="AD3546" s="199"/>
      <c r="AG3546" s="196"/>
      <c r="AH3546" s="196"/>
      <c r="AI3546" s="198"/>
      <c r="AL3546" s="196"/>
      <c r="AN3546" s="196"/>
      <c r="AO3546" s="198"/>
      <c r="AP3546" s="196"/>
      <c r="AQ3546" s="196"/>
      <c r="AR3546" s="196"/>
      <c r="AS3546" s="196"/>
      <c r="AT3546" s="196"/>
      <c r="AU3546" s="196"/>
      <c r="AV3546" s="198"/>
      <c r="AW3546" s="197"/>
      <c r="AY3546" s="196"/>
      <c r="BC3546" s="196"/>
      <c r="BD3546" s="196"/>
      <c r="BE3546" s="196"/>
      <c r="BF3546" s="196"/>
      <c r="BG3546" s="196"/>
      <c r="BH3546" s="196"/>
      <c r="BI3546" s="196"/>
      <c r="BJ3546" s="196"/>
      <c r="BK3546" s="196"/>
    </row>
    <row r="3547" spans="1:63" x14ac:dyDescent="0.25">
      <c r="A3547" s="198"/>
      <c r="B3547" s="193"/>
      <c r="C3547" s="196"/>
      <c r="D3547" s="196"/>
      <c r="E3547" s="196"/>
      <c r="I3547" s="197"/>
      <c r="Q3547" s="198"/>
      <c r="S3547" s="198"/>
      <c r="T3547" s="196"/>
      <c r="U3547" s="199"/>
      <c r="V3547" s="193"/>
      <c r="W3547" s="198"/>
      <c r="X3547" s="198"/>
      <c r="Y3547" s="196"/>
      <c r="Z3547" s="200"/>
      <c r="AA3547" s="196"/>
      <c r="AB3547" s="198"/>
      <c r="AC3547" s="196"/>
      <c r="AD3547" s="199"/>
      <c r="AG3547" s="196"/>
      <c r="AH3547" s="196"/>
      <c r="AI3547" s="198"/>
      <c r="AL3547" s="196"/>
      <c r="AN3547" s="196"/>
      <c r="AO3547" s="198"/>
      <c r="AP3547" s="196"/>
      <c r="AQ3547" s="196"/>
      <c r="AR3547" s="196"/>
      <c r="AS3547" s="196"/>
      <c r="AT3547" s="196"/>
      <c r="AU3547" s="196"/>
      <c r="AV3547" s="198"/>
      <c r="AW3547" s="197"/>
      <c r="AY3547" s="196"/>
      <c r="BC3547" s="196"/>
      <c r="BD3547" s="196"/>
      <c r="BE3547" s="196"/>
      <c r="BF3547" s="196"/>
      <c r="BG3547" s="196"/>
      <c r="BH3547" s="196"/>
      <c r="BI3547" s="196"/>
      <c r="BJ3547" s="196"/>
      <c r="BK3547" s="196"/>
    </row>
    <row r="3548" spans="1:63" x14ac:dyDescent="0.25">
      <c r="A3548" s="198"/>
      <c r="B3548" s="193"/>
      <c r="C3548" s="196"/>
      <c r="D3548" s="196"/>
      <c r="E3548" s="196"/>
      <c r="I3548" s="197"/>
      <c r="Q3548" s="198"/>
      <c r="S3548" s="198"/>
      <c r="T3548" s="196"/>
      <c r="U3548" s="199"/>
      <c r="V3548" s="193"/>
      <c r="W3548" s="198"/>
      <c r="X3548" s="198"/>
      <c r="Y3548" s="196"/>
      <c r="Z3548" s="200"/>
      <c r="AA3548" s="196"/>
      <c r="AB3548" s="198"/>
      <c r="AC3548" s="196"/>
      <c r="AD3548" s="199"/>
      <c r="AG3548" s="196"/>
      <c r="AH3548" s="196"/>
      <c r="AI3548" s="198"/>
      <c r="AL3548" s="196"/>
      <c r="AN3548" s="196"/>
      <c r="AO3548" s="198"/>
      <c r="AP3548" s="196"/>
      <c r="AQ3548" s="196"/>
      <c r="AR3548" s="196"/>
      <c r="AS3548" s="196"/>
      <c r="AT3548" s="196"/>
      <c r="AU3548" s="196"/>
      <c r="AV3548" s="198"/>
      <c r="AW3548" s="197"/>
      <c r="AY3548" s="196"/>
      <c r="BC3548" s="196"/>
      <c r="BD3548" s="196"/>
      <c r="BE3548" s="196"/>
      <c r="BF3548" s="196"/>
      <c r="BG3548" s="196"/>
      <c r="BH3548" s="196"/>
      <c r="BI3548" s="196"/>
      <c r="BJ3548" s="196"/>
      <c r="BK3548" s="196"/>
    </row>
    <row r="3549" spans="1:63" x14ac:dyDescent="0.25">
      <c r="A3549" s="198"/>
      <c r="B3549" s="193"/>
      <c r="C3549" s="196"/>
      <c r="D3549" s="196"/>
      <c r="E3549" s="196"/>
      <c r="I3549" s="197"/>
      <c r="Q3549" s="198"/>
      <c r="S3549" s="198"/>
      <c r="T3549" s="196"/>
      <c r="U3549" s="199"/>
      <c r="V3549" s="193"/>
      <c r="W3549" s="198"/>
      <c r="X3549" s="198"/>
      <c r="Y3549" s="196"/>
      <c r="Z3549" s="200"/>
      <c r="AA3549" s="196"/>
      <c r="AB3549" s="198"/>
      <c r="AC3549" s="196"/>
      <c r="AD3549" s="199"/>
      <c r="AG3549" s="196"/>
      <c r="AH3549" s="196"/>
      <c r="AI3549" s="198"/>
      <c r="AL3549" s="196"/>
      <c r="AN3549" s="196"/>
      <c r="AO3549" s="198"/>
      <c r="AP3549" s="196"/>
      <c r="AQ3549" s="196"/>
      <c r="AR3549" s="196"/>
      <c r="AS3549" s="196"/>
      <c r="AT3549" s="196"/>
      <c r="AU3549" s="196"/>
      <c r="AV3549" s="198"/>
      <c r="AW3549" s="197"/>
      <c r="AY3549" s="196"/>
      <c r="BC3549" s="196"/>
      <c r="BD3549" s="196"/>
      <c r="BE3549" s="196"/>
      <c r="BF3549" s="196"/>
      <c r="BG3549" s="196"/>
      <c r="BH3549" s="196"/>
      <c r="BI3549" s="196"/>
      <c r="BJ3549" s="196"/>
      <c r="BK3549" s="196"/>
    </row>
    <row r="3550" spans="1:63" x14ac:dyDescent="0.25">
      <c r="A3550" s="198"/>
      <c r="B3550" s="193"/>
      <c r="C3550" s="196"/>
      <c r="D3550" s="196"/>
      <c r="E3550" s="196"/>
      <c r="I3550" s="197"/>
      <c r="Q3550" s="198"/>
      <c r="S3550" s="198"/>
      <c r="T3550" s="196"/>
      <c r="U3550" s="199"/>
      <c r="V3550" s="193"/>
      <c r="W3550" s="198"/>
      <c r="X3550" s="198"/>
      <c r="Y3550" s="196"/>
      <c r="Z3550" s="200"/>
      <c r="AA3550" s="196"/>
      <c r="AB3550" s="198"/>
      <c r="AC3550" s="196"/>
      <c r="AD3550" s="199"/>
      <c r="AG3550" s="196"/>
      <c r="AH3550" s="196"/>
      <c r="AI3550" s="198"/>
      <c r="AL3550" s="196"/>
      <c r="AN3550" s="196"/>
      <c r="AO3550" s="198"/>
      <c r="AP3550" s="196"/>
      <c r="AQ3550" s="196"/>
      <c r="AR3550" s="196"/>
      <c r="AS3550" s="196"/>
      <c r="AT3550" s="196"/>
      <c r="AU3550" s="196"/>
      <c r="AV3550" s="198"/>
      <c r="AW3550" s="197"/>
      <c r="AY3550" s="196"/>
      <c r="BC3550" s="196"/>
      <c r="BD3550" s="196"/>
      <c r="BE3550" s="196"/>
      <c r="BF3550" s="196"/>
      <c r="BG3550" s="196"/>
      <c r="BH3550" s="196"/>
      <c r="BI3550" s="196"/>
      <c r="BJ3550" s="196"/>
      <c r="BK3550" s="196"/>
    </row>
    <row r="3551" spans="1:63" x14ac:dyDescent="0.25">
      <c r="A3551" s="198"/>
      <c r="B3551" s="193"/>
      <c r="C3551" s="196"/>
      <c r="D3551" s="196"/>
      <c r="E3551" s="196"/>
      <c r="I3551" s="197"/>
      <c r="Q3551" s="198"/>
      <c r="S3551" s="198"/>
      <c r="T3551" s="196"/>
      <c r="U3551" s="199"/>
      <c r="V3551" s="193"/>
      <c r="W3551" s="198"/>
      <c r="X3551" s="198"/>
      <c r="Y3551" s="196"/>
      <c r="Z3551" s="200"/>
      <c r="AA3551" s="196"/>
      <c r="AB3551" s="198"/>
      <c r="AC3551" s="196"/>
      <c r="AD3551" s="199"/>
      <c r="AG3551" s="196"/>
      <c r="AH3551" s="196"/>
      <c r="AI3551" s="198"/>
      <c r="AL3551" s="196"/>
      <c r="AN3551" s="196"/>
      <c r="AO3551" s="198"/>
      <c r="AP3551" s="196"/>
      <c r="AQ3551" s="196"/>
      <c r="AR3551" s="196"/>
      <c r="AS3551" s="196"/>
      <c r="AT3551" s="196"/>
      <c r="AU3551" s="196"/>
      <c r="AV3551" s="198"/>
      <c r="AW3551" s="197"/>
      <c r="AY3551" s="196"/>
      <c r="BC3551" s="196"/>
      <c r="BD3551" s="196"/>
      <c r="BE3551" s="196"/>
      <c r="BF3551" s="196"/>
      <c r="BG3551" s="196"/>
      <c r="BH3551" s="196"/>
      <c r="BI3551" s="196"/>
      <c r="BJ3551" s="196"/>
      <c r="BK3551" s="196"/>
    </row>
    <row r="3552" spans="1:63" x14ac:dyDescent="0.25">
      <c r="A3552" s="198"/>
      <c r="B3552" s="193"/>
      <c r="C3552" s="196"/>
      <c r="D3552" s="196"/>
      <c r="E3552" s="196"/>
      <c r="I3552" s="197"/>
      <c r="Q3552" s="198"/>
      <c r="S3552" s="198"/>
      <c r="T3552" s="196"/>
      <c r="U3552" s="199"/>
      <c r="V3552" s="193"/>
      <c r="W3552" s="198"/>
      <c r="X3552" s="198"/>
      <c r="Y3552" s="196"/>
      <c r="Z3552" s="200"/>
      <c r="AA3552" s="196"/>
      <c r="AB3552" s="198"/>
      <c r="AC3552" s="196"/>
      <c r="AD3552" s="199"/>
      <c r="AG3552" s="196"/>
      <c r="AH3552" s="196"/>
      <c r="AI3552" s="198"/>
      <c r="AL3552" s="196"/>
      <c r="AN3552" s="196"/>
      <c r="AO3552" s="198"/>
      <c r="AP3552" s="196"/>
      <c r="AQ3552" s="196"/>
      <c r="AR3552" s="196"/>
      <c r="AS3552" s="196"/>
      <c r="AT3552" s="196"/>
      <c r="AU3552" s="196"/>
      <c r="AV3552" s="198"/>
      <c r="AW3552" s="197"/>
      <c r="AY3552" s="196"/>
      <c r="BC3552" s="196"/>
      <c r="BD3552" s="196"/>
      <c r="BE3552" s="196"/>
      <c r="BF3552" s="196"/>
      <c r="BG3552" s="196"/>
      <c r="BH3552" s="196"/>
      <c r="BI3552" s="196"/>
      <c r="BJ3552" s="196"/>
      <c r="BK3552" s="196"/>
    </row>
    <row r="3553" spans="1:63" x14ac:dyDescent="0.25">
      <c r="A3553" s="198"/>
      <c r="B3553" s="193"/>
      <c r="C3553" s="196"/>
      <c r="D3553" s="196"/>
      <c r="E3553" s="196"/>
      <c r="I3553" s="197"/>
      <c r="Q3553" s="198"/>
      <c r="S3553" s="198"/>
      <c r="T3553" s="196"/>
      <c r="U3553" s="199"/>
      <c r="V3553" s="193"/>
      <c r="W3553" s="198"/>
      <c r="X3553" s="198"/>
      <c r="Y3553" s="196"/>
      <c r="Z3553" s="200"/>
      <c r="AA3553" s="196"/>
      <c r="AB3553" s="198"/>
      <c r="AC3553" s="196"/>
      <c r="AD3553" s="199"/>
      <c r="AG3553" s="196"/>
      <c r="AH3553" s="196"/>
      <c r="AI3553" s="198"/>
      <c r="AL3553" s="196"/>
      <c r="AN3553" s="196"/>
      <c r="AO3553" s="198"/>
      <c r="AP3553" s="196"/>
      <c r="AQ3553" s="196"/>
      <c r="AR3553" s="196"/>
      <c r="AS3553" s="196"/>
      <c r="AT3553" s="196"/>
      <c r="AU3553" s="196"/>
      <c r="AV3553" s="198"/>
      <c r="AW3553" s="197"/>
      <c r="AY3553" s="196"/>
      <c r="BC3553" s="196"/>
      <c r="BD3553" s="196"/>
      <c r="BE3553" s="196"/>
      <c r="BF3553" s="196"/>
      <c r="BG3553" s="196"/>
      <c r="BH3553" s="196"/>
      <c r="BI3553" s="196"/>
      <c r="BJ3553" s="196"/>
      <c r="BK3553" s="196"/>
    </row>
    <row r="3554" spans="1:63" x14ac:dyDescent="0.25">
      <c r="A3554" s="198"/>
      <c r="B3554" s="193"/>
      <c r="C3554" s="196"/>
      <c r="D3554" s="196"/>
      <c r="E3554" s="196"/>
      <c r="I3554" s="197"/>
      <c r="Q3554" s="198"/>
      <c r="S3554" s="198"/>
      <c r="T3554" s="196"/>
      <c r="U3554" s="199"/>
      <c r="V3554" s="193"/>
      <c r="W3554" s="198"/>
      <c r="X3554" s="198"/>
      <c r="Y3554" s="196"/>
      <c r="Z3554" s="200"/>
      <c r="AA3554" s="196"/>
      <c r="AB3554" s="198"/>
      <c r="AC3554" s="196"/>
      <c r="AD3554" s="199"/>
      <c r="AG3554" s="196"/>
      <c r="AH3554" s="196"/>
      <c r="AI3554" s="198"/>
      <c r="AL3554" s="196"/>
      <c r="AN3554" s="196"/>
      <c r="AO3554" s="198"/>
      <c r="AP3554" s="196"/>
      <c r="AQ3554" s="196"/>
      <c r="AR3554" s="196"/>
      <c r="AS3554" s="196"/>
      <c r="AT3554" s="196"/>
      <c r="AU3554" s="196"/>
      <c r="AV3554" s="198"/>
      <c r="AW3554" s="197"/>
      <c r="AY3554" s="196"/>
      <c r="BC3554" s="196"/>
      <c r="BD3554" s="196"/>
      <c r="BE3554" s="196"/>
      <c r="BF3554" s="196"/>
      <c r="BG3554" s="196"/>
      <c r="BH3554" s="196"/>
      <c r="BI3554" s="196"/>
      <c r="BJ3554" s="196"/>
      <c r="BK3554" s="196"/>
    </row>
    <row r="3555" spans="1:63" x14ac:dyDescent="0.25">
      <c r="A3555" s="198"/>
      <c r="B3555" s="193"/>
      <c r="C3555" s="196"/>
      <c r="D3555" s="196"/>
      <c r="E3555" s="196"/>
      <c r="I3555" s="197"/>
      <c r="Q3555" s="198"/>
      <c r="S3555" s="198"/>
      <c r="T3555" s="196"/>
      <c r="U3555" s="199"/>
      <c r="V3555" s="193"/>
      <c r="W3555" s="198"/>
      <c r="X3555" s="198"/>
      <c r="Y3555" s="196"/>
      <c r="Z3555" s="200"/>
      <c r="AA3555" s="196"/>
      <c r="AB3555" s="198"/>
      <c r="AC3555" s="196"/>
      <c r="AD3555" s="199"/>
      <c r="AG3555" s="196"/>
      <c r="AH3555" s="196"/>
      <c r="AI3555" s="198"/>
      <c r="AL3555" s="196"/>
      <c r="AN3555" s="196"/>
      <c r="AO3555" s="198"/>
      <c r="AP3555" s="196"/>
      <c r="AQ3555" s="196"/>
      <c r="AR3555" s="196"/>
      <c r="AS3555" s="196"/>
      <c r="AT3555" s="196"/>
      <c r="AU3555" s="196"/>
      <c r="AV3555" s="198"/>
      <c r="AW3555" s="197"/>
      <c r="AY3555" s="196"/>
      <c r="BC3555" s="196"/>
      <c r="BD3555" s="196"/>
      <c r="BE3555" s="196"/>
      <c r="BF3555" s="196"/>
      <c r="BG3555" s="196"/>
      <c r="BH3555" s="196"/>
      <c r="BI3555" s="196"/>
      <c r="BJ3555" s="196"/>
      <c r="BK3555" s="196"/>
    </row>
    <row r="3556" spans="1:63" x14ac:dyDescent="0.25">
      <c r="A3556" s="198"/>
      <c r="B3556" s="193"/>
      <c r="C3556" s="196"/>
      <c r="D3556" s="196"/>
      <c r="E3556" s="196"/>
      <c r="I3556" s="197"/>
      <c r="Q3556" s="198"/>
      <c r="S3556" s="198"/>
      <c r="T3556" s="196"/>
      <c r="U3556" s="199"/>
      <c r="V3556" s="193"/>
      <c r="W3556" s="198"/>
      <c r="X3556" s="198"/>
      <c r="Y3556" s="196"/>
      <c r="Z3556" s="200"/>
      <c r="AA3556" s="196"/>
      <c r="AB3556" s="198"/>
      <c r="AC3556" s="196"/>
      <c r="AD3556" s="199"/>
      <c r="AG3556" s="196"/>
      <c r="AH3556" s="196"/>
      <c r="AI3556" s="198"/>
      <c r="AL3556" s="196"/>
      <c r="AN3556" s="196"/>
      <c r="AO3556" s="198"/>
      <c r="AP3556" s="196"/>
      <c r="AQ3556" s="196"/>
      <c r="AR3556" s="196"/>
      <c r="AS3556" s="196"/>
      <c r="AT3556" s="196"/>
      <c r="AU3556" s="196"/>
      <c r="AV3556" s="198"/>
      <c r="AW3556" s="197"/>
      <c r="AY3556" s="196"/>
      <c r="BC3556" s="196"/>
      <c r="BD3556" s="196"/>
      <c r="BE3556" s="196"/>
      <c r="BF3556" s="196"/>
      <c r="BG3556" s="196"/>
      <c r="BH3556" s="196"/>
      <c r="BI3556" s="196"/>
      <c r="BJ3556" s="196"/>
      <c r="BK3556" s="196"/>
    </row>
    <row r="3557" spans="1:63" x14ac:dyDescent="0.25">
      <c r="A3557" s="198"/>
      <c r="B3557" s="193"/>
      <c r="C3557" s="196"/>
      <c r="D3557" s="196"/>
      <c r="E3557" s="196"/>
      <c r="I3557" s="197"/>
      <c r="Q3557" s="198"/>
      <c r="S3557" s="198"/>
      <c r="T3557" s="196"/>
      <c r="U3557" s="199"/>
      <c r="V3557" s="193"/>
      <c r="W3557" s="198"/>
      <c r="X3557" s="198"/>
      <c r="Y3557" s="196"/>
      <c r="Z3557" s="200"/>
      <c r="AA3557" s="196"/>
      <c r="AB3557" s="198"/>
      <c r="AC3557" s="196"/>
      <c r="AD3557" s="199"/>
      <c r="AG3557" s="196"/>
      <c r="AH3557" s="196"/>
      <c r="AI3557" s="198"/>
      <c r="AL3557" s="196"/>
      <c r="AN3557" s="196"/>
      <c r="AO3557" s="198"/>
      <c r="AP3557" s="196"/>
      <c r="AQ3557" s="196"/>
      <c r="AR3557" s="196"/>
      <c r="AS3557" s="196"/>
      <c r="AT3557" s="196"/>
      <c r="AU3557" s="196"/>
      <c r="AV3557" s="198"/>
      <c r="AW3557" s="197"/>
      <c r="AY3557" s="196"/>
      <c r="BC3557" s="196"/>
      <c r="BD3557" s="196"/>
      <c r="BE3557" s="196"/>
      <c r="BF3557" s="196"/>
      <c r="BG3557" s="196"/>
      <c r="BH3557" s="196"/>
      <c r="BI3557" s="196"/>
      <c r="BJ3557" s="196"/>
      <c r="BK3557" s="196"/>
    </row>
    <row r="3558" spans="1:63" x14ac:dyDescent="0.25">
      <c r="A3558" s="198"/>
      <c r="B3558" s="193"/>
      <c r="C3558" s="196"/>
      <c r="D3558" s="196"/>
      <c r="E3558" s="196"/>
      <c r="I3558" s="197"/>
      <c r="Q3558" s="198"/>
      <c r="S3558" s="198"/>
      <c r="T3558" s="196"/>
      <c r="U3558" s="199"/>
      <c r="V3558" s="193"/>
      <c r="W3558" s="198"/>
      <c r="X3558" s="198"/>
      <c r="Y3558" s="196"/>
      <c r="Z3558" s="200"/>
      <c r="AA3558" s="196"/>
      <c r="AB3558" s="198"/>
      <c r="AC3558" s="196"/>
      <c r="AD3558" s="199"/>
      <c r="AG3558" s="196"/>
      <c r="AH3558" s="196"/>
      <c r="AI3558" s="198"/>
      <c r="AL3558" s="196"/>
      <c r="AN3558" s="196"/>
      <c r="AO3558" s="198"/>
      <c r="AP3558" s="196"/>
      <c r="AQ3558" s="196"/>
      <c r="AR3558" s="196"/>
      <c r="AS3558" s="196"/>
      <c r="AT3558" s="196"/>
      <c r="AU3558" s="196"/>
      <c r="AV3558" s="198"/>
      <c r="AW3558" s="197"/>
      <c r="AY3558" s="196"/>
      <c r="BC3558" s="196"/>
      <c r="BD3558" s="196"/>
      <c r="BE3558" s="196"/>
      <c r="BF3558" s="196"/>
      <c r="BG3558" s="196"/>
      <c r="BH3558" s="196"/>
      <c r="BI3558" s="196"/>
      <c r="BJ3558" s="196"/>
      <c r="BK3558" s="196"/>
    </row>
    <row r="3559" spans="1:63" x14ac:dyDescent="0.25">
      <c r="A3559" s="198"/>
      <c r="B3559" s="193"/>
      <c r="C3559" s="196"/>
      <c r="D3559" s="196"/>
      <c r="E3559" s="196"/>
      <c r="I3559" s="197"/>
      <c r="Q3559" s="198"/>
      <c r="S3559" s="198"/>
      <c r="T3559" s="196"/>
      <c r="U3559" s="199"/>
      <c r="V3559" s="193"/>
      <c r="W3559" s="198"/>
      <c r="X3559" s="198"/>
      <c r="Y3559" s="196"/>
      <c r="Z3559" s="200"/>
      <c r="AA3559" s="196"/>
      <c r="AB3559" s="198"/>
      <c r="AC3559" s="196"/>
      <c r="AD3559" s="199"/>
      <c r="AG3559" s="196"/>
      <c r="AH3559" s="196"/>
      <c r="AI3559" s="198"/>
      <c r="AL3559" s="196"/>
      <c r="AN3559" s="196"/>
      <c r="AO3559" s="198"/>
      <c r="AP3559" s="196"/>
      <c r="AQ3559" s="196"/>
      <c r="AR3559" s="196"/>
      <c r="AS3559" s="196"/>
      <c r="AT3559" s="196"/>
      <c r="AU3559" s="196"/>
      <c r="AV3559" s="198"/>
      <c r="AW3559" s="197"/>
      <c r="AY3559" s="196"/>
      <c r="BC3559" s="196"/>
      <c r="BD3559" s="196"/>
      <c r="BE3559" s="196"/>
      <c r="BF3559" s="196"/>
      <c r="BG3559" s="196"/>
      <c r="BH3559" s="196"/>
      <c r="BI3559" s="196"/>
      <c r="BJ3559" s="196"/>
      <c r="BK3559" s="196"/>
    </row>
    <row r="3560" spans="1:63" x14ac:dyDescent="0.25">
      <c r="A3560" s="198"/>
      <c r="B3560" s="193"/>
      <c r="C3560" s="196"/>
      <c r="D3560" s="196"/>
      <c r="E3560" s="196"/>
      <c r="I3560" s="197"/>
      <c r="Q3560" s="198"/>
      <c r="S3560" s="198"/>
      <c r="T3560" s="196"/>
      <c r="U3560" s="199"/>
      <c r="V3560" s="193"/>
      <c r="W3560" s="198"/>
      <c r="X3560" s="198"/>
      <c r="Y3560" s="196"/>
      <c r="Z3560" s="200"/>
      <c r="AA3560" s="196"/>
      <c r="AB3560" s="198"/>
      <c r="AC3560" s="196"/>
      <c r="AD3560" s="199"/>
      <c r="AG3560" s="196"/>
      <c r="AH3560" s="196"/>
      <c r="AI3560" s="198"/>
      <c r="AL3560" s="196"/>
      <c r="AN3560" s="196"/>
      <c r="AO3560" s="198"/>
      <c r="AP3560" s="196"/>
      <c r="AQ3560" s="196"/>
      <c r="AR3560" s="196"/>
      <c r="AS3560" s="196"/>
      <c r="AT3560" s="196"/>
      <c r="AU3560" s="196"/>
      <c r="AV3560" s="198"/>
      <c r="AW3560" s="197"/>
      <c r="AY3560" s="196"/>
      <c r="BC3560" s="196"/>
      <c r="BD3560" s="196"/>
      <c r="BE3560" s="196"/>
      <c r="BF3560" s="196"/>
      <c r="BG3560" s="196"/>
      <c r="BH3560" s="196"/>
      <c r="BI3560" s="196"/>
      <c r="BJ3560" s="196"/>
      <c r="BK3560" s="196"/>
    </row>
    <row r="3561" spans="1:63" x14ac:dyDescent="0.25">
      <c r="A3561" s="198"/>
      <c r="B3561" s="193"/>
      <c r="C3561" s="196"/>
      <c r="D3561" s="196"/>
      <c r="E3561" s="196"/>
      <c r="I3561" s="197"/>
      <c r="Q3561" s="198"/>
      <c r="S3561" s="198"/>
      <c r="T3561" s="196"/>
      <c r="U3561" s="199"/>
      <c r="V3561" s="193"/>
      <c r="W3561" s="198"/>
      <c r="X3561" s="198"/>
      <c r="Y3561" s="196"/>
      <c r="Z3561" s="200"/>
      <c r="AA3561" s="196"/>
      <c r="AB3561" s="198"/>
      <c r="AC3561" s="196"/>
      <c r="AD3561" s="199"/>
      <c r="AG3561" s="196"/>
      <c r="AH3561" s="196"/>
      <c r="AI3561" s="198"/>
      <c r="AL3561" s="196"/>
      <c r="AN3561" s="196"/>
      <c r="AO3561" s="198"/>
      <c r="AP3561" s="196"/>
      <c r="AQ3561" s="196"/>
      <c r="AR3561" s="196"/>
      <c r="AS3561" s="196"/>
      <c r="AT3561" s="196"/>
      <c r="AU3561" s="196"/>
      <c r="AV3561" s="198"/>
      <c r="AW3561" s="197"/>
      <c r="AY3561" s="196"/>
      <c r="BC3561" s="196"/>
      <c r="BD3561" s="196"/>
      <c r="BE3561" s="196"/>
      <c r="BF3561" s="196"/>
      <c r="BG3561" s="196"/>
      <c r="BH3561" s="196"/>
      <c r="BI3561" s="196"/>
      <c r="BJ3561" s="196"/>
      <c r="BK3561" s="196"/>
    </row>
    <row r="3562" spans="1:63" x14ac:dyDescent="0.25">
      <c r="A3562" s="198"/>
      <c r="B3562" s="193"/>
      <c r="C3562" s="196"/>
      <c r="D3562" s="196"/>
      <c r="E3562" s="196"/>
      <c r="I3562" s="197"/>
      <c r="Q3562" s="198"/>
      <c r="S3562" s="198"/>
      <c r="T3562" s="196"/>
      <c r="U3562" s="199"/>
      <c r="V3562" s="193"/>
      <c r="W3562" s="198"/>
      <c r="X3562" s="198"/>
      <c r="Y3562" s="196"/>
      <c r="Z3562" s="200"/>
      <c r="AA3562" s="196"/>
      <c r="AB3562" s="198"/>
      <c r="AC3562" s="196"/>
      <c r="AD3562" s="199"/>
      <c r="AG3562" s="196"/>
      <c r="AH3562" s="196"/>
      <c r="AI3562" s="198"/>
      <c r="AL3562" s="196"/>
      <c r="AN3562" s="196"/>
      <c r="AO3562" s="198"/>
      <c r="AP3562" s="196"/>
      <c r="AQ3562" s="196"/>
      <c r="AR3562" s="196"/>
      <c r="AS3562" s="196"/>
      <c r="AT3562" s="196"/>
      <c r="AU3562" s="196"/>
      <c r="AV3562" s="198"/>
      <c r="AW3562" s="197"/>
      <c r="AY3562" s="196"/>
      <c r="BC3562" s="196"/>
      <c r="BD3562" s="196"/>
      <c r="BE3562" s="196"/>
      <c r="BF3562" s="196"/>
      <c r="BG3562" s="196"/>
      <c r="BH3562" s="196"/>
      <c r="BI3562" s="196"/>
      <c r="BJ3562" s="196"/>
      <c r="BK3562" s="196"/>
    </row>
    <row r="3563" spans="1:63" x14ac:dyDescent="0.25">
      <c r="A3563" s="198"/>
      <c r="B3563" s="193"/>
      <c r="C3563" s="196"/>
      <c r="D3563" s="196"/>
      <c r="E3563" s="196"/>
      <c r="I3563" s="197"/>
      <c r="Q3563" s="198"/>
      <c r="S3563" s="198"/>
      <c r="T3563" s="196"/>
      <c r="U3563" s="199"/>
      <c r="V3563" s="193"/>
      <c r="W3563" s="198"/>
      <c r="X3563" s="198"/>
      <c r="Y3563" s="196"/>
      <c r="Z3563" s="200"/>
      <c r="AA3563" s="196"/>
      <c r="AB3563" s="198"/>
      <c r="AC3563" s="196"/>
      <c r="AD3563" s="199"/>
      <c r="AG3563" s="196"/>
      <c r="AH3563" s="196"/>
      <c r="AI3563" s="198"/>
      <c r="AL3563" s="196"/>
      <c r="AN3563" s="196"/>
      <c r="AO3563" s="198"/>
      <c r="AP3563" s="196"/>
      <c r="AQ3563" s="196"/>
      <c r="AR3563" s="196"/>
      <c r="AS3563" s="196"/>
      <c r="AT3563" s="196"/>
      <c r="AU3563" s="196"/>
      <c r="AV3563" s="198"/>
      <c r="AW3563" s="197"/>
      <c r="AY3563" s="196"/>
      <c r="BC3563" s="196"/>
      <c r="BD3563" s="196"/>
      <c r="BE3563" s="196"/>
      <c r="BF3563" s="196"/>
      <c r="BG3563" s="196"/>
      <c r="BH3563" s="196"/>
      <c r="BI3563" s="196"/>
      <c r="BJ3563" s="196"/>
      <c r="BK3563" s="196"/>
    </row>
    <row r="3564" spans="1:63" x14ac:dyDescent="0.25">
      <c r="A3564" s="198"/>
      <c r="B3564" s="193"/>
      <c r="C3564" s="196"/>
      <c r="D3564" s="196"/>
      <c r="E3564" s="196"/>
      <c r="I3564" s="197"/>
      <c r="Q3564" s="198"/>
      <c r="S3564" s="198"/>
      <c r="T3564" s="196"/>
      <c r="U3564" s="199"/>
      <c r="V3564" s="193"/>
      <c r="W3564" s="198"/>
      <c r="X3564" s="198"/>
      <c r="Y3564" s="196"/>
      <c r="Z3564" s="200"/>
      <c r="AA3564" s="196"/>
      <c r="AB3564" s="198"/>
      <c r="AC3564" s="196"/>
      <c r="AD3564" s="199"/>
      <c r="AG3564" s="196"/>
      <c r="AH3564" s="196"/>
      <c r="AI3564" s="198"/>
      <c r="AL3564" s="196"/>
      <c r="AN3564" s="196"/>
      <c r="AO3564" s="198"/>
      <c r="AP3564" s="196"/>
      <c r="AQ3564" s="196"/>
      <c r="AR3564" s="196"/>
      <c r="AS3564" s="196"/>
      <c r="AT3564" s="196"/>
      <c r="AU3564" s="196"/>
      <c r="AV3564" s="198"/>
      <c r="AW3564" s="197"/>
      <c r="AY3564" s="196"/>
      <c r="BC3564" s="196"/>
      <c r="BD3564" s="196"/>
      <c r="BE3564" s="196"/>
      <c r="BF3564" s="196"/>
      <c r="BG3564" s="196"/>
      <c r="BH3564" s="196"/>
      <c r="BI3564" s="196"/>
      <c r="BJ3564" s="196"/>
      <c r="BK3564" s="196"/>
    </row>
    <row r="3565" spans="1:63" x14ac:dyDescent="0.25">
      <c r="A3565" s="198"/>
      <c r="B3565" s="193"/>
      <c r="C3565" s="196"/>
      <c r="D3565" s="196"/>
      <c r="E3565" s="196"/>
      <c r="I3565" s="197"/>
      <c r="Q3565" s="198"/>
      <c r="S3565" s="198"/>
      <c r="T3565" s="196"/>
      <c r="U3565" s="199"/>
      <c r="V3565" s="193"/>
      <c r="W3565" s="198"/>
      <c r="X3565" s="198"/>
      <c r="Y3565" s="196"/>
      <c r="Z3565" s="200"/>
      <c r="AA3565" s="196"/>
      <c r="AB3565" s="198"/>
      <c r="AC3565" s="196"/>
      <c r="AD3565" s="199"/>
      <c r="AG3565" s="196"/>
      <c r="AH3565" s="196"/>
      <c r="AI3565" s="198"/>
      <c r="AL3565" s="196"/>
      <c r="AN3565" s="196"/>
      <c r="AO3565" s="198"/>
      <c r="AP3565" s="196"/>
      <c r="AQ3565" s="196"/>
      <c r="AR3565" s="196"/>
      <c r="AS3565" s="196"/>
      <c r="AT3565" s="196"/>
      <c r="AU3565" s="196"/>
      <c r="AV3565" s="198"/>
      <c r="AW3565" s="197"/>
      <c r="AY3565" s="196"/>
      <c r="BC3565" s="196"/>
      <c r="BD3565" s="196"/>
      <c r="BE3565" s="196"/>
      <c r="BF3565" s="196"/>
      <c r="BG3565" s="196"/>
      <c r="BH3565" s="196"/>
      <c r="BI3565" s="196"/>
      <c r="BJ3565" s="196"/>
      <c r="BK3565" s="196"/>
    </row>
    <row r="3566" spans="1:63" x14ac:dyDescent="0.25">
      <c r="A3566" s="198"/>
      <c r="B3566" s="193"/>
      <c r="C3566" s="196"/>
      <c r="D3566" s="196"/>
      <c r="E3566" s="196"/>
      <c r="I3566" s="197"/>
      <c r="Q3566" s="198"/>
      <c r="S3566" s="198"/>
      <c r="T3566" s="196"/>
      <c r="U3566" s="199"/>
      <c r="V3566" s="193"/>
      <c r="W3566" s="198"/>
      <c r="X3566" s="198"/>
      <c r="Y3566" s="196"/>
      <c r="Z3566" s="200"/>
      <c r="AA3566" s="196"/>
      <c r="AB3566" s="198"/>
      <c r="AC3566" s="196"/>
      <c r="AD3566" s="199"/>
      <c r="AG3566" s="196"/>
      <c r="AH3566" s="196"/>
      <c r="AI3566" s="198"/>
      <c r="AL3566" s="196"/>
      <c r="AN3566" s="196"/>
      <c r="AO3566" s="198"/>
      <c r="AP3566" s="196"/>
      <c r="AQ3566" s="196"/>
      <c r="AR3566" s="196"/>
      <c r="AS3566" s="196"/>
      <c r="AT3566" s="196"/>
      <c r="AU3566" s="196"/>
      <c r="AV3566" s="198"/>
      <c r="AW3566" s="197"/>
      <c r="AY3566" s="196"/>
      <c r="BC3566" s="196"/>
      <c r="BD3566" s="196"/>
      <c r="BE3566" s="196"/>
      <c r="BF3566" s="196"/>
      <c r="BG3566" s="196"/>
      <c r="BH3566" s="196"/>
      <c r="BI3566" s="196"/>
      <c r="BJ3566" s="196"/>
      <c r="BK3566" s="196"/>
    </row>
    <row r="3567" spans="1:63" x14ac:dyDescent="0.25">
      <c r="A3567" s="198"/>
      <c r="B3567" s="193"/>
      <c r="C3567" s="196"/>
      <c r="D3567" s="196"/>
      <c r="E3567" s="196"/>
      <c r="I3567" s="197"/>
      <c r="Q3567" s="198"/>
      <c r="S3567" s="198"/>
      <c r="T3567" s="196"/>
      <c r="U3567" s="199"/>
      <c r="V3567" s="193"/>
      <c r="W3567" s="198"/>
      <c r="X3567" s="198"/>
      <c r="Y3567" s="196"/>
      <c r="Z3567" s="200"/>
      <c r="AA3567" s="196"/>
      <c r="AB3567" s="198"/>
      <c r="AC3567" s="196"/>
      <c r="AD3567" s="199"/>
      <c r="AG3567" s="196"/>
      <c r="AH3567" s="196"/>
      <c r="AI3567" s="198"/>
      <c r="AL3567" s="196"/>
      <c r="AN3567" s="196"/>
      <c r="AO3567" s="198"/>
      <c r="AP3567" s="196"/>
      <c r="AQ3567" s="196"/>
      <c r="AR3567" s="196"/>
      <c r="AS3567" s="196"/>
      <c r="AT3567" s="196"/>
      <c r="AU3567" s="196"/>
      <c r="AV3567" s="198"/>
      <c r="AW3567" s="197"/>
      <c r="AY3567" s="196"/>
      <c r="BC3567" s="196"/>
      <c r="BD3567" s="196"/>
      <c r="BE3567" s="196"/>
      <c r="BF3567" s="196"/>
      <c r="BG3567" s="196"/>
      <c r="BH3567" s="196"/>
      <c r="BI3567" s="196"/>
      <c r="BJ3567" s="196"/>
      <c r="BK3567" s="196"/>
    </row>
    <row r="3568" spans="1:63" x14ac:dyDescent="0.25">
      <c r="A3568" s="198"/>
      <c r="B3568" s="193"/>
      <c r="C3568" s="196"/>
      <c r="D3568" s="196"/>
      <c r="E3568" s="196"/>
      <c r="I3568" s="197"/>
      <c r="Q3568" s="198"/>
      <c r="S3568" s="198"/>
      <c r="T3568" s="196"/>
      <c r="U3568" s="199"/>
      <c r="V3568" s="193"/>
      <c r="W3568" s="198"/>
      <c r="X3568" s="198"/>
      <c r="Y3568" s="196"/>
      <c r="Z3568" s="200"/>
      <c r="AA3568" s="196"/>
      <c r="AB3568" s="198"/>
      <c r="AC3568" s="196"/>
      <c r="AD3568" s="199"/>
      <c r="AG3568" s="196"/>
      <c r="AH3568" s="196"/>
      <c r="AI3568" s="198"/>
      <c r="AL3568" s="196"/>
      <c r="AN3568" s="196"/>
      <c r="AO3568" s="198"/>
      <c r="AP3568" s="196"/>
      <c r="AQ3568" s="196"/>
      <c r="AR3568" s="196"/>
      <c r="AS3568" s="196"/>
      <c r="AT3568" s="196"/>
      <c r="AU3568" s="196"/>
      <c r="AV3568" s="198"/>
      <c r="AW3568" s="197"/>
      <c r="AY3568" s="196"/>
      <c r="BC3568" s="196"/>
      <c r="BD3568" s="196"/>
      <c r="BE3568" s="196"/>
      <c r="BF3568" s="196"/>
      <c r="BG3568" s="196"/>
      <c r="BH3568" s="196"/>
      <c r="BI3568" s="196"/>
      <c r="BJ3568" s="196"/>
      <c r="BK3568" s="196"/>
    </row>
    <row r="3569" spans="1:63" x14ac:dyDescent="0.25">
      <c r="A3569" s="198"/>
      <c r="B3569" s="193"/>
      <c r="C3569" s="196"/>
      <c r="D3569" s="196"/>
      <c r="E3569" s="196"/>
      <c r="I3569" s="197"/>
      <c r="Q3569" s="198"/>
      <c r="S3569" s="198"/>
      <c r="T3569" s="196"/>
      <c r="U3569" s="199"/>
      <c r="V3569" s="193"/>
      <c r="W3569" s="198"/>
      <c r="X3569" s="198"/>
      <c r="Y3569" s="196"/>
      <c r="Z3569" s="200"/>
      <c r="AA3569" s="196"/>
      <c r="AB3569" s="198"/>
      <c r="AC3569" s="196"/>
      <c r="AD3569" s="199"/>
      <c r="AG3569" s="196"/>
      <c r="AH3569" s="196"/>
      <c r="AI3569" s="198"/>
      <c r="AL3569" s="196"/>
      <c r="AN3569" s="196"/>
      <c r="AO3569" s="198"/>
      <c r="AP3569" s="196"/>
      <c r="AQ3569" s="196"/>
      <c r="AR3569" s="196"/>
      <c r="AS3569" s="196"/>
      <c r="AT3569" s="196"/>
      <c r="AU3569" s="196"/>
      <c r="AV3569" s="198"/>
      <c r="AW3569" s="197"/>
      <c r="AY3569" s="196"/>
      <c r="BC3569" s="196"/>
      <c r="BD3569" s="196"/>
      <c r="BE3569" s="196"/>
      <c r="BF3569" s="196"/>
      <c r="BG3569" s="196"/>
      <c r="BH3569" s="196"/>
      <c r="BI3569" s="196"/>
      <c r="BJ3569" s="196"/>
      <c r="BK3569" s="196"/>
    </row>
    <row r="3570" spans="1:63" x14ac:dyDescent="0.25">
      <c r="A3570" s="198"/>
      <c r="B3570" s="193"/>
      <c r="C3570" s="196"/>
      <c r="D3570" s="196"/>
      <c r="E3570" s="196"/>
      <c r="I3570" s="197"/>
      <c r="Q3570" s="198"/>
      <c r="S3570" s="198"/>
      <c r="T3570" s="196"/>
      <c r="U3570" s="199"/>
      <c r="V3570" s="193"/>
      <c r="W3570" s="198"/>
      <c r="X3570" s="198"/>
      <c r="Y3570" s="196"/>
      <c r="Z3570" s="200"/>
      <c r="AA3570" s="196"/>
      <c r="AB3570" s="198"/>
      <c r="AC3570" s="196"/>
      <c r="AD3570" s="199"/>
      <c r="AG3570" s="196"/>
      <c r="AH3570" s="196"/>
      <c r="AI3570" s="198"/>
      <c r="AL3570" s="196"/>
      <c r="AN3570" s="196"/>
      <c r="AO3570" s="198"/>
      <c r="AP3570" s="196"/>
      <c r="AQ3570" s="196"/>
      <c r="AR3570" s="196"/>
      <c r="AS3570" s="196"/>
      <c r="AT3570" s="196"/>
      <c r="AU3570" s="196"/>
      <c r="AV3570" s="198"/>
      <c r="AW3570" s="197"/>
      <c r="AY3570" s="196"/>
      <c r="BC3570" s="196"/>
      <c r="BD3570" s="196"/>
      <c r="BE3570" s="196"/>
      <c r="BF3570" s="196"/>
      <c r="BG3570" s="196"/>
      <c r="BH3570" s="196"/>
      <c r="BI3570" s="196"/>
      <c r="BJ3570" s="196"/>
      <c r="BK3570" s="196"/>
    </row>
    <row r="3571" spans="1:63" x14ac:dyDescent="0.25">
      <c r="A3571" s="198"/>
      <c r="B3571" s="193"/>
      <c r="C3571" s="196"/>
      <c r="D3571" s="196"/>
      <c r="E3571" s="196"/>
      <c r="I3571" s="197"/>
      <c r="Q3571" s="198"/>
      <c r="S3571" s="198"/>
      <c r="T3571" s="196"/>
      <c r="U3571" s="199"/>
      <c r="V3571" s="193"/>
      <c r="W3571" s="198"/>
      <c r="X3571" s="198"/>
      <c r="Y3571" s="196"/>
      <c r="Z3571" s="200"/>
      <c r="AA3571" s="196"/>
      <c r="AB3571" s="198"/>
      <c r="AC3571" s="196"/>
      <c r="AD3571" s="199"/>
      <c r="AG3571" s="196"/>
      <c r="AH3571" s="196"/>
      <c r="AI3571" s="198"/>
      <c r="AL3571" s="196"/>
      <c r="AN3571" s="196"/>
      <c r="AO3571" s="198"/>
      <c r="AP3571" s="196"/>
      <c r="AQ3571" s="196"/>
      <c r="AR3571" s="196"/>
      <c r="AS3571" s="196"/>
      <c r="AT3571" s="196"/>
      <c r="AU3571" s="196"/>
      <c r="AV3571" s="198"/>
      <c r="AW3571" s="197"/>
      <c r="AY3571" s="196"/>
      <c r="BC3571" s="196"/>
      <c r="BD3571" s="196"/>
      <c r="BE3571" s="196"/>
      <c r="BF3571" s="196"/>
      <c r="BG3571" s="196"/>
      <c r="BH3571" s="196"/>
      <c r="BI3571" s="196"/>
      <c r="BJ3571" s="196"/>
      <c r="BK3571" s="196"/>
    </row>
    <row r="3572" spans="1:63" x14ac:dyDescent="0.25">
      <c r="A3572" s="198"/>
      <c r="B3572" s="193"/>
      <c r="C3572" s="196"/>
      <c r="D3572" s="196"/>
      <c r="E3572" s="196"/>
      <c r="I3572" s="197"/>
      <c r="Q3572" s="198"/>
      <c r="S3572" s="198"/>
      <c r="T3572" s="196"/>
      <c r="U3572" s="199"/>
      <c r="V3572" s="193"/>
      <c r="W3572" s="198"/>
      <c r="X3572" s="198"/>
      <c r="Y3572" s="196"/>
      <c r="Z3572" s="200"/>
      <c r="AA3572" s="196"/>
      <c r="AB3572" s="198"/>
      <c r="AC3572" s="196"/>
      <c r="AD3572" s="199"/>
      <c r="AG3572" s="196"/>
      <c r="AH3572" s="196"/>
      <c r="AI3572" s="198"/>
      <c r="AL3572" s="196"/>
      <c r="AN3572" s="196"/>
      <c r="AO3572" s="198"/>
      <c r="AP3572" s="196"/>
      <c r="AQ3572" s="196"/>
      <c r="AR3572" s="196"/>
      <c r="AS3572" s="196"/>
      <c r="AT3572" s="196"/>
      <c r="AU3572" s="196"/>
      <c r="AV3572" s="198"/>
      <c r="AW3572" s="197"/>
      <c r="AY3572" s="196"/>
      <c r="BC3572" s="196"/>
      <c r="BD3572" s="196"/>
      <c r="BE3572" s="196"/>
      <c r="BF3572" s="196"/>
      <c r="BG3572" s="196"/>
      <c r="BH3572" s="196"/>
      <c r="BI3572" s="196"/>
      <c r="BJ3572" s="196"/>
      <c r="BK3572" s="196"/>
    </row>
    <row r="3573" spans="1:63" x14ac:dyDescent="0.25">
      <c r="A3573" s="198"/>
      <c r="B3573" s="193"/>
      <c r="C3573" s="196"/>
      <c r="D3573" s="196"/>
      <c r="E3573" s="196"/>
      <c r="I3573" s="197"/>
      <c r="Q3573" s="198"/>
      <c r="S3573" s="198"/>
      <c r="T3573" s="196"/>
      <c r="U3573" s="199"/>
      <c r="V3573" s="193"/>
      <c r="W3573" s="198"/>
      <c r="X3573" s="198"/>
      <c r="Y3573" s="196"/>
      <c r="Z3573" s="200"/>
      <c r="AA3573" s="196"/>
      <c r="AB3573" s="198"/>
      <c r="AC3573" s="196"/>
      <c r="AD3573" s="199"/>
      <c r="AG3573" s="196"/>
      <c r="AH3573" s="196"/>
      <c r="AI3573" s="198"/>
      <c r="AL3573" s="196"/>
      <c r="AN3573" s="196"/>
      <c r="AO3573" s="198"/>
      <c r="AP3573" s="196"/>
      <c r="AQ3573" s="196"/>
      <c r="AR3573" s="196"/>
      <c r="AS3573" s="196"/>
      <c r="AT3573" s="196"/>
      <c r="AU3573" s="196"/>
      <c r="AV3573" s="198"/>
      <c r="AW3573" s="197"/>
      <c r="AY3573" s="196"/>
      <c r="BC3573" s="196"/>
      <c r="BD3573" s="196"/>
      <c r="BE3573" s="196"/>
      <c r="BF3573" s="196"/>
      <c r="BG3573" s="196"/>
      <c r="BH3573" s="196"/>
      <c r="BI3573" s="196"/>
      <c r="BJ3573" s="196"/>
      <c r="BK3573" s="196"/>
    </row>
    <row r="3574" spans="1:63" x14ac:dyDescent="0.25">
      <c r="A3574" s="198"/>
      <c r="B3574" s="193"/>
      <c r="C3574" s="196"/>
      <c r="D3574" s="196"/>
      <c r="E3574" s="196"/>
      <c r="I3574" s="197"/>
      <c r="Q3574" s="198"/>
      <c r="S3574" s="198"/>
      <c r="T3574" s="196"/>
      <c r="U3574" s="199"/>
      <c r="V3574" s="193"/>
      <c r="W3574" s="198"/>
      <c r="X3574" s="198"/>
      <c r="Y3574" s="196"/>
      <c r="Z3574" s="200"/>
      <c r="AA3574" s="196"/>
      <c r="AB3574" s="198"/>
      <c r="AC3574" s="196"/>
      <c r="AD3574" s="199"/>
      <c r="AG3574" s="196"/>
      <c r="AH3574" s="196"/>
      <c r="AI3574" s="198"/>
      <c r="AL3574" s="196"/>
      <c r="AN3574" s="196"/>
      <c r="AO3574" s="198"/>
      <c r="AP3574" s="196"/>
      <c r="AQ3574" s="196"/>
      <c r="AR3574" s="196"/>
      <c r="AS3574" s="196"/>
      <c r="AT3574" s="196"/>
      <c r="AU3574" s="196"/>
      <c r="AV3574" s="198"/>
      <c r="AW3574" s="197"/>
      <c r="AY3574" s="196"/>
      <c r="BC3574" s="196"/>
      <c r="BD3574" s="196"/>
      <c r="BE3574" s="196"/>
      <c r="BF3574" s="196"/>
      <c r="BG3574" s="196"/>
      <c r="BH3574" s="196"/>
      <c r="BI3574" s="196"/>
      <c r="BJ3574" s="196"/>
      <c r="BK3574" s="196"/>
    </row>
    <row r="3575" spans="1:63" x14ac:dyDescent="0.25">
      <c r="A3575" s="198"/>
      <c r="B3575" s="193"/>
      <c r="C3575" s="196"/>
      <c r="D3575" s="196"/>
      <c r="E3575" s="196"/>
      <c r="I3575" s="197"/>
      <c r="Q3575" s="198"/>
      <c r="S3575" s="198"/>
      <c r="T3575" s="196"/>
      <c r="U3575" s="199"/>
      <c r="V3575" s="193"/>
      <c r="W3575" s="198"/>
      <c r="X3575" s="198"/>
      <c r="Y3575" s="196"/>
      <c r="Z3575" s="200"/>
      <c r="AA3575" s="196"/>
      <c r="AB3575" s="198"/>
      <c r="AC3575" s="196"/>
      <c r="AD3575" s="199"/>
      <c r="AG3575" s="196"/>
      <c r="AH3575" s="196"/>
      <c r="AI3575" s="198"/>
      <c r="AL3575" s="196"/>
      <c r="AN3575" s="196"/>
      <c r="AO3575" s="198"/>
      <c r="AP3575" s="196"/>
      <c r="AQ3575" s="196"/>
      <c r="AR3575" s="196"/>
      <c r="AS3575" s="196"/>
      <c r="AT3575" s="196"/>
      <c r="AU3575" s="196"/>
      <c r="AV3575" s="198"/>
      <c r="AW3575" s="197"/>
      <c r="AY3575" s="196"/>
      <c r="BC3575" s="196"/>
      <c r="BD3575" s="196"/>
      <c r="BE3575" s="196"/>
      <c r="BF3575" s="196"/>
      <c r="BG3575" s="196"/>
      <c r="BH3575" s="196"/>
      <c r="BI3575" s="196"/>
      <c r="BJ3575" s="196"/>
      <c r="BK3575" s="196"/>
    </row>
    <row r="3576" spans="1:63" x14ac:dyDescent="0.25">
      <c r="A3576" s="198"/>
      <c r="B3576" s="193"/>
      <c r="C3576" s="196"/>
      <c r="D3576" s="196"/>
      <c r="E3576" s="196"/>
      <c r="I3576" s="197"/>
      <c r="Q3576" s="198"/>
      <c r="S3576" s="198"/>
      <c r="T3576" s="196"/>
      <c r="U3576" s="199"/>
      <c r="V3576" s="193"/>
      <c r="W3576" s="198"/>
      <c r="X3576" s="198"/>
      <c r="Y3576" s="196"/>
      <c r="Z3576" s="200"/>
      <c r="AA3576" s="196"/>
      <c r="AB3576" s="198"/>
      <c r="AC3576" s="196"/>
      <c r="AD3576" s="199"/>
      <c r="AG3576" s="196"/>
      <c r="AH3576" s="196"/>
      <c r="AI3576" s="198"/>
      <c r="AL3576" s="196"/>
      <c r="AN3576" s="196"/>
      <c r="AO3576" s="198"/>
      <c r="AP3576" s="196"/>
      <c r="AQ3576" s="196"/>
      <c r="AR3576" s="196"/>
      <c r="AS3576" s="196"/>
      <c r="AT3576" s="196"/>
      <c r="AU3576" s="196"/>
      <c r="AV3576" s="198"/>
      <c r="AW3576" s="197"/>
      <c r="AY3576" s="196"/>
      <c r="BC3576" s="196"/>
      <c r="BD3576" s="196"/>
      <c r="BE3576" s="196"/>
      <c r="BF3576" s="196"/>
      <c r="BG3576" s="196"/>
      <c r="BH3576" s="196"/>
      <c r="BI3576" s="196"/>
      <c r="BJ3576" s="196"/>
      <c r="BK3576" s="196"/>
    </row>
    <row r="3577" spans="1:63" x14ac:dyDescent="0.25">
      <c r="A3577" s="198"/>
      <c r="B3577" s="193"/>
      <c r="C3577" s="196"/>
      <c r="D3577" s="196"/>
      <c r="E3577" s="196"/>
      <c r="I3577" s="197"/>
      <c r="Q3577" s="198"/>
      <c r="S3577" s="198"/>
      <c r="T3577" s="196"/>
      <c r="U3577" s="199"/>
      <c r="V3577" s="193"/>
      <c r="W3577" s="198"/>
      <c r="X3577" s="198"/>
      <c r="Y3577" s="196"/>
      <c r="Z3577" s="200"/>
      <c r="AA3577" s="196"/>
      <c r="AB3577" s="198"/>
      <c r="AC3577" s="196"/>
      <c r="AD3577" s="199"/>
      <c r="AG3577" s="196"/>
      <c r="AH3577" s="196"/>
      <c r="AI3577" s="198"/>
      <c r="AL3577" s="196"/>
      <c r="AN3577" s="196"/>
      <c r="AO3577" s="198"/>
      <c r="AP3577" s="196"/>
      <c r="AQ3577" s="196"/>
      <c r="AR3577" s="196"/>
      <c r="AS3577" s="196"/>
      <c r="AT3577" s="196"/>
      <c r="AU3577" s="196"/>
      <c r="AV3577" s="198"/>
      <c r="AW3577" s="197"/>
      <c r="AY3577" s="196"/>
      <c r="BC3577" s="196"/>
      <c r="BD3577" s="196"/>
      <c r="BE3577" s="196"/>
      <c r="BF3577" s="196"/>
      <c r="BG3577" s="196"/>
      <c r="BH3577" s="196"/>
      <c r="BI3577" s="196"/>
      <c r="BJ3577" s="196"/>
      <c r="BK3577" s="196"/>
    </row>
    <row r="3578" spans="1:63" x14ac:dyDescent="0.25">
      <c r="A3578" s="198"/>
      <c r="B3578" s="193"/>
      <c r="C3578" s="196"/>
      <c r="D3578" s="196"/>
      <c r="E3578" s="196"/>
      <c r="I3578" s="197"/>
      <c r="Q3578" s="198"/>
      <c r="S3578" s="198"/>
      <c r="T3578" s="196"/>
      <c r="U3578" s="199"/>
      <c r="V3578" s="193"/>
      <c r="W3578" s="198"/>
      <c r="X3578" s="198"/>
      <c r="Y3578" s="196"/>
      <c r="Z3578" s="200"/>
      <c r="AA3578" s="196"/>
      <c r="AB3578" s="198"/>
      <c r="AC3578" s="196"/>
      <c r="AD3578" s="199"/>
      <c r="AG3578" s="196"/>
      <c r="AH3578" s="196"/>
      <c r="AI3578" s="198"/>
      <c r="AL3578" s="196"/>
      <c r="AN3578" s="196"/>
      <c r="AO3578" s="198"/>
      <c r="AP3578" s="196"/>
      <c r="AQ3578" s="196"/>
      <c r="AR3578" s="196"/>
      <c r="AS3578" s="196"/>
      <c r="AT3578" s="196"/>
      <c r="AU3578" s="196"/>
      <c r="AV3578" s="198"/>
      <c r="AW3578" s="197"/>
      <c r="AY3578" s="196"/>
      <c r="BC3578" s="196"/>
      <c r="BD3578" s="196"/>
      <c r="BE3578" s="196"/>
      <c r="BF3578" s="196"/>
      <c r="BG3578" s="196"/>
      <c r="BH3578" s="196"/>
      <c r="BI3578" s="196"/>
      <c r="BJ3578" s="196"/>
      <c r="BK3578" s="196"/>
    </row>
    <row r="3579" spans="1:63" x14ac:dyDescent="0.25">
      <c r="A3579" s="198"/>
      <c r="B3579" s="193"/>
      <c r="C3579" s="196"/>
      <c r="D3579" s="196"/>
      <c r="E3579" s="196"/>
      <c r="I3579" s="197"/>
      <c r="Q3579" s="198"/>
      <c r="S3579" s="198"/>
      <c r="T3579" s="196"/>
      <c r="U3579" s="199"/>
      <c r="V3579" s="193"/>
      <c r="W3579" s="198"/>
      <c r="X3579" s="198"/>
      <c r="Y3579" s="196"/>
      <c r="Z3579" s="200"/>
      <c r="AA3579" s="196"/>
      <c r="AB3579" s="198"/>
      <c r="AC3579" s="196"/>
      <c r="AD3579" s="199"/>
      <c r="AG3579" s="196"/>
      <c r="AH3579" s="196"/>
      <c r="AI3579" s="198"/>
      <c r="AL3579" s="196"/>
      <c r="AN3579" s="196"/>
      <c r="AO3579" s="198"/>
      <c r="AP3579" s="196"/>
      <c r="AQ3579" s="196"/>
      <c r="AR3579" s="196"/>
      <c r="AS3579" s="196"/>
      <c r="AT3579" s="196"/>
      <c r="AU3579" s="196"/>
      <c r="AV3579" s="198"/>
      <c r="AW3579" s="197"/>
      <c r="AY3579" s="196"/>
      <c r="BC3579" s="196"/>
      <c r="BD3579" s="196"/>
      <c r="BE3579" s="196"/>
      <c r="BF3579" s="196"/>
      <c r="BG3579" s="196"/>
      <c r="BH3579" s="196"/>
      <c r="BI3579" s="196"/>
      <c r="BJ3579" s="196"/>
      <c r="BK3579" s="196"/>
    </row>
    <row r="3580" spans="1:63" x14ac:dyDescent="0.25">
      <c r="A3580" s="198"/>
      <c r="B3580" s="193"/>
      <c r="C3580" s="196"/>
      <c r="D3580" s="196"/>
      <c r="E3580" s="196"/>
      <c r="I3580" s="197"/>
      <c r="Q3580" s="198"/>
      <c r="S3580" s="198"/>
      <c r="T3580" s="196"/>
      <c r="U3580" s="199"/>
      <c r="V3580" s="193"/>
      <c r="W3580" s="198"/>
      <c r="X3580" s="198"/>
      <c r="Y3580" s="196"/>
      <c r="Z3580" s="200"/>
      <c r="AA3580" s="196"/>
      <c r="AB3580" s="198"/>
      <c r="AC3580" s="196"/>
      <c r="AD3580" s="199"/>
      <c r="AG3580" s="196"/>
      <c r="AH3580" s="196"/>
      <c r="AI3580" s="198"/>
      <c r="AL3580" s="196"/>
      <c r="AN3580" s="196"/>
      <c r="AO3580" s="198"/>
      <c r="AP3580" s="196"/>
      <c r="AQ3580" s="196"/>
      <c r="AR3580" s="196"/>
      <c r="AS3580" s="196"/>
      <c r="AT3580" s="196"/>
      <c r="AU3580" s="196"/>
      <c r="AV3580" s="198"/>
      <c r="AW3580" s="197"/>
      <c r="AY3580" s="196"/>
      <c r="BC3580" s="196"/>
      <c r="BD3580" s="196"/>
      <c r="BE3580" s="196"/>
      <c r="BF3580" s="196"/>
      <c r="BG3580" s="196"/>
      <c r="BH3580" s="196"/>
      <c r="BI3580" s="196"/>
      <c r="BJ3580" s="196"/>
      <c r="BK3580" s="196"/>
    </row>
    <row r="3581" spans="1:63" x14ac:dyDescent="0.25">
      <c r="A3581" s="198"/>
      <c r="B3581" s="193"/>
      <c r="C3581" s="196"/>
      <c r="D3581" s="196"/>
      <c r="E3581" s="196"/>
      <c r="I3581" s="197"/>
      <c r="Q3581" s="198"/>
      <c r="S3581" s="198"/>
      <c r="T3581" s="196"/>
      <c r="U3581" s="199"/>
      <c r="V3581" s="193"/>
      <c r="W3581" s="198"/>
      <c r="X3581" s="198"/>
      <c r="Y3581" s="196"/>
      <c r="Z3581" s="200"/>
      <c r="AA3581" s="196"/>
      <c r="AB3581" s="198"/>
      <c r="AC3581" s="196"/>
      <c r="AD3581" s="199"/>
      <c r="AG3581" s="196"/>
      <c r="AH3581" s="196"/>
      <c r="AI3581" s="198"/>
      <c r="AL3581" s="196"/>
      <c r="AN3581" s="196"/>
      <c r="AO3581" s="198"/>
      <c r="AP3581" s="196"/>
      <c r="AQ3581" s="196"/>
      <c r="AR3581" s="196"/>
      <c r="AS3581" s="196"/>
      <c r="AT3581" s="196"/>
      <c r="AU3581" s="196"/>
      <c r="AV3581" s="198"/>
      <c r="AW3581" s="197"/>
      <c r="AY3581" s="196"/>
      <c r="BC3581" s="196"/>
      <c r="BD3581" s="196"/>
      <c r="BE3581" s="196"/>
      <c r="BF3581" s="196"/>
      <c r="BG3581" s="196"/>
      <c r="BH3581" s="196"/>
      <c r="BI3581" s="196"/>
      <c r="BJ3581" s="196"/>
      <c r="BK3581" s="196"/>
    </row>
    <row r="3582" spans="1:63" x14ac:dyDescent="0.25">
      <c r="A3582" s="198"/>
      <c r="B3582" s="193"/>
      <c r="C3582" s="196"/>
      <c r="D3582" s="196"/>
      <c r="E3582" s="196"/>
      <c r="I3582" s="197"/>
      <c r="Q3582" s="198"/>
      <c r="S3582" s="198"/>
      <c r="T3582" s="196"/>
      <c r="U3582" s="199"/>
      <c r="V3582" s="193"/>
      <c r="W3582" s="198"/>
      <c r="X3582" s="198"/>
      <c r="Y3582" s="196"/>
      <c r="Z3582" s="200"/>
      <c r="AA3582" s="196"/>
      <c r="AB3582" s="198"/>
      <c r="AC3582" s="196"/>
      <c r="AD3582" s="199"/>
      <c r="AG3582" s="196"/>
      <c r="AH3582" s="196"/>
      <c r="AI3582" s="198"/>
      <c r="AL3582" s="196"/>
      <c r="AN3582" s="196"/>
      <c r="AO3582" s="198"/>
      <c r="AP3582" s="196"/>
      <c r="AQ3582" s="196"/>
      <c r="AR3582" s="196"/>
      <c r="AS3582" s="196"/>
      <c r="AT3582" s="196"/>
      <c r="AU3582" s="196"/>
      <c r="AV3582" s="198"/>
      <c r="AW3582" s="197"/>
      <c r="AY3582" s="196"/>
      <c r="BC3582" s="196"/>
      <c r="BD3582" s="196"/>
      <c r="BE3582" s="196"/>
      <c r="BF3582" s="196"/>
      <c r="BG3582" s="196"/>
      <c r="BH3582" s="196"/>
      <c r="BI3582" s="196"/>
      <c r="BJ3582" s="196"/>
      <c r="BK3582" s="196"/>
    </row>
    <row r="3583" spans="1:63" x14ac:dyDescent="0.25">
      <c r="A3583" s="198"/>
      <c r="B3583" s="193"/>
      <c r="C3583" s="196"/>
      <c r="D3583" s="196"/>
      <c r="E3583" s="196"/>
      <c r="I3583" s="197"/>
      <c r="Q3583" s="198"/>
      <c r="S3583" s="198"/>
      <c r="T3583" s="196"/>
      <c r="U3583" s="199"/>
      <c r="V3583" s="193"/>
      <c r="W3583" s="198"/>
      <c r="X3583" s="198"/>
      <c r="Y3583" s="196"/>
      <c r="Z3583" s="200"/>
      <c r="AA3583" s="196"/>
      <c r="AB3583" s="198"/>
      <c r="AC3583" s="196"/>
      <c r="AD3583" s="199"/>
      <c r="AG3583" s="196"/>
      <c r="AH3583" s="196"/>
      <c r="AI3583" s="198"/>
      <c r="AL3583" s="196"/>
      <c r="AN3583" s="196"/>
      <c r="AO3583" s="198"/>
      <c r="AP3583" s="196"/>
      <c r="AQ3583" s="196"/>
      <c r="AR3583" s="196"/>
      <c r="AS3583" s="196"/>
      <c r="AT3583" s="196"/>
      <c r="AU3583" s="196"/>
      <c r="AV3583" s="198"/>
      <c r="AW3583" s="197"/>
      <c r="AY3583" s="196"/>
      <c r="BC3583" s="196"/>
      <c r="BD3583" s="196"/>
      <c r="BE3583" s="196"/>
      <c r="BF3583" s="196"/>
      <c r="BG3583" s="196"/>
      <c r="BH3583" s="196"/>
      <c r="BI3583" s="196"/>
      <c r="BJ3583" s="196"/>
      <c r="BK3583" s="196"/>
    </row>
    <row r="3584" spans="1:63" x14ac:dyDescent="0.25">
      <c r="A3584" s="198"/>
      <c r="B3584" s="193"/>
      <c r="C3584" s="196"/>
      <c r="D3584" s="196"/>
      <c r="E3584" s="196"/>
      <c r="I3584" s="197"/>
      <c r="Q3584" s="198"/>
      <c r="S3584" s="198"/>
      <c r="T3584" s="196"/>
      <c r="U3584" s="199"/>
      <c r="V3584" s="193"/>
      <c r="W3584" s="198"/>
      <c r="X3584" s="198"/>
      <c r="Y3584" s="196"/>
      <c r="Z3584" s="200"/>
      <c r="AA3584" s="196"/>
      <c r="AB3584" s="198"/>
      <c r="AC3584" s="196"/>
      <c r="AD3584" s="199"/>
      <c r="AG3584" s="196"/>
      <c r="AH3584" s="196"/>
      <c r="AI3584" s="198"/>
      <c r="AL3584" s="196"/>
      <c r="AN3584" s="196"/>
      <c r="AO3584" s="198"/>
      <c r="AP3584" s="196"/>
      <c r="AQ3584" s="196"/>
      <c r="AR3584" s="196"/>
      <c r="AS3584" s="196"/>
      <c r="AT3584" s="196"/>
      <c r="AU3584" s="196"/>
      <c r="AV3584" s="198"/>
      <c r="AW3584" s="197"/>
      <c r="AY3584" s="196"/>
      <c r="BC3584" s="196"/>
      <c r="BD3584" s="196"/>
      <c r="BE3584" s="196"/>
      <c r="BF3584" s="196"/>
      <c r="BG3584" s="196"/>
      <c r="BH3584" s="196"/>
      <c r="BI3584" s="196"/>
      <c r="BJ3584" s="196"/>
      <c r="BK3584" s="196"/>
    </row>
    <row r="3585" spans="1:63" x14ac:dyDescent="0.25">
      <c r="A3585" s="198"/>
      <c r="B3585" s="193"/>
      <c r="C3585" s="196"/>
      <c r="D3585" s="196"/>
      <c r="E3585" s="196"/>
      <c r="I3585" s="197"/>
      <c r="Q3585" s="198"/>
      <c r="S3585" s="198"/>
      <c r="T3585" s="196"/>
      <c r="U3585" s="199"/>
      <c r="V3585" s="193"/>
      <c r="W3585" s="198"/>
      <c r="X3585" s="198"/>
      <c r="Y3585" s="196"/>
      <c r="Z3585" s="200"/>
      <c r="AA3585" s="196"/>
      <c r="AB3585" s="198"/>
      <c r="AC3585" s="196"/>
      <c r="AD3585" s="199"/>
      <c r="AG3585" s="196"/>
      <c r="AH3585" s="196"/>
      <c r="AI3585" s="198"/>
      <c r="AL3585" s="196"/>
      <c r="AN3585" s="196"/>
      <c r="AO3585" s="198"/>
      <c r="AP3585" s="196"/>
      <c r="AQ3585" s="196"/>
      <c r="AR3585" s="196"/>
      <c r="AS3585" s="196"/>
      <c r="AT3585" s="196"/>
      <c r="AU3585" s="196"/>
      <c r="AV3585" s="198"/>
      <c r="AW3585" s="197"/>
      <c r="AY3585" s="196"/>
      <c r="BC3585" s="196"/>
      <c r="BD3585" s="196"/>
      <c r="BE3585" s="196"/>
      <c r="BF3585" s="196"/>
      <c r="BG3585" s="196"/>
      <c r="BH3585" s="196"/>
      <c r="BI3585" s="196"/>
      <c r="BJ3585" s="196"/>
      <c r="BK3585" s="196"/>
    </row>
    <row r="3586" spans="1:63" x14ac:dyDescent="0.25">
      <c r="A3586" s="198"/>
      <c r="B3586" s="193"/>
      <c r="C3586" s="196"/>
      <c r="D3586" s="196"/>
      <c r="E3586" s="196"/>
      <c r="I3586" s="197"/>
      <c r="Q3586" s="198"/>
      <c r="S3586" s="198"/>
      <c r="T3586" s="196"/>
      <c r="U3586" s="199"/>
      <c r="V3586" s="193"/>
      <c r="W3586" s="198"/>
      <c r="X3586" s="198"/>
      <c r="Y3586" s="196"/>
      <c r="Z3586" s="200"/>
      <c r="AA3586" s="196"/>
      <c r="AB3586" s="198"/>
      <c r="AC3586" s="196"/>
      <c r="AD3586" s="199"/>
      <c r="AG3586" s="196"/>
      <c r="AH3586" s="196"/>
      <c r="AI3586" s="198"/>
      <c r="AL3586" s="196"/>
      <c r="AN3586" s="196"/>
      <c r="AO3586" s="198"/>
      <c r="AP3586" s="196"/>
      <c r="AQ3586" s="196"/>
      <c r="AR3586" s="196"/>
      <c r="AS3586" s="196"/>
      <c r="AT3586" s="196"/>
      <c r="AU3586" s="196"/>
      <c r="AV3586" s="198"/>
      <c r="AW3586" s="197"/>
      <c r="AY3586" s="196"/>
      <c r="BC3586" s="196"/>
      <c r="BD3586" s="196"/>
      <c r="BE3586" s="196"/>
      <c r="BF3586" s="196"/>
      <c r="BG3586" s="196"/>
      <c r="BH3586" s="196"/>
      <c r="BI3586" s="196"/>
      <c r="BJ3586" s="196"/>
      <c r="BK3586" s="196"/>
    </row>
    <row r="3587" spans="1:63" x14ac:dyDescent="0.25">
      <c r="A3587" s="198"/>
      <c r="B3587" s="193"/>
      <c r="C3587" s="196"/>
      <c r="D3587" s="196"/>
      <c r="E3587" s="196"/>
      <c r="I3587" s="197"/>
      <c r="Q3587" s="198"/>
      <c r="S3587" s="198"/>
      <c r="T3587" s="196"/>
      <c r="U3587" s="199"/>
      <c r="V3587" s="193"/>
      <c r="W3587" s="198"/>
      <c r="X3587" s="198"/>
      <c r="Y3587" s="196"/>
      <c r="Z3587" s="200"/>
      <c r="AA3587" s="196"/>
      <c r="AB3587" s="198"/>
      <c r="AC3587" s="196"/>
      <c r="AD3587" s="199"/>
      <c r="AG3587" s="196"/>
      <c r="AH3587" s="196"/>
      <c r="AI3587" s="198"/>
      <c r="AL3587" s="196"/>
      <c r="AN3587" s="196"/>
      <c r="AO3587" s="198"/>
      <c r="AP3587" s="196"/>
      <c r="AQ3587" s="196"/>
      <c r="AR3587" s="196"/>
      <c r="AS3587" s="196"/>
      <c r="AT3587" s="196"/>
      <c r="AU3587" s="196"/>
      <c r="AV3587" s="198"/>
      <c r="AW3587" s="197"/>
      <c r="AY3587" s="196"/>
      <c r="BC3587" s="196"/>
      <c r="BD3587" s="196"/>
      <c r="BE3587" s="196"/>
      <c r="BF3587" s="196"/>
      <c r="BG3587" s="196"/>
      <c r="BH3587" s="196"/>
      <c r="BI3587" s="196"/>
      <c r="BJ3587" s="196"/>
      <c r="BK3587" s="196"/>
    </row>
    <row r="3588" spans="1:63" x14ac:dyDescent="0.25">
      <c r="A3588" s="198"/>
      <c r="B3588" s="193"/>
      <c r="C3588" s="196"/>
      <c r="D3588" s="196"/>
      <c r="E3588" s="196"/>
      <c r="I3588" s="197"/>
      <c r="Q3588" s="198"/>
      <c r="S3588" s="198"/>
      <c r="T3588" s="196"/>
      <c r="U3588" s="199"/>
      <c r="V3588" s="193"/>
      <c r="W3588" s="198"/>
      <c r="X3588" s="198"/>
      <c r="Y3588" s="196"/>
      <c r="Z3588" s="200"/>
      <c r="AA3588" s="196"/>
      <c r="AB3588" s="198"/>
      <c r="AC3588" s="196"/>
      <c r="AD3588" s="199"/>
      <c r="AG3588" s="196"/>
      <c r="AH3588" s="196"/>
      <c r="AI3588" s="198"/>
      <c r="AL3588" s="196"/>
      <c r="AN3588" s="196"/>
      <c r="AO3588" s="198"/>
      <c r="AP3588" s="196"/>
      <c r="AQ3588" s="196"/>
      <c r="AR3588" s="196"/>
      <c r="AS3588" s="196"/>
      <c r="AT3588" s="196"/>
      <c r="AU3588" s="196"/>
      <c r="AV3588" s="198"/>
      <c r="AW3588" s="197"/>
      <c r="AY3588" s="196"/>
      <c r="BC3588" s="196"/>
      <c r="BD3588" s="196"/>
      <c r="BE3588" s="196"/>
      <c r="BF3588" s="196"/>
      <c r="BG3588" s="196"/>
      <c r="BH3588" s="196"/>
      <c r="BI3588" s="196"/>
      <c r="BJ3588" s="196"/>
      <c r="BK3588" s="196"/>
    </row>
    <row r="3589" spans="1:63" x14ac:dyDescent="0.25">
      <c r="A3589" s="198"/>
      <c r="B3589" s="193"/>
      <c r="C3589" s="196"/>
      <c r="D3589" s="196"/>
      <c r="E3589" s="196"/>
      <c r="I3589" s="197"/>
      <c r="Q3589" s="198"/>
      <c r="S3589" s="198"/>
      <c r="T3589" s="196"/>
      <c r="U3589" s="199"/>
      <c r="V3589" s="193"/>
      <c r="W3589" s="198"/>
      <c r="X3589" s="198"/>
      <c r="Y3589" s="196"/>
      <c r="Z3589" s="200"/>
      <c r="AA3589" s="196"/>
      <c r="AB3589" s="198"/>
      <c r="AC3589" s="196"/>
      <c r="AD3589" s="199"/>
      <c r="AG3589" s="196"/>
      <c r="AH3589" s="196"/>
      <c r="AI3589" s="198"/>
      <c r="AL3589" s="196"/>
      <c r="AN3589" s="196"/>
      <c r="AO3589" s="198"/>
      <c r="AP3589" s="196"/>
      <c r="AQ3589" s="196"/>
      <c r="AR3589" s="196"/>
      <c r="AS3589" s="196"/>
      <c r="AT3589" s="196"/>
      <c r="AU3589" s="196"/>
      <c r="AV3589" s="198"/>
      <c r="AW3589" s="197"/>
      <c r="AY3589" s="196"/>
      <c r="BC3589" s="196"/>
      <c r="BD3589" s="196"/>
      <c r="BE3589" s="196"/>
      <c r="BF3589" s="196"/>
      <c r="BG3589" s="196"/>
      <c r="BH3589" s="196"/>
      <c r="BI3589" s="196"/>
      <c r="BJ3589" s="196"/>
      <c r="BK3589" s="196"/>
    </row>
    <row r="3590" spans="1:63" x14ac:dyDescent="0.25">
      <c r="A3590" s="198"/>
      <c r="B3590" s="193"/>
      <c r="C3590" s="196"/>
      <c r="D3590" s="196"/>
      <c r="E3590" s="196"/>
      <c r="I3590" s="197"/>
      <c r="Q3590" s="198"/>
      <c r="S3590" s="198"/>
      <c r="T3590" s="196"/>
      <c r="U3590" s="199"/>
      <c r="V3590" s="193"/>
      <c r="W3590" s="198"/>
      <c r="X3590" s="198"/>
      <c r="Y3590" s="196"/>
      <c r="Z3590" s="200"/>
      <c r="AA3590" s="196"/>
      <c r="AB3590" s="198"/>
      <c r="AC3590" s="196"/>
      <c r="AD3590" s="199"/>
      <c r="AG3590" s="196"/>
      <c r="AH3590" s="196"/>
      <c r="AI3590" s="198"/>
      <c r="AL3590" s="196"/>
      <c r="AN3590" s="196"/>
      <c r="AO3590" s="198"/>
      <c r="AP3590" s="196"/>
      <c r="AQ3590" s="196"/>
      <c r="AR3590" s="196"/>
      <c r="AS3590" s="196"/>
      <c r="AT3590" s="196"/>
      <c r="AU3590" s="196"/>
      <c r="AV3590" s="198"/>
      <c r="AW3590" s="197"/>
      <c r="AY3590" s="196"/>
      <c r="BC3590" s="196"/>
      <c r="BD3590" s="196"/>
      <c r="BE3590" s="196"/>
      <c r="BF3590" s="196"/>
      <c r="BG3590" s="196"/>
      <c r="BH3590" s="196"/>
      <c r="BI3590" s="196"/>
      <c r="BJ3590" s="196"/>
      <c r="BK3590" s="196"/>
    </row>
    <row r="3591" spans="1:63" x14ac:dyDescent="0.25">
      <c r="A3591" s="198"/>
      <c r="B3591" s="193"/>
      <c r="C3591" s="196"/>
      <c r="D3591" s="196"/>
      <c r="E3591" s="196"/>
      <c r="I3591" s="197"/>
      <c r="Q3591" s="198"/>
      <c r="S3591" s="198"/>
      <c r="T3591" s="196"/>
      <c r="U3591" s="199"/>
      <c r="V3591" s="193"/>
      <c r="W3591" s="198"/>
      <c r="X3591" s="198"/>
      <c r="Y3591" s="196"/>
      <c r="Z3591" s="200"/>
      <c r="AA3591" s="196"/>
      <c r="AB3591" s="198"/>
      <c r="AC3591" s="196"/>
      <c r="AD3591" s="199"/>
      <c r="AG3591" s="196"/>
      <c r="AH3591" s="196"/>
      <c r="AI3591" s="198"/>
      <c r="AL3591" s="196"/>
      <c r="AN3591" s="196"/>
      <c r="AO3591" s="198"/>
      <c r="AP3591" s="196"/>
      <c r="AQ3591" s="196"/>
      <c r="AR3591" s="196"/>
      <c r="AS3591" s="196"/>
      <c r="AT3591" s="196"/>
      <c r="AU3591" s="196"/>
      <c r="AV3591" s="198"/>
      <c r="AW3591" s="197"/>
      <c r="AY3591" s="196"/>
      <c r="BC3591" s="196"/>
      <c r="BD3591" s="196"/>
      <c r="BE3591" s="196"/>
      <c r="BF3591" s="196"/>
      <c r="BG3591" s="196"/>
      <c r="BH3591" s="196"/>
      <c r="BI3591" s="196"/>
      <c r="BJ3591" s="196"/>
      <c r="BK3591" s="196"/>
    </row>
    <row r="3592" spans="1:63" x14ac:dyDescent="0.25">
      <c r="A3592" s="198"/>
      <c r="B3592" s="193"/>
      <c r="C3592" s="196"/>
      <c r="D3592" s="196"/>
      <c r="E3592" s="196"/>
      <c r="I3592" s="197"/>
      <c r="Q3592" s="198"/>
      <c r="S3592" s="198"/>
      <c r="T3592" s="196"/>
      <c r="U3592" s="199"/>
      <c r="V3592" s="193"/>
      <c r="W3592" s="198"/>
      <c r="X3592" s="198"/>
      <c r="Y3592" s="196"/>
      <c r="Z3592" s="200"/>
      <c r="AA3592" s="196"/>
      <c r="AB3592" s="198"/>
      <c r="AC3592" s="196"/>
      <c r="AD3592" s="199"/>
      <c r="AG3592" s="196"/>
      <c r="AH3592" s="196"/>
      <c r="AI3592" s="198"/>
      <c r="AL3592" s="196"/>
      <c r="AN3592" s="196"/>
      <c r="AO3592" s="198"/>
      <c r="AP3592" s="196"/>
      <c r="AQ3592" s="196"/>
      <c r="AR3592" s="196"/>
      <c r="AS3592" s="196"/>
      <c r="AT3592" s="196"/>
      <c r="AU3592" s="196"/>
      <c r="AV3592" s="198"/>
      <c r="AW3592" s="197"/>
      <c r="AY3592" s="196"/>
      <c r="BC3592" s="196"/>
      <c r="BD3592" s="196"/>
      <c r="BE3592" s="196"/>
      <c r="BF3592" s="196"/>
      <c r="BG3592" s="196"/>
      <c r="BH3592" s="196"/>
      <c r="BI3592" s="196"/>
      <c r="BJ3592" s="196"/>
      <c r="BK3592" s="196"/>
    </row>
    <row r="3593" spans="1:63" x14ac:dyDescent="0.25">
      <c r="A3593" s="198"/>
      <c r="B3593" s="193"/>
      <c r="C3593" s="196"/>
      <c r="D3593" s="196"/>
      <c r="E3593" s="196"/>
      <c r="I3593" s="197"/>
      <c r="Q3593" s="198"/>
      <c r="S3593" s="198"/>
      <c r="T3593" s="196"/>
      <c r="U3593" s="199"/>
      <c r="V3593" s="193"/>
      <c r="W3593" s="198"/>
      <c r="X3593" s="198"/>
      <c r="Y3593" s="196"/>
      <c r="Z3593" s="200"/>
      <c r="AA3593" s="196"/>
      <c r="AB3593" s="198"/>
      <c r="AC3593" s="196"/>
      <c r="AD3593" s="199"/>
      <c r="AG3593" s="196"/>
      <c r="AH3593" s="196"/>
      <c r="AI3593" s="198"/>
      <c r="AL3593" s="196"/>
      <c r="AN3593" s="196"/>
      <c r="AO3593" s="198"/>
      <c r="AP3593" s="196"/>
      <c r="AQ3593" s="196"/>
      <c r="AR3593" s="196"/>
      <c r="AS3593" s="196"/>
      <c r="AT3593" s="196"/>
      <c r="AU3593" s="196"/>
      <c r="AV3593" s="198"/>
      <c r="AW3593" s="197"/>
      <c r="AY3593" s="196"/>
      <c r="BC3593" s="196"/>
      <c r="BD3593" s="196"/>
      <c r="BE3593" s="196"/>
      <c r="BF3593" s="196"/>
      <c r="BG3593" s="196"/>
      <c r="BH3593" s="196"/>
      <c r="BI3593" s="196"/>
      <c r="BJ3593" s="196"/>
      <c r="BK3593" s="196"/>
    </row>
    <row r="3594" spans="1:63" x14ac:dyDescent="0.25">
      <c r="A3594" s="198"/>
      <c r="B3594" s="193"/>
      <c r="C3594" s="196"/>
      <c r="D3594" s="196"/>
      <c r="E3594" s="196"/>
      <c r="I3594" s="197"/>
      <c r="Q3594" s="198"/>
      <c r="S3594" s="198"/>
      <c r="T3594" s="196"/>
      <c r="U3594" s="199"/>
      <c r="V3594" s="193"/>
      <c r="W3594" s="198"/>
      <c r="X3594" s="198"/>
      <c r="Y3594" s="196"/>
      <c r="Z3594" s="200"/>
      <c r="AA3594" s="196"/>
      <c r="AB3594" s="198"/>
      <c r="AC3594" s="196"/>
      <c r="AD3594" s="199"/>
      <c r="AG3594" s="196"/>
      <c r="AH3594" s="196"/>
      <c r="AI3594" s="198"/>
      <c r="AL3594" s="196"/>
      <c r="AN3594" s="196"/>
      <c r="AO3594" s="198"/>
      <c r="AP3594" s="196"/>
      <c r="AQ3594" s="196"/>
      <c r="AR3594" s="196"/>
      <c r="AS3594" s="196"/>
      <c r="AT3594" s="196"/>
      <c r="AU3594" s="196"/>
      <c r="AV3594" s="198"/>
      <c r="AW3594" s="197"/>
      <c r="AY3594" s="196"/>
      <c r="BC3594" s="196"/>
      <c r="BD3594" s="196"/>
      <c r="BE3594" s="196"/>
      <c r="BF3594" s="196"/>
      <c r="BG3594" s="196"/>
      <c r="BH3594" s="196"/>
      <c r="BI3594" s="196"/>
      <c r="BJ3594" s="196"/>
      <c r="BK3594" s="196"/>
    </row>
    <row r="3595" spans="1:63" x14ac:dyDescent="0.25">
      <c r="A3595" s="198"/>
      <c r="B3595" s="193"/>
      <c r="C3595" s="196"/>
      <c r="D3595" s="196"/>
      <c r="E3595" s="196"/>
      <c r="I3595" s="197"/>
      <c r="Q3595" s="198"/>
      <c r="S3595" s="198"/>
      <c r="T3595" s="196"/>
      <c r="U3595" s="199"/>
      <c r="V3595" s="193"/>
      <c r="W3595" s="198"/>
      <c r="X3595" s="198"/>
      <c r="Y3595" s="196"/>
      <c r="Z3595" s="200"/>
      <c r="AA3595" s="196"/>
      <c r="AB3595" s="198"/>
      <c r="AC3595" s="196"/>
      <c r="AD3595" s="199"/>
      <c r="AG3595" s="196"/>
      <c r="AH3595" s="196"/>
      <c r="AI3595" s="198"/>
      <c r="AL3595" s="196"/>
      <c r="AN3595" s="196"/>
      <c r="AO3595" s="198"/>
      <c r="AP3595" s="196"/>
      <c r="AQ3595" s="196"/>
      <c r="AR3595" s="196"/>
      <c r="AS3595" s="196"/>
      <c r="AT3595" s="196"/>
      <c r="AU3595" s="196"/>
      <c r="AV3595" s="198"/>
      <c r="AW3595" s="197"/>
      <c r="AY3595" s="196"/>
      <c r="BC3595" s="196"/>
      <c r="BD3595" s="196"/>
      <c r="BE3595" s="196"/>
      <c r="BF3595" s="196"/>
      <c r="BG3595" s="196"/>
      <c r="BH3595" s="196"/>
      <c r="BI3595" s="196"/>
      <c r="BJ3595" s="196"/>
      <c r="BK3595" s="196"/>
    </row>
    <row r="3596" spans="1:63" x14ac:dyDescent="0.25">
      <c r="A3596" s="198"/>
      <c r="B3596" s="193"/>
      <c r="C3596" s="196"/>
      <c r="D3596" s="196"/>
      <c r="E3596" s="196"/>
      <c r="I3596" s="197"/>
      <c r="Q3596" s="198"/>
      <c r="S3596" s="198"/>
      <c r="T3596" s="196"/>
      <c r="U3596" s="199"/>
      <c r="V3596" s="193"/>
      <c r="W3596" s="198"/>
      <c r="X3596" s="198"/>
      <c r="Y3596" s="196"/>
      <c r="Z3596" s="200"/>
      <c r="AA3596" s="196"/>
      <c r="AB3596" s="198"/>
      <c r="AC3596" s="196"/>
      <c r="AD3596" s="199"/>
      <c r="AG3596" s="196"/>
      <c r="AH3596" s="196"/>
      <c r="AI3596" s="198"/>
      <c r="AL3596" s="196"/>
      <c r="AN3596" s="196"/>
      <c r="AO3596" s="198"/>
      <c r="AP3596" s="196"/>
      <c r="AQ3596" s="196"/>
      <c r="AR3596" s="196"/>
      <c r="AS3596" s="196"/>
      <c r="AT3596" s="196"/>
      <c r="AU3596" s="196"/>
      <c r="AV3596" s="198"/>
      <c r="AW3596" s="197"/>
      <c r="AY3596" s="196"/>
      <c r="BC3596" s="196"/>
      <c r="BD3596" s="196"/>
      <c r="BE3596" s="196"/>
      <c r="BF3596" s="196"/>
      <c r="BG3596" s="196"/>
      <c r="BH3596" s="196"/>
      <c r="BI3596" s="196"/>
      <c r="BJ3596" s="196"/>
      <c r="BK3596" s="196"/>
    </row>
    <row r="3597" spans="1:63" x14ac:dyDescent="0.25">
      <c r="A3597" s="198"/>
      <c r="B3597" s="193"/>
      <c r="C3597" s="196"/>
      <c r="D3597" s="196"/>
      <c r="E3597" s="196"/>
      <c r="I3597" s="197"/>
      <c r="Q3597" s="198"/>
      <c r="S3597" s="198"/>
      <c r="T3597" s="196"/>
      <c r="U3597" s="199"/>
      <c r="V3597" s="193"/>
      <c r="W3597" s="198"/>
      <c r="X3597" s="198"/>
      <c r="Y3597" s="196"/>
      <c r="Z3597" s="200"/>
      <c r="AA3597" s="196"/>
      <c r="AB3597" s="198"/>
      <c r="AC3597" s="196"/>
      <c r="AD3597" s="199"/>
      <c r="AG3597" s="196"/>
      <c r="AH3597" s="196"/>
      <c r="AI3597" s="198"/>
      <c r="AL3597" s="196"/>
      <c r="AN3597" s="196"/>
      <c r="AO3597" s="198"/>
      <c r="AP3597" s="196"/>
      <c r="AQ3597" s="196"/>
      <c r="AR3597" s="196"/>
      <c r="AS3597" s="196"/>
      <c r="AT3597" s="196"/>
      <c r="AU3597" s="196"/>
      <c r="AV3597" s="198"/>
      <c r="AW3597" s="197"/>
      <c r="AY3597" s="196"/>
      <c r="BC3597" s="196"/>
      <c r="BD3597" s="196"/>
      <c r="BE3597" s="196"/>
      <c r="BF3597" s="196"/>
      <c r="BG3597" s="196"/>
      <c r="BH3597" s="196"/>
      <c r="BI3597" s="196"/>
      <c r="BJ3597" s="196"/>
      <c r="BK3597" s="196"/>
    </row>
    <row r="3598" spans="1:63" x14ac:dyDescent="0.25">
      <c r="A3598" s="198"/>
      <c r="B3598" s="193"/>
      <c r="C3598" s="196"/>
      <c r="D3598" s="196"/>
      <c r="E3598" s="196"/>
      <c r="I3598" s="197"/>
      <c r="Q3598" s="198"/>
      <c r="S3598" s="198"/>
      <c r="T3598" s="196"/>
      <c r="U3598" s="199"/>
      <c r="V3598" s="193"/>
      <c r="W3598" s="198"/>
      <c r="X3598" s="198"/>
      <c r="Y3598" s="196"/>
      <c r="Z3598" s="200"/>
      <c r="AA3598" s="196"/>
      <c r="AB3598" s="198"/>
      <c r="AC3598" s="196"/>
      <c r="AD3598" s="199"/>
      <c r="AG3598" s="196"/>
      <c r="AH3598" s="196"/>
      <c r="AI3598" s="198"/>
      <c r="AL3598" s="196"/>
      <c r="AN3598" s="196"/>
      <c r="AO3598" s="198"/>
      <c r="AP3598" s="196"/>
      <c r="AQ3598" s="196"/>
      <c r="AR3598" s="196"/>
      <c r="AS3598" s="196"/>
      <c r="AT3598" s="196"/>
      <c r="AU3598" s="196"/>
      <c r="AV3598" s="198"/>
      <c r="AW3598" s="197"/>
      <c r="AY3598" s="196"/>
      <c r="BC3598" s="196"/>
      <c r="BD3598" s="196"/>
      <c r="BE3598" s="196"/>
      <c r="BF3598" s="196"/>
      <c r="BG3598" s="196"/>
      <c r="BH3598" s="196"/>
      <c r="BI3598" s="196"/>
      <c r="BJ3598" s="196"/>
      <c r="BK3598" s="196"/>
    </row>
    <row r="3599" spans="1:63" x14ac:dyDescent="0.25">
      <c r="A3599" s="198"/>
      <c r="B3599" s="193"/>
      <c r="C3599" s="196"/>
      <c r="D3599" s="196"/>
      <c r="E3599" s="196"/>
      <c r="I3599" s="197"/>
      <c r="Q3599" s="198"/>
      <c r="S3599" s="198"/>
      <c r="T3599" s="196"/>
      <c r="U3599" s="199"/>
      <c r="V3599" s="193"/>
      <c r="W3599" s="198"/>
      <c r="X3599" s="198"/>
      <c r="Y3599" s="196"/>
      <c r="Z3599" s="200"/>
      <c r="AA3599" s="196"/>
      <c r="AB3599" s="198"/>
      <c r="AC3599" s="196"/>
      <c r="AD3599" s="199"/>
      <c r="AG3599" s="196"/>
      <c r="AH3599" s="196"/>
      <c r="AI3599" s="198"/>
      <c r="AL3599" s="196"/>
      <c r="AN3599" s="196"/>
      <c r="AO3599" s="198"/>
      <c r="AP3599" s="196"/>
      <c r="AQ3599" s="196"/>
      <c r="AR3599" s="196"/>
      <c r="AS3599" s="196"/>
      <c r="AT3599" s="196"/>
      <c r="AU3599" s="196"/>
      <c r="AV3599" s="198"/>
      <c r="AW3599" s="197"/>
      <c r="AY3599" s="196"/>
      <c r="BC3599" s="196"/>
      <c r="BD3599" s="196"/>
      <c r="BE3599" s="196"/>
      <c r="BF3599" s="196"/>
      <c r="BG3599" s="196"/>
      <c r="BH3599" s="196"/>
      <c r="BI3599" s="196"/>
      <c r="BJ3599" s="196"/>
      <c r="BK3599" s="196"/>
    </row>
    <row r="3600" spans="1:63" x14ac:dyDescent="0.25">
      <c r="A3600" s="198"/>
      <c r="B3600" s="193"/>
      <c r="C3600" s="196"/>
      <c r="D3600" s="196"/>
      <c r="E3600" s="196"/>
      <c r="I3600" s="197"/>
      <c r="Q3600" s="198"/>
      <c r="S3600" s="198"/>
      <c r="T3600" s="196"/>
      <c r="U3600" s="199"/>
      <c r="V3600" s="193"/>
      <c r="W3600" s="198"/>
      <c r="X3600" s="198"/>
      <c r="Y3600" s="196"/>
      <c r="Z3600" s="200"/>
      <c r="AA3600" s="196"/>
      <c r="AB3600" s="198"/>
      <c r="AC3600" s="196"/>
      <c r="AD3600" s="199"/>
      <c r="AG3600" s="196"/>
      <c r="AH3600" s="196"/>
      <c r="AI3600" s="198"/>
      <c r="AL3600" s="196"/>
      <c r="AN3600" s="196"/>
      <c r="AO3600" s="198"/>
      <c r="AP3600" s="196"/>
      <c r="AQ3600" s="196"/>
      <c r="AR3600" s="196"/>
      <c r="AS3600" s="196"/>
      <c r="AT3600" s="196"/>
      <c r="AU3600" s="196"/>
      <c r="AV3600" s="198"/>
      <c r="AW3600" s="197"/>
      <c r="AY3600" s="196"/>
      <c r="BC3600" s="196"/>
      <c r="BD3600" s="196"/>
      <c r="BE3600" s="196"/>
      <c r="BF3600" s="196"/>
      <c r="BG3600" s="196"/>
      <c r="BH3600" s="196"/>
      <c r="BI3600" s="196"/>
      <c r="BJ3600" s="196"/>
      <c r="BK3600" s="196"/>
    </row>
    <row r="3601" spans="1:63" x14ac:dyDescent="0.25">
      <c r="A3601" s="198"/>
      <c r="B3601" s="193"/>
      <c r="C3601" s="196"/>
      <c r="D3601" s="196"/>
      <c r="E3601" s="196"/>
      <c r="I3601" s="197"/>
      <c r="Q3601" s="198"/>
      <c r="S3601" s="198"/>
      <c r="T3601" s="196"/>
      <c r="U3601" s="199"/>
      <c r="V3601" s="193"/>
      <c r="W3601" s="198"/>
      <c r="X3601" s="198"/>
      <c r="Y3601" s="196"/>
      <c r="Z3601" s="200"/>
      <c r="AA3601" s="196"/>
      <c r="AB3601" s="198"/>
      <c r="AC3601" s="196"/>
      <c r="AD3601" s="199"/>
      <c r="AG3601" s="196"/>
      <c r="AH3601" s="196"/>
      <c r="AI3601" s="198"/>
      <c r="AL3601" s="196"/>
      <c r="AN3601" s="196"/>
      <c r="AO3601" s="198"/>
      <c r="AP3601" s="196"/>
      <c r="AQ3601" s="196"/>
      <c r="AR3601" s="196"/>
      <c r="AS3601" s="196"/>
      <c r="AT3601" s="196"/>
      <c r="AU3601" s="196"/>
      <c r="AV3601" s="198"/>
      <c r="AW3601" s="197"/>
      <c r="AY3601" s="196"/>
      <c r="BC3601" s="196"/>
      <c r="BD3601" s="196"/>
      <c r="BE3601" s="196"/>
      <c r="BF3601" s="196"/>
      <c r="BG3601" s="196"/>
      <c r="BH3601" s="196"/>
      <c r="BI3601" s="196"/>
      <c r="BJ3601" s="196"/>
      <c r="BK3601" s="196"/>
    </row>
    <row r="3602" spans="1:63" x14ac:dyDescent="0.25">
      <c r="A3602" s="198"/>
      <c r="B3602" s="193"/>
      <c r="C3602" s="196"/>
      <c r="D3602" s="196"/>
      <c r="E3602" s="196"/>
      <c r="I3602" s="197"/>
      <c r="Q3602" s="198"/>
      <c r="S3602" s="198"/>
      <c r="T3602" s="196"/>
      <c r="U3602" s="199"/>
      <c r="V3602" s="193"/>
      <c r="W3602" s="198"/>
      <c r="X3602" s="198"/>
      <c r="Y3602" s="196"/>
      <c r="Z3602" s="200"/>
      <c r="AA3602" s="196"/>
      <c r="AB3602" s="198"/>
      <c r="AC3602" s="196"/>
      <c r="AD3602" s="199"/>
      <c r="AG3602" s="196"/>
      <c r="AH3602" s="196"/>
      <c r="AI3602" s="198"/>
      <c r="AL3602" s="196"/>
      <c r="AN3602" s="196"/>
      <c r="AO3602" s="198"/>
      <c r="AP3602" s="196"/>
      <c r="AQ3602" s="196"/>
      <c r="AR3602" s="196"/>
      <c r="AS3602" s="196"/>
      <c r="AT3602" s="196"/>
      <c r="AU3602" s="196"/>
      <c r="AV3602" s="198"/>
      <c r="AW3602" s="197"/>
      <c r="AY3602" s="196"/>
      <c r="BC3602" s="196"/>
      <c r="BD3602" s="196"/>
      <c r="BE3602" s="196"/>
      <c r="BF3602" s="196"/>
      <c r="BG3602" s="196"/>
      <c r="BH3602" s="196"/>
      <c r="BI3602" s="196"/>
      <c r="BJ3602" s="196"/>
      <c r="BK3602" s="196"/>
    </row>
    <row r="3603" spans="1:63" x14ac:dyDescent="0.25">
      <c r="A3603" s="198"/>
      <c r="B3603" s="193"/>
      <c r="C3603" s="196"/>
      <c r="D3603" s="196"/>
      <c r="E3603" s="196"/>
      <c r="I3603" s="197"/>
      <c r="Q3603" s="198"/>
      <c r="S3603" s="198"/>
      <c r="T3603" s="196"/>
      <c r="U3603" s="199"/>
      <c r="V3603" s="193"/>
      <c r="W3603" s="198"/>
      <c r="X3603" s="198"/>
      <c r="Y3603" s="196"/>
      <c r="Z3603" s="200"/>
      <c r="AA3603" s="196"/>
      <c r="AB3603" s="198"/>
      <c r="AC3603" s="196"/>
      <c r="AD3603" s="199"/>
      <c r="AG3603" s="196"/>
      <c r="AH3603" s="196"/>
      <c r="AI3603" s="198"/>
      <c r="AL3603" s="196"/>
      <c r="AN3603" s="196"/>
      <c r="AO3603" s="198"/>
      <c r="AP3603" s="196"/>
      <c r="AQ3603" s="196"/>
      <c r="AR3603" s="196"/>
      <c r="AS3603" s="196"/>
      <c r="AT3603" s="196"/>
      <c r="AU3603" s="196"/>
      <c r="AV3603" s="198"/>
      <c r="AW3603" s="197"/>
      <c r="AY3603" s="196"/>
      <c r="BC3603" s="196"/>
      <c r="BD3603" s="196"/>
      <c r="BE3603" s="196"/>
      <c r="BF3603" s="196"/>
      <c r="BG3603" s="196"/>
      <c r="BH3603" s="196"/>
      <c r="BI3603" s="196"/>
      <c r="BJ3603" s="196"/>
      <c r="BK3603" s="196"/>
    </row>
    <row r="3604" spans="1:63" x14ac:dyDescent="0.25">
      <c r="A3604" s="198"/>
      <c r="B3604" s="193"/>
      <c r="C3604" s="196"/>
      <c r="D3604" s="196"/>
      <c r="E3604" s="196"/>
      <c r="I3604" s="197"/>
      <c r="Q3604" s="198"/>
      <c r="S3604" s="198"/>
      <c r="T3604" s="196"/>
      <c r="U3604" s="199"/>
      <c r="V3604" s="193"/>
      <c r="W3604" s="198"/>
      <c r="X3604" s="198"/>
      <c r="Y3604" s="196"/>
      <c r="Z3604" s="200"/>
      <c r="AA3604" s="196"/>
      <c r="AB3604" s="198"/>
      <c r="AC3604" s="196"/>
      <c r="AD3604" s="199"/>
      <c r="AG3604" s="196"/>
      <c r="AH3604" s="196"/>
      <c r="AI3604" s="198"/>
      <c r="AL3604" s="196"/>
      <c r="AN3604" s="196"/>
      <c r="AO3604" s="198"/>
      <c r="AP3604" s="196"/>
      <c r="AQ3604" s="196"/>
      <c r="AR3604" s="196"/>
      <c r="AS3604" s="196"/>
      <c r="AT3604" s="196"/>
      <c r="AU3604" s="196"/>
      <c r="AV3604" s="198"/>
      <c r="AW3604" s="197"/>
      <c r="AY3604" s="196"/>
      <c r="BC3604" s="196"/>
      <c r="BD3604" s="196"/>
      <c r="BE3604" s="196"/>
      <c r="BF3604" s="196"/>
      <c r="BG3604" s="196"/>
      <c r="BH3604" s="196"/>
      <c r="BI3604" s="196"/>
      <c r="BJ3604" s="196"/>
      <c r="BK3604" s="196"/>
    </row>
    <row r="3605" spans="1:63" x14ac:dyDescent="0.25">
      <c r="A3605" s="198"/>
      <c r="B3605" s="193"/>
      <c r="C3605" s="196"/>
      <c r="D3605" s="196"/>
      <c r="E3605" s="196"/>
      <c r="I3605" s="197"/>
      <c r="Q3605" s="198"/>
      <c r="S3605" s="198"/>
      <c r="T3605" s="196"/>
      <c r="U3605" s="199"/>
      <c r="V3605" s="193"/>
      <c r="W3605" s="198"/>
      <c r="X3605" s="198"/>
      <c r="Y3605" s="196"/>
      <c r="Z3605" s="200"/>
      <c r="AA3605" s="196"/>
      <c r="AB3605" s="198"/>
      <c r="AC3605" s="196"/>
      <c r="AD3605" s="199"/>
      <c r="AG3605" s="196"/>
      <c r="AH3605" s="196"/>
      <c r="AI3605" s="198"/>
      <c r="AL3605" s="196"/>
      <c r="AN3605" s="196"/>
      <c r="AO3605" s="198"/>
      <c r="AP3605" s="196"/>
      <c r="AQ3605" s="196"/>
      <c r="AR3605" s="196"/>
      <c r="AS3605" s="196"/>
      <c r="AT3605" s="196"/>
      <c r="AU3605" s="196"/>
      <c r="AV3605" s="198"/>
      <c r="AW3605" s="197"/>
      <c r="AY3605" s="196"/>
      <c r="BC3605" s="196"/>
      <c r="BD3605" s="196"/>
      <c r="BE3605" s="196"/>
      <c r="BF3605" s="196"/>
      <c r="BG3605" s="196"/>
      <c r="BH3605" s="196"/>
      <c r="BI3605" s="196"/>
      <c r="BJ3605" s="196"/>
      <c r="BK3605" s="196"/>
    </row>
    <row r="3606" spans="1:63" x14ac:dyDescent="0.25">
      <c r="A3606" s="198"/>
      <c r="B3606" s="193"/>
      <c r="C3606" s="196"/>
      <c r="D3606" s="196"/>
      <c r="E3606" s="196"/>
      <c r="I3606" s="197"/>
      <c r="Q3606" s="198"/>
      <c r="S3606" s="198"/>
      <c r="T3606" s="196"/>
      <c r="U3606" s="199"/>
      <c r="V3606" s="193"/>
      <c r="W3606" s="198"/>
      <c r="X3606" s="198"/>
      <c r="Y3606" s="196"/>
      <c r="Z3606" s="200"/>
      <c r="AA3606" s="196"/>
      <c r="AB3606" s="198"/>
      <c r="AC3606" s="196"/>
      <c r="AD3606" s="199"/>
      <c r="AG3606" s="196"/>
      <c r="AH3606" s="196"/>
      <c r="AI3606" s="198"/>
      <c r="AL3606" s="196"/>
      <c r="AN3606" s="196"/>
      <c r="AO3606" s="198"/>
      <c r="AP3606" s="196"/>
      <c r="AQ3606" s="196"/>
      <c r="AR3606" s="196"/>
      <c r="AS3606" s="196"/>
      <c r="AT3606" s="196"/>
      <c r="AU3606" s="196"/>
      <c r="AV3606" s="198"/>
      <c r="AW3606" s="197"/>
      <c r="AY3606" s="196"/>
      <c r="BC3606" s="196"/>
      <c r="BD3606" s="196"/>
      <c r="BE3606" s="196"/>
      <c r="BF3606" s="196"/>
      <c r="BG3606" s="196"/>
      <c r="BH3606" s="196"/>
      <c r="BI3606" s="196"/>
      <c r="BJ3606" s="196"/>
      <c r="BK3606" s="196"/>
    </row>
    <row r="3607" spans="1:63" x14ac:dyDescent="0.25">
      <c r="A3607" s="198"/>
      <c r="B3607" s="193"/>
      <c r="C3607" s="196"/>
      <c r="D3607" s="196"/>
      <c r="E3607" s="196"/>
      <c r="I3607" s="197"/>
      <c r="Q3607" s="198"/>
      <c r="S3607" s="198"/>
      <c r="T3607" s="196"/>
      <c r="U3607" s="199"/>
      <c r="V3607" s="193"/>
      <c r="W3607" s="198"/>
      <c r="X3607" s="198"/>
      <c r="Y3607" s="196"/>
      <c r="Z3607" s="200"/>
      <c r="AA3607" s="196"/>
      <c r="AB3607" s="198"/>
      <c r="AC3607" s="196"/>
      <c r="AD3607" s="199"/>
      <c r="AG3607" s="196"/>
      <c r="AH3607" s="196"/>
      <c r="AI3607" s="198"/>
      <c r="AL3607" s="196"/>
      <c r="AN3607" s="196"/>
      <c r="AO3607" s="198"/>
      <c r="AP3607" s="196"/>
      <c r="AQ3607" s="196"/>
      <c r="AR3607" s="196"/>
      <c r="AS3607" s="196"/>
      <c r="AT3607" s="196"/>
      <c r="AU3607" s="196"/>
      <c r="AV3607" s="198"/>
      <c r="AW3607" s="197"/>
      <c r="AY3607" s="196"/>
      <c r="BC3607" s="196"/>
      <c r="BD3607" s="196"/>
      <c r="BE3607" s="196"/>
      <c r="BF3607" s="196"/>
      <c r="BG3607" s="196"/>
      <c r="BH3607" s="196"/>
      <c r="BI3607" s="196"/>
      <c r="BJ3607" s="196"/>
      <c r="BK3607" s="196"/>
    </row>
    <row r="3608" spans="1:63" x14ac:dyDescent="0.25">
      <c r="A3608" s="198"/>
      <c r="B3608" s="193"/>
      <c r="C3608" s="196"/>
      <c r="D3608" s="196"/>
      <c r="E3608" s="196"/>
      <c r="I3608" s="197"/>
      <c r="Q3608" s="198"/>
      <c r="S3608" s="198"/>
      <c r="T3608" s="196"/>
      <c r="U3608" s="199"/>
      <c r="V3608" s="193"/>
      <c r="W3608" s="198"/>
      <c r="X3608" s="198"/>
      <c r="Y3608" s="196"/>
      <c r="Z3608" s="200"/>
      <c r="AA3608" s="196"/>
      <c r="AB3608" s="198"/>
      <c r="AC3608" s="196"/>
      <c r="AD3608" s="199"/>
      <c r="AG3608" s="196"/>
      <c r="AH3608" s="196"/>
      <c r="AI3608" s="198"/>
      <c r="AL3608" s="196"/>
      <c r="AN3608" s="196"/>
      <c r="AO3608" s="198"/>
      <c r="AP3608" s="196"/>
      <c r="AQ3608" s="196"/>
      <c r="AR3608" s="196"/>
      <c r="AS3608" s="196"/>
      <c r="AT3608" s="196"/>
      <c r="AU3608" s="196"/>
      <c r="AV3608" s="198"/>
      <c r="AW3608" s="197"/>
      <c r="AY3608" s="196"/>
      <c r="BC3608" s="196"/>
      <c r="BD3608" s="196"/>
      <c r="BE3608" s="196"/>
      <c r="BF3608" s="196"/>
      <c r="BG3608" s="196"/>
      <c r="BH3608" s="196"/>
      <c r="BI3608" s="196"/>
      <c r="BJ3608" s="196"/>
      <c r="BK3608" s="196"/>
    </row>
    <row r="3609" spans="1:63" x14ac:dyDescent="0.25">
      <c r="A3609" s="198"/>
      <c r="B3609" s="193"/>
      <c r="C3609" s="196"/>
      <c r="D3609" s="196"/>
      <c r="E3609" s="196"/>
      <c r="I3609" s="197"/>
      <c r="Q3609" s="198"/>
      <c r="S3609" s="198"/>
      <c r="T3609" s="196"/>
      <c r="U3609" s="199"/>
      <c r="V3609" s="193"/>
      <c r="W3609" s="198"/>
      <c r="X3609" s="198"/>
      <c r="Y3609" s="196"/>
      <c r="Z3609" s="200"/>
      <c r="AA3609" s="196"/>
      <c r="AB3609" s="198"/>
      <c r="AC3609" s="196"/>
      <c r="AD3609" s="199"/>
      <c r="AG3609" s="196"/>
      <c r="AH3609" s="196"/>
      <c r="AI3609" s="198"/>
      <c r="AL3609" s="196"/>
      <c r="AN3609" s="196"/>
      <c r="AO3609" s="198"/>
      <c r="AP3609" s="196"/>
      <c r="AQ3609" s="196"/>
      <c r="AR3609" s="196"/>
      <c r="AS3609" s="196"/>
      <c r="AT3609" s="196"/>
      <c r="AU3609" s="196"/>
      <c r="AV3609" s="198"/>
      <c r="AW3609" s="197"/>
      <c r="AY3609" s="196"/>
      <c r="BC3609" s="196"/>
      <c r="BD3609" s="196"/>
      <c r="BE3609" s="196"/>
      <c r="BF3609" s="196"/>
      <c r="BG3609" s="196"/>
      <c r="BH3609" s="196"/>
      <c r="BI3609" s="196"/>
      <c r="BJ3609" s="196"/>
      <c r="BK3609" s="196"/>
    </row>
    <row r="3610" spans="1:63" x14ac:dyDescent="0.25">
      <c r="A3610" s="198"/>
      <c r="B3610" s="193"/>
      <c r="C3610" s="196"/>
      <c r="D3610" s="196"/>
      <c r="E3610" s="196"/>
      <c r="I3610" s="197"/>
      <c r="Q3610" s="198"/>
      <c r="S3610" s="198"/>
      <c r="T3610" s="196"/>
      <c r="U3610" s="199"/>
      <c r="V3610" s="193"/>
      <c r="W3610" s="198"/>
      <c r="X3610" s="198"/>
      <c r="Y3610" s="196"/>
      <c r="Z3610" s="200"/>
      <c r="AA3610" s="196"/>
      <c r="AB3610" s="198"/>
      <c r="AC3610" s="196"/>
      <c r="AD3610" s="199"/>
      <c r="AG3610" s="196"/>
      <c r="AH3610" s="196"/>
      <c r="AI3610" s="198"/>
      <c r="AL3610" s="196"/>
      <c r="AN3610" s="196"/>
      <c r="AO3610" s="198"/>
      <c r="AP3610" s="196"/>
      <c r="AQ3610" s="196"/>
      <c r="AR3610" s="196"/>
      <c r="AS3610" s="196"/>
      <c r="AT3610" s="196"/>
      <c r="AU3610" s="196"/>
      <c r="AV3610" s="198"/>
      <c r="AW3610" s="197"/>
      <c r="AY3610" s="196"/>
      <c r="BC3610" s="196"/>
      <c r="BD3610" s="196"/>
      <c r="BE3610" s="196"/>
      <c r="BF3610" s="196"/>
      <c r="BG3610" s="196"/>
      <c r="BH3610" s="196"/>
      <c r="BI3610" s="196"/>
      <c r="BJ3610" s="196"/>
      <c r="BK3610" s="196"/>
    </row>
    <row r="3611" spans="1:63" x14ac:dyDescent="0.25">
      <c r="A3611" s="198"/>
      <c r="B3611" s="193"/>
      <c r="C3611" s="196"/>
      <c r="D3611" s="196"/>
      <c r="E3611" s="196"/>
      <c r="I3611" s="197"/>
      <c r="Q3611" s="198"/>
      <c r="S3611" s="198"/>
      <c r="T3611" s="196"/>
      <c r="U3611" s="199"/>
      <c r="V3611" s="193"/>
      <c r="W3611" s="198"/>
      <c r="X3611" s="198"/>
      <c r="Y3611" s="196"/>
      <c r="Z3611" s="200"/>
      <c r="AA3611" s="196"/>
      <c r="AB3611" s="198"/>
      <c r="AC3611" s="196"/>
      <c r="AD3611" s="199"/>
      <c r="AG3611" s="196"/>
      <c r="AH3611" s="196"/>
      <c r="AI3611" s="198"/>
      <c r="AL3611" s="196"/>
      <c r="AN3611" s="196"/>
      <c r="AO3611" s="198"/>
      <c r="AP3611" s="196"/>
      <c r="AQ3611" s="196"/>
      <c r="AR3611" s="196"/>
      <c r="AS3611" s="196"/>
      <c r="AT3611" s="196"/>
      <c r="AU3611" s="196"/>
      <c r="AV3611" s="198"/>
      <c r="AW3611" s="197"/>
      <c r="AY3611" s="196"/>
      <c r="BC3611" s="196"/>
      <c r="BD3611" s="196"/>
      <c r="BE3611" s="196"/>
      <c r="BF3611" s="196"/>
      <c r="BG3611" s="196"/>
      <c r="BH3611" s="196"/>
      <c r="BI3611" s="196"/>
      <c r="BJ3611" s="196"/>
      <c r="BK3611" s="196"/>
    </row>
    <row r="3612" spans="1:63" x14ac:dyDescent="0.25">
      <c r="A3612" s="198"/>
      <c r="B3612" s="193"/>
      <c r="C3612" s="196"/>
      <c r="D3612" s="196"/>
      <c r="E3612" s="196"/>
      <c r="I3612" s="197"/>
      <c r="Q3612" s="198"/>
      <c r="S3612" s="198"/>
      <c r="T3612" s="196"/>
      <c r="U3612" s="199"/>
      <c r="V3612" s="193"/>
      <c r="W3612" s="198"/>
      <c r="X3612" s="198"/>
      <c r="Y3612" s="196"/>
      <c r="Z3612" s="200"/>
      <c r="AA3612" s="196"/>
      <c r="AB3612" s="198"/>
      <c r="AC3612" s="196"/>
      <c r="AD3612" s="199"/>
      <c r="AG3612" s="196"/>
      <c r="AH3612" s="196"/>
      <c r="AI3612" s="198"/>
      <c r="AL3612" s="196"/>
      <c r="AN3612" s="196"/>
      <c r="AO3612" s="198"/>
      <c r="AP3612" s="196"/>
      <c r="AQ3612" s="196"/>
      <c r="AR3612" s="196"/>
      <c r="AS3612" s="196"/>
      <c r="AT3612" s="196"/>
      <c r="AU3612" s="196"/>
      <c r="AV3612" s="198"/>
      <c r="AW3612" s="197"/>
      <c r="AY3612" s="196"/>
      <c r="BC3612" s="196"/>
      <c r="BD3612" s="196"/>
      <c r="BE3612" s="196"/>
      <c r="BF3612" s="196"/>
      <c r="BG3612" s="196"/>
      <c r="BH3612" s="196"/>
      <c r="BI3612" s="196"/>
      <c r="BJ3612" s="196"/>
      <c r="BK3612" s="196"/>
    </row>
    <row r="3613" spans="1:63" x14ac:dyDescent="0.25">
      <c r="A3613" s="198"/>
      <c r="B3613" s="193"/>
      <c r="C3613" s="196"/>
      <c r="D3613" s="196"/>
      <c r="E3613" s="196"/>
      <c r="I3613" s="197"/>
      <c r="Q3613" s="198"/>
      <c r="S3613" s="198"/>
      <c r="T3613" s="196"/>
      <c r="U3613" s="199"/>
      <c r="V3613" s="193"/>
      <c r="W3613" s="198"/>
      <c r="X3613" s="198"/>
      <c r="Y3613" s="196"/>
      <c r="Z3613" s="200"/>
      <c r="AA3613" s="196"/>
      <c r="AB3613" s="198"/>
      <c r="AC3613" s="196"/>
      <c r="AD3613" s="199"/>
      <c r="AG3613" s="196"/>
      <c r="AH3613" s="196"/>
      <c r="AI3613" s="198"/>
      <c r="AL3613" s="196"/>
      <c r="AN3613" s="196"/>
      <c r="AO3613" s="198"/>
      <c r="AP3613" s="196"/>
      <c r="AQ3613" s="196"/>
      <c r="AR3613" s="196"/>
      <c r="AS3613" s="196"/>
      <c r="AT3613" s="196"/>
      <c r="AU3613" s="196"/>
      <c r="AV3613" s="198"/>
      <c r="AW3613" s="197"/>
      <c r="AY3613" s="196"/>
      <c r="BC3613" s="196"/>
      <c r="BD3613" s="196"/>
      <c r="BE3613" s="196"/>
      <c r="BF3613" s="196"/>
      <c r="BG3613" s="196"/>
      <c r="BH3613" s="196"/>
      <c r="BI3613" s="196"/>
      <c r="BJ3613" s="196"/>
      <c r="BK3613" s="196"/>
    </row>
    <row r="3614" spans="1:63" x14ac:dyDescent="0.25">
      <c r="A3614" s="198"/>
      <c r="B3614" s="193"/>
      <c r="C3614" s="196"/>
      <c r="D3614" s="196"/>
      <c r="E3614" s="196"/>
      <c r="I3614" s="197"/>
      <c r="Q3614" s="198"/>
      <c r="S3614" s="198"/>
      <c r="T3614" s="196"/>
      <c r="U3614" s="199"/>
      <c r="V3614" s="193"/>
      <c r="W3614" s="198"/>
      <c r="X3614" s="198"/>
      <c r="Y3614" s="196"/>
      <c r="Z3614" s="200"/>
      <c r="AA3614" s="196"/>
      <c r="AB3614" s="198"/>
      <c r="AC3614" s="196"/>
      <c r="AD3614" s="199"/>
      <c r="AG3614" s="196"/>
      <c r="AH3614" s="196"/>
      <c r="AI3614" s="198"/>
      <c r="AL3614" s="196"/>
      <c r="AN3614" s="196"/>
      <c r="AO3614" s="198"/>
      <c r="AP3614" s="196"/>
      <c r="AQ3614" s="196"/>
      <c r="AR3614" s="196"/>
      <c r="AS3614" s="196"/>
      <c r="AT3614" s="196"/>
      <c r="AU3614" s="196"/>
      <c r="AV3614" s="198"/>
      <c r="AW3614" s="197"/>
      <c r="AY3614" s="196"/>
      <c r="BC3614" s="196"/>
      <c r="BD3614" s="196"/>
      <c r="BE3614" s="196"/>
      <c r="BF3614" s="196"/>
      <c r="BG3614" s="196"/>
      <c r="BH3614" s="196"/>
      <c r="BI3614" s="196"/>
      <c r="BJ3614" s="196"/>
      <c r="BK3614" s="196"/>
    </row>
    <row r="3615" spans="1:63" x14ac:dyDescent="0.25">
      <c r="A3615" s="198"/>
      <c r="B3615" s="193"/>
      <c r="C3615" s="196"/>
      <c r="D3615" s="196"/>
      <c r="E3615" s="196"/>
      <c r="I3615" s="197"/>
      <c r="Q3615" s="198"/>
      <c r="S3615" s="198"/>
      <c r="T3615" s="196"/>
      <c r="U3615" s="199"/>
      <c r="V3615" s="193"/>
      <c r="W3615" s="198"/>
      <c r="X3615" s="198"/>
      <c r="Y3615" s="196"/>
      <c r="Z3615" s="200"/>
      <c r="AA3615" s="196"/>
      <c r="AB3615" s="198"/>
      <c r="AC3615" s="196"/>
      <c r="AD3615" s="199"/>
      <c r="AG3615" s="196"/>
      <c r="AH3615" s="196"/>
      <c r="AI3615" s="198"/>
      <c r="AL3615" s="196"/>
      <c r="AN3615" s="196"/>
      <c r="AO3615" s="198"/>
      <c r="AP3615" s="196"/>
      <c r="AQ3615" s="196"/>
      <c r="AR3615" s="196"/>
      <c r="AS3615" s="196"/>
      <c r="AT3615" s="196"/>
      <c r="AU3615" s="196"/>
      <c r="AV3615" s="198"/>
      <c r="AW3615" s="197"/>
      <c r="AY3615" s="196"/>
      <c r="BC3615" s="196"/>
      <c r="BD3615" s="196"/>
      <c r="BE3615" s="196"/>
      <c r="BF3615" s="196"/>
      <c r="BG3615" s="196"/>
      <c r="BH3615" s="196"/>
      <c r="BI3615" s="196"/>
      <c r="BJ3615" s="196"/>
      <c r="BK3615" s="196"/>
    </row>
    <row r="3616" spans="1:63" x14ac:dyDescent="0.25">
      <c r="A3616" s="198"/>
      <c r="B3616" s="193"/>
      <c r="C3616" s="196"/>
      <c r="D3616" s="196"/>
      <c r="E3616" s="196"/>
      <c r="I3616" s="197"/>
      <c r="Q3616" s="198"/>
      <c r="S3616" s="198"/>
      <c r="T3616" s="196"/>
      <c r="U3616" s="199"/>
      <c r="V3616" s="193"/>
      <c r="W3616" s="198"/>
      <c r="X3616" s="198"/>
      <c r="Y3616" s="196"/>
      <c r="Z3616" s="200"/>
      <c r="AA3616" s="196"/>
      <c r="AB3616" s="198"/>
      <c r="AC3616" s="196"/>
      <c r="AD3616" s="199"/>
      <c r="AG3616" s="196"/>
      <c r="AH3616" s="196"/>
      <c r="AI3616" s="198"/>
      <c r="AL3616" s="196"/>
      <c r="AN3616" s="196"/>
      <c r="AO3616" s="198"/>
      <c r="AP3616" s="196"/>
      <c r="AQ3616" s="196"/>
      <c r="AR3616" s="196"/>
      <c r="AS3616" s="196"/>
      <c r="AT3616" s="196"/>
      <c r="AU3616" s="196"/>
      <c r="AV3616" s="198"/>
      <c r="AW3616" s="197"/>
      <c r="AY3616" s="196"/>
      <c r="BC3616" s="196"/>
      <c r="BD3616" s="196"/>
      <c r="BE3616" s="196"/>
      <c r="BF3616" s="196"/>
      <c r="BG3616" s="196"/>
      <c r="BH3616" s="196"/>
      <c r="BI3616" s="196"/>
      <c r="BJ3616" s="196"/>
      <c r="BK3616" s="196"/>
    </row>
    <row r="3617" spans="1:63" x14ac:dyDescent="0.25">
      <c r="A3617" s="198"/>
      <c r="B3617" s="193"/>
      <c r="C3617" s="196"/>
      <c r="D3617" s="196"/>
      <c r="E3617" s="196"/>
      <c r="I3617" s="197"/>
      <c r="Q3617" s="198"/>
      <c r="S3617" s="198"/>
      <c r="T3617" s="196"/>
      <c r="U3617" s="199"/>
      <c r="V3617" s="193"/>
      <c r="W3617" s="198"/>
      <c r="X3617" s="198"/>
      <c r="Y3617" s="196"/>
      <c r="Z3617" s="200"/>
      <c r="AA3617" s="196"/>
      <c r="AB3617" s="198"/>
      <c r="AC3617" s="196"/>
      <c r="AD3617" s="199"/>
      <c r="AG3617" s="196"/>
      <c r="AH3617" s="196"/>
      <c r="AI3617" s="198"/>
      <c r="AL3617" s="196"/>
      <c r="AN3617" s="196"/>
      <c r="AO3617" s="198"/>
      <c r="AP3617" s="196"/>
      <c r="AQ3617" s="196"/>
      <c r="AR3617" s="196"/>
      <c r="AS3617" s="196"/>
      <c r="AT3617" s="196"/>
      <c r="AU3617" s="196"/>
      <c r="AV3617" s="198"/>
      <c r="AW3617" s="197"/>
      <c r="AY3617" s="196"/>
      <c r="BC3617" s="196"/>
      <c r="BD3617" s="196"/>
      <c r="BE3617" s="196"/>
      <c r="BF3617" s="196"/>
      <c r="BG3617" s="196"/>
      <c r="BH3617" s="196"/>
      <c r="BI3617" s="196"/>
      <c r="BJ3617" s="196"/>
      <c r="BK3617" s="196"/>
    </row>
    <row r="3618" spans="1:63" x14ac:dyDescent="0.25">
      <c r="A3618" s="198"/>
      <c r="B3618" s="193"/>
      <c r="C3618" s="196"/>
      <c r="D3618" s="196"/>
      <c r="E3618" s="196"/>
      <c r="I3618" s="197"/>
      <c r="Q3618" s="198"/>
      <c r="S3618" s="198"/>
      <c r="T3618" s="196"/>
      <c r="U3618" s="199"/>
      <c r="V3618" s="193"/>
      <c r="W3618" s="198"/>
      <c r="X3618" s="198"/>
      <c r="Y3618" s="196"/>
      <c r="Z3618" s="200"/>
      <c r="AA3618" s="196"/>
      <c r="AB3618" s="198"/>
      <c r="AC3618" s="196"/>
      <c r="AD3618" s="199"/>
      <c r="AG3618" s="196"/>
      <c r="AH3618" s="196"/>
      <c r="AI3618" s="198"/>
      <c r="AL3618" s="196"/>
      <c r="AN3618" s="196"/>
      <c r="AO3618" s="198"/>
      <c r="AP3618" s="196"/>
      <c r="AQ3618" s="196"/>
      <c r="AR3618" s="196"/>
      <c r="AS3618" s="196"/>
      <c r="AT3618" s="196"/>
      <c r="AU3618" s="196"/>
      <c r="AV3618" s="198"/>
      <c r="AW3618" s="197"/>
      <c r="AY3618" s="196"/>
      <c r="BC3618" s="196"/>
      <c r="BD3618" s="196"/>
      <c r="BE3618" s="196"/>
      <c r="BF3618" s="196"/>
      <c r="BG3618" s="196"/>
      <c r="BH3618" s="196"/>
      <c r="BI3618" s="196"/>
      <c r="BJ3618" s="196"/>
      <c r="BK3618" s="196"/>
    </row>
    <row r="3619" spans="1:63" x14ac:dyDescent="0.25">
      <c r="A3619" s="198"/>
      <c r="B3619" s="193"/>
      <c r="C3619" s="196"/>
      <c r="D3619" s="196"/>
      <c r="E3619" s="196"/>
      <c r="I3619" s="197"/>
      <c r="Q3619" s="198"/>
      <c r="S3619" s="198"/>
      <c r="T3619" s="196"/>
      <c r="U3619" s="199"/>
      <c r="V3619" s="193"/>
      <c r="W3619" s="198"/>
      <c r="X3619" s="198"/>
      <c r="Y3619" s="196"/>
      <c r="Z3619" s="200"/>
      <c r="AA3619" s="196"/>
      <c r="AB3619" s="198"/>
      <c r="AC3619" s="196"/>
      <c r="AD3619" s="199"/>
      <c r="AG3619" s="196"/>
      <c r="AH3619" s="196"/>
      <c r="AI3619" s="198"/>
      <c r="AL3619" s="196"/>
      <c r="AN3619" s="196"/>
      <c r="AO3619" s="198"/>
      <c r="AP3619" s="196"/>
      <c r="AQ3619" s="196"/>
      <c r="AR3619" s="196"/>
      <c r="AS3619" s="196"/>
      <c r="AT3619" s="196"/>
      <c r="AU3619" s="196"/>
      <c r="AV3619" s="198"/>
      <c r="AW3619" s="197"/>
      <c r="AY3619" s="196"/>
      <c r="BC3619" s="196"/>
      <c r="BD3619" s="196"/>
      <c r="BE3619" s="196"/>
      <c r="BF3619" s="196"/>
      <c r="BG3619" s="196"/>
      <c r="BH3619" s="196"/>
      <c r="BI3619" s="196"/>
      <c r="BJ3619" s="196"/>
      <c r="BK3619" s="196"/>
    </row>
    <row r="3620" spans="1:63" x14ac:dyDescent="0.25">
      <c r="A3620" s="198"/>
      <c r="B3620" s="193"/>
      <c r="C3620" s="196"/>
      <c r="D3620" s="196"/>
      <c r="E3620" s="196"/>
      <c r="I3620" s="197"/>
      <c r="Q3620" s="198"/>
      <c r="S3620" s="198"/>
      <c r="T3620" s="196"/>
      <c r="U3620" s="199"/>
      <c r="V3620" s="193"/>
      <c r="W3620" s="198"/>
      <c r="X3620" s="198"/>
      <c r="Y3620" s="196"/>
      <c r="Z3620" s="200"/>
      <c r="AA3620" s="196"/>
      <c r="AB3620" s="198"/>
      <c r="AC3620" s="196"/>
      <c r="AD3620" s="199"/>
      <c r="AG3620" s="196"/>
      <c r="AH3620" s="196"/>
      <c r="AI3620" s="198"/>
      <c r="AL3620" s="196"/>
      <c r="AN3620" s="196"/>
      <c r="AO3620" s="198"/>
      <c r="AP3620" s="196"/>
      <c r="AQ3620" s="196"/>
      <c r="AR3620" s="196"/>
      <c r="AS3620" s="196"/>
      <c r="AT3620" s="196"/>
      <c r="AU3620" s="196"/>
      <c r="AV3620" s="198"/>
      <c r="AW3620" s="197"/>
      <c r="AY3620" s="196"/>
      <c r="BC3620" s="196"/>
      <c r="BD3620" s="196"/>
      <c r="BE3620" s="196"/>
      <c r="BF3620" s="196"/>
      <c r="BG3620" s="196"/>
      <c r="BH3620" s="196"/>
      <c r="BI3620" s="196"/>
      <c r="BJ3620" s="196"/>
      <c r="BK3620" s="196"/>
    </row>
    <row r="3621" spans="1:63" x14ac:dyDescent="0.25">
      <c r="A3621" s="198"/>
      <c r="B3621" s="193"/>
      <c r="C3621" s="196"/>
      <c r="D3621" s="196"/>
      <c r="E3621" s="196"/>
      <c r="I3621" s="197"/>
      <c r="Q3621" s="198"/>
      <c r="S3621" s="198"/>
      <c r="T3621" s="196"/>
      <c r="U3621" s="199"/>
      <c r="V3621" s="193"/>
      <c r="W3621" s="198"/>
      <c r="X3621" s="198"/>
      <c r="Y3621" s="196"/>
      <c r="Z3621" s="200"/>
      <c r="AA3621" s="196"/>
      <c r="AB3621" s="198"/>
      <c r="AC3621" s="196"/>
      <c r="AD3621" s="199"/>
      <c r="AG3621" s="196"/>
      <c r="AH3621" s="196"/>
      <c r="AI3621" s="198"/>
      <c r="AL3621" s="196"/>
      <c r="AN3621" s="196"/>
      <c r="AO3621" s="198"/>
      <c r="AP3621" s="196"/>
      <c r="AQ3621" s="196"/>
      <c r="AR3621" s="196"/>
      <c r="AS3621" s="196"/>
      <c r="AT3621" s="196"/>
      <c r="AU3621" s="196"/>
      <c r="AV3621" s="198"/>
      <c r="AW3621" s="197"/>
      <c r="AY3621" s="196"/>
      <c r="BC3621" s="196"/>
      <c r="BD3621" s="196"/>
      <c r="BE3621" s="196"/>
      <c r="BF3621" s="196"/>
      <c r="BG3621" s="196"/>
      <c r="BH3621" s="196"/>
      <c r="BI3621" s="196"/>
      <c r="BJ3621" s="196"/>
      <c r="BK3621" s="196"/>
    </row>
    <row r="3622" spans="1:63" x14ac:dyDescent="0.25">
      <c r="A3622" s="198"/>
      <c r="B3622" s="193"/>
      <c r="C3622" s="196"/>
      <c r="D3622" s="196"/>
      <c r="E3622" s="196"/>
      <c r="I3622" s="197"/>
      <c r="Q3622" s="198"/>
      <c r="S3622" s="198"/>
      <c r="T3622" s="196"/>
      <c r="U3622" s="199"/>
      <c r="V3622" s="193"/>
      <c r="W3622" s="198"/>
      <c r="X3622" s="198"/>
      <c r="Y3622" s="196"/>
      <c r="Z3622" s="200"/>
      <c r="AA3622" s="196"/>
      <c r="AB3622" s="198"/>
      <c r="AC3622" s="196"/>
      <c r="AD3622" s="199"/>
      <c r="AG3622" s="196"/>
      <c r="AH3622" s="196"/>
      <c r="AI3622" s="198"/>
      <c r="AL3622" s="196"/>
      <c r="AN3622" s="196"/>
      <c r="AO3622" s="198"/>
      <c r="AP3622" s="196"/>
      <c r="AQ3622" s="196"/>
      <c r="AR3622" s="196"/>
      <c r="AS3622" s="196"/>
      <c r="AT3622" s="196"/>
      <c r="AU3622" s="196"/>
      <c r="AV3622" s="198"/>
      <c r="AW3622" s="197"/>
      <c r="AY3622" s="196"/>
      <c r="BC3622" s="196"/>
      <c r="BD3622" s="196"/>
      <c r="BE3622" s="196"/>
      <c r="BF3622" s="196"/>
      <c r="BG3622" s="196"/>
      <c r="BH3622" s="196"/>
      <c r="BI3622" s="196"/>
      <c r="BJ3622" s="196"/>
      <c r="BK3622" s="196"/>
    </row>
    <row r="3623" spans="1:63" x14ac:dyDescent="0.25">
      <c r="A3623" s="198"/>
      <c r="B3623" s="193"/>
      <c r="C3623" s="196"/>
      <c r="D3623" s="196"/>
      <c r="E3623" s="196"/>
      <c r="I3623" s="197"/>
      <c r="Q3623" s="198"/>
      <c r="S3623" s="198"/>
      <c r="T3623" s="196"/>
      <c r="U3623" s="199"/>
      <c r="V3623" s="193"/>
      <c r="W3623" s="198"/>
      <c r="X3623" s="198"/>
      <c r="Y3623" s="196"/>
      <c r="Z3623" s="200"/>
      <c r="AA3623" s="196"/>
      <c r="AB3623" s="198"/>
      <c r="AC3623" s="196"/>
      <c r="AD3623" s="199"/>
      <c r="AG3623" s="196"/>
      <c r="AH3623" s="196"/>
      <c r="AI3623" s="198"/>
      <c r="AL3623" s="196"/>
      <c r="AN3623" s="196"/>
      <c r="AO3623" s="198"/>
      <c r="AP3623" s="196"/>
      <c r="AQ3623" s="196"/>
      <c r="AR3623" s="196"/>
      <c r="AS3623" s="196"/>
      <c r="AT3623" s="196"/>
      <c r="AU3623" s="196"/>
      <c r="AV3623" s="198"/>
      <c r="AW3623" s="197"/>
      <c r="AY3623" s="196"/>
      <c r="BC3623" s="196"/>
      <c r="BD3623" s="196"/>
      <c r="BE3623" s="196"/>
      <c r="BF3623" s="196"/>
      <c r="BG3623" s="196"/>
      <c r="BH3623" s="196"/>
      <c r="BI3623" s="196"/>
      <c r="BJ3623" s="196"/>
      <c r="BK3623" s="196"/>
    </row>
    <row r="3624" spans="1:63" x14ac:dyDescent="0.25">
      <c r="A3624" s="198"/>
      <c r="B3624" s="193"/>
      <c r="C3624" s="196"/>
      <c r="D3624" s="196"/>
      <c r="E3624" s="196"/>
      <c r="I3624" s="197"/>
      <c r="Q3624" s="198"/>
      <c r="S3624" s="198"/>
      <c r="T3624" s="196"/>
      <c r="U3624" s="199"/>
      <c r="V3624" s="193"/>
      <c r="W3624" s="198"/>
      <c r="X3624" s="198"/>
      <c r="Y3624" s="196"/>
      <c r="Z3624" s="200"/>
      <c r="AA3624" s="196"/>
      <c r="AB3624" s="198"/>
      <c r="AC3624" s="196"/>
      <c r="AD3624" s="199"/>
      <c r="AG3624" s="196"/>
      <c r="AH3624" s="196"/>
      <c r="AI3624" s="198"/>
      <c r="AL3624" s="196"/>
      <c r="AN3624" s="196"/>
      <c r="AO3624" s="198"/>
      <c r="AP3624" s="196"/>
      <c r="AQ3624" s="196"/>
      <c r="AR3624" s="196"/>
      <c r="AS3624" s="196"/>
      <c r="AT3624" s="196"/>
      <c r="AU3624" s="196"/>
      <c r="AV3624" s="198"/>
      <c r="AW3624" s="197"/>
      <c r="AY3624" s="196"/>
      <c r="BC3624" s="196"/>
      <c r="BD3624" s="196"/>
      <c r="BE3624" s="196"/>
      <c r="BF3624" s="196"/>
      <c r="BG3624" s="196"/>
      <c r="BH3624" s="196"/>
      <c r="BI3624" s="196"/>
      <c r="BJ3624" s="196"/>
      <c r="BK3624" s="196"/>
    </row>
    <row r="3625" spans="1:63" x14ac:dyDescent="0.25">
      <c r="A3625" s="198"/>
      <c r="B3625" s="193"/>
      <c r="C3625" s="196"/>
      <c r="D3625" s="196"/>
      <c r="E3625" s="196"/>
      <c r="I3625" s="197"/>
      <c r="Q3625" s="198"/>
      <c r="S3625" s="198"/>
      <c r="T3625" s="196"/>
      <c r="U3625" s="199"/>
      <c r="V3625" s="193"/>
      <c r="W3625" s="198"/>
      <c r="X3625" s="198"/>
      <c r="Y3625" s="196"/>
      <c r="Z3625" s="200"/>
      <c r="AA3625" s="196"/>
      <c r="AB3625" s="198"/>
      <c r="AC3625" s="196"/>
      <c r="AD3625" s="199"/>
      <c r="AG3625" s="196"/>
      <c r="AH3625" s="196"/>
      <c r="AI3625" s="198"/>
      <c r="AL3625" s="196"/>
      <c r="AN3625" s="196"/>
      <c r="AO3625" s="198"/>
      <c r="AP3625" s="196"/>
      <c r="AQ3625" s="196"/>
      <c r="AR3625" s="196"/>
      <c r="AS3625" s="196"/>
      <c r="AT3625" s="196"/>
      <c r="AU3625" s="196"/>
      <c r="AV3625" s="198"/>
      <c r="AW3625" s="197"/>
      <c r="AY3625" s="196"/>
      <c r="BC3625" s="196"/>
      <c r="BD3625" s="196"/>
      <c r="BE3625" s="196"/>
      <c r="BF3625" s="196"/>
      <c r="BG3625" s="196"/>
      <c r="BH3625" s="196"/>
      <c r="BI3625" s="196"/>
      <c r="BJ3625" s="196"/>
      <c r="BK3625" s="196"/>
    </row>
    <row r="3626" spans="1:63" x14ac:dyDescent="0.25">
      <c r="A3626" s="198"/>
      <c r="B3626" s="193"/>
      <c r="C3626" s="196"/>
      <c r="D3626" s="196"/>
      <c r="E3626" s="196"/>
      <c r="I3626" s="197"/>
      <c r="Q3626" s="198"/>
      <c r="S3626" s="198"/>
      <c r="T3626" s="196"/>
      <c r="U3626" s="199"/>
      <c r="V3626" s="193"/>
      <c r="W3626" s="198"/>
      <c r="X3626" s="198"/>
      <c r="Y3626" s="196"/>
      <c r="Z3626" s="200"/>
      <c r="AA3626" s="196"/>
      <c r="AB3626" s="198"/>
      <c r="AC3626" s="196"/>
      <c r="AD3626" s="199"/>
      <c r="AG3626" s="196"/>
      <c r="AH3626" s="196"/>
      <c r="AI3626" s="198"/>
      <c r="AL3626" s="196"/>
      <c r="AN3626" s="196"/>
      <c r="AO3626" s="198"/>
      <c r="AP3626" s="196"/>
      <c r="AQ3626" s="196"/>
      <c r="AR3626" s="196"/>
      <c r="AS3626" s="196"/>
      <c r="AT3626" s="196"/>
      <c r="AU3626" s="196"/>
      <c r="AV3626" s="198"/>
      <c r="AW3626" s="197"/>
      <c r="AY3626" s="196"/>
      <c r="BC3626" s="196"/>
      <c r="BD3626" s="196"/>
      <c r="BE3626" s="196"/>
      <c r="BF3626" s="196"/>
      <c r="BG3626" s="196"/>
      <c r="BH3626" s="196"/>
      <c r="BI3626" s="196"/>
      <c r="BJ3626" s="196"/>
      <c r="BK3626" s="196"/>
    </row>
    <row r="3627" spans="1:63" x14ac:dyDescent="0.25">
      <c r="A3627" s="198"/>
      <c r="B3627" s="193"/>
      <c r="C3627" s="196"/>
      <c r="D3627" s="196"/>
      <c r="E3627" s="196"/>
      <c r="I3627" s="197"/>
      <c r="Q3627" s="198"/>
      <c r="S3627" s="198"/>
      <c r="T3627" s="196"/>
      <c r="U3627" s="199"/>
      <c r="V3627" s="193"/>
      <c r="W3627" s="198"/>
      <c r="X3627" s="198"/>
      <c r="Y3627" s="196"/>
      <c r="Z3627" s="200"/>
      <c r="AA3627" s="196"/>
      <c r="AB3627" s="198"/>
      <c r="AC3627" s="196"/>
      <c r="AD3627" s="199"/>
      <c r="AG3627" s="196"/>
      <c r="AH3627" s="196"/>
      <c r="AI3627" s="198"/>
      <c r="AL3627" s="196"/>
      <c r="AN3627" s="196"/>
      <c r="AO3627" s="198"/>
      <c r="AP3627" s="196"/>
      <c r="AQ3627" s="196"/>
      <c r="AR3627" s="196"/>
      <c r="AS3627" s="196"/>
      <c r="AT3627" s="196"/>
      <c r="AU3627" s="196"/>
      <c r="AV3627" s="198"/>
      <c r="AW3627" s="197"/>
      <c r="AY3627" s="196"/>
      <c r="BC3627" s="196"/>
      <c r="BD3627" s="196"/>
      <c r="BE3627" s="196"/>
      <c r="BF3627" s="196"/>
      <c r="BG3627" s="196"/>
      <c r="BH3627" s="196"/>
      <c r="BI3627" s="196"/>
      <c r="BJ3627" s="196"/>
      <c r="BK3627" s="196"/>
    </row>
    <row r="3628" spans="1:63" x14ac:dyDescent="0.25">
      <c r="A3628" s="198"/>
      <c r="B3628" s="193"/>
      <c r="C3628" s="196"/>
      <c r="D3628" s="196"/>
      <c r="E3628" s="196"/>
      <c r="I3628" s="197"/>
      <c r="Q3628" s="198"/>
      <c r="S3628" s="198"/>
      <c r="T3628" s="196"/>
      <c r="U3628" s="199"/>
      <c r="V3628" s="193"/>
      <c r="W3628" s="198"/>
      <c r="X3628" s="198"/>
      <c r="Y3628" s="196"/>
      <c r="Z3628" s="200"/>
      <c r="AA3628" s="196"/>
      <c r="AB3628" s="198"/>
      <c r="AC3628" s="196"/>
      <c r="AD3628" s="199"/>
      <c r="AG3628" s="196"/>
      <c r="AH3628" s="196"/>
      <c r="AI3628" s="198"/>
      <c r="AL3628" s="196"/>
      <c r="AN3628" s="196"/>
      <c r="AO3628" s="198"/>
      <c r="AP3628" s="196"/>
      <c r="AQ3628" s="196"/>
      <c r="AR3628" s="196"/>
      <c r="AS3628" s="196"/>
      <c r="AT3628" s="196"/>
      <c r="AU3628" s="196"/>
      <c r="AV3628" s="198"/>
      <c r="AW3628" s="197"/>
      <c r="AY3628" s="196"/>
      <c r="BC3628" s="196"/>
      <c r="BD3628" s="196"/>
      <c r="BE3628" s="196"/>
      <c r="BF3628" s="196"/>
      <c r="BG3628" s="196"/>
      <c r="BH3628" s="196"/>
      <c r="BI3628" s="196"/>
      <c r="BJ3628" s="196"/>
      <c r="BK3628" s="196"/>
    </row>
    <row r="3629" spans="1:63" x14ac:dyDescent="0.25">
      <c r="A3629" s="198"/>
      <c r="B3629" s="193"/>
      <c r="C3629" s="196"/>
      <c r="D3629" s="196"/>
      <c r="E3629" s="196"/>
      <c r="I3629" s="197"/>
      <c r="Q3629" s="198"/>
      <c r="S3629" s="198"/>
      <c r="T3629" s="196"/>
      <c r="U3629" s="199"/>
      <c r="V3629" s="193"/>
      <c r="W3629" s="198"/>
      <c r="X3629" s="198"/>
      <c r="Y3629" s="196"/>
      <c r="Z3629" s="200"/>
      <c r="AA3629" s="196"/>
      <c r="AB3629" s="198"/>
      <c r="AC3629" s="196"/>
      <c r="AD3629" s="199"/>
      <c r="AG3629" s="196"/>
      <c r="AH3629" s="196"/>
      <c r="AI3629" s="198"/>
      <c r="AL3629" s="196"/>
      <c r="AN3629" s="196"/>
      <c r="AO3629" s="198"/>
      <c r="AP3629" s="196"/>
      <c r="AQ3629" s="196"/>
      <c r="AR3629" s="196"/>
      <c r="AS3629" s="196"/>
      <c r="AT3629" s="196"/>
      <c r="AU3629" s="196"/>
      <c r="AV3629" s="198"/>
      <c r="AW3629" s="197"/>
      <c r="AY3629" s="196"/>
      <c r="BC3629" s="196"/>
      <c r="BD3629" s="196"/>
      <c r="BE3629" s="196"/>
      <c r="BF3629" s="196"/>
      <c r="BG3629" s="196"/>
      <c r="BH3629" s="196"/>
      <c r="BI3629" s="196"/>
      <c r="BJ3629" s="196"/>
      <c r="BK3629" s="196"/>
    </row>
    <row r="3630" spans="1:63" x14ac:dyDescent="0.25">
      <c r="A3630" s="198"/>
      <c r="B3630" s="193"/>
      <c r="C3630" s="196"/>
      <c r="D3630" s="196"/>
      <c r="E3630" s="196"/>
      <c r="I3630" s="197"/>
      <c r="Q3630" s="198"/>
      <c r="S3630" s="198"/>
      <c r="T3630" s="196"/>
      <c r="U3630" s="199"/>
      <c r="V3630" s="193"/>
      <c r="W3630" s="198"/>
      <c r="X3630" s="198"/>
      <c r="Y3630" s="196"/>
      <c r="Z3630" s="200"/>
      <c r="AA3630" s="196"/>
      <c r="AB3630" s="198"/>
      <c r="AC3630" s="196"/>
      <c r="AD3630" s="199"/>
      <c r="AG3630" s="196"/>
      <c r="AH3630" s="196"/>
      <c r="AI3630" s="198"/>
      <c r="AL3630" s="196"/>
      <c r="AN3630" s="196"/>
      <c r="AO3630" s="198"/>
      <c r="AP3630" s="196"/>
      <c r="AQ3630" s="196"/>
      <c r="AR3630" s="196"/>
      <c r="AS3630" s="196"/>
      <c r="AT3630" s="196"/>
      <c r="AU3630" s="196"/>
      <c r="AV3630" s="198"/>
      <c r="AW3630" s="197"/>
      <c r="AY3630" s="196"/>
      <c r="BC3630" s="196"/>
      <c r="BD3630" s="196"/>
      <c r="BE3630" s="196"/>
      <c r="BF3630" s="196"/>
      <c r="BG3630" s="196"/>
      <c r="BH3630" s="196"/>
      <c r="BI3630" s="196"/>
      <c r="BJ3630" s="196"/>
      <c r="BK3630" s="196"/>
    </row>
    <row r="3631" spans="1:63" x14ac:dyDescent="0.25">
      <c r="A3631" s="198"/>
      <c r="B3631" s="193"/>
      <c r="C3631" s="196"/>
      <c r="D3631" s="196"/>
      <c r="E3631" s="196"/>
      <c r="I3631" s="197"/>
      <c r="Q3631" s="198"/>
      <c r="S3631" s="198"/>
      <c r="T3631" s="196"/>
      <c r="U3631" s="199"/>
      <c r="V3631" s="193"/>
      <c r="W3631" s="198"/>
      <c r="X3631" s="198"/>
      <c r="Y3631" s="196"/>
      <c r="Z3631" s="200"/>
      <c r="AA3631" s="196"/>
      <c r="AB3631" s="198"/>
      <c r="AC3631" s="196"/>
      <c r="AD3631" s="199"/>
      <c r="AG3631" s="196"/>
      <c r="AH3631" s="196"/>
      <c r="AI3631" s="198"/>
      <c r="AL3631" s="196"/>
      <c r="AN3631" s="196"/>
      <c r="AO3631" s="198"/>
      <c r="AP3631" s="196"/>
      <c r="AQ3631" s="196"/>
      <c r="AR3631" s="196"/>
      <c r="AS3631" s="196"/>
      <c r="AT3631" s="196"/>
      <c r="AU3631" s="196"/>
      <c r="AV3631" s="198"/>
      <c r="AW3631" s="197"/>
      <c r="AY3631" s="196"/>
      <c r="BC3631" s="196"/>
      <c r="BD3631" s="196"/>
      <c r="BE3631" s="196"/>
      <c r="BF3631" s="196"/>
      <c r="BG3631" s="196"/>
      <c r="BH3631" s="196"/>
      <c r="BI3631" s="196"/>
      <c r="BJ3631" s="196"/>
      <c r="BK3631" s="196"/>
    </row>
    <row r="3632" spans="1:63" x14ac:dyDescent="0.25">
      <c r="A3632" s="198"/>
      <c r="B3632" s="193"/>
      <c r="C3632" s="196"/>
      <c r="D3632" s="196"/>
      <c r="E3632" s="196"/>
      <c r="I3632" s="197"/>
      <c r="Q3632" s="198"/>
      <c r="S3632" s="198"/>
      <c r="T3632" s="196"/>
      <c r="U3632" s="199"/>
      <c r="V3632" s="193"/>
      <c r="W3632" s="198"/>
      <c r="X3632" s="198"/>
      <c r="Y3632" s="196"/>
      <c r="Z3632" s="200"/>
      <c r="AA3632" s="196"/>
      <c r="AB3632" s="198"/>
      <c r="AC3632" s="196"/>
      <c r="AD3632" s="199"/>
      <c r="AG3632" s="196"/>
      <c r="AH3632" s="196"/>
      <c r="AI3632" s="198"/>
      <c r="AL3632" s="196"/>
      <c r="AN3632" s="196"/>
      <c r="AO3632" s="198"/>
      <c r="AP3632" s="196"/>
      <c r="AQ3632" s="196"/>
      <c r="AR3632" s="196"/>
      <c r="AS3632" s="196"/>
      <c r="AT3632" s="196"/>
      <c r="AU3632" s="196"/>
      <c r="AV3632" s="198"/>
      <c r="AW3632" s="197"/>
      <c r="AY3632" s="196"/>
      <c r="BC3632" s="196"/>
      <c r="BD3632" s="196"/>
      <c r="BE3632" s="196"/>
      <c r="BF3632" s="196"/>
      <c r="BG3632" s="196"/>
      <c r="BH3632" s="196"/>
      <c r="BI3632" s="196"/>
      <c r="BJ3632" s="196"/>
      <c r="BK3632" s="196"/>
    </row>
    <row r="3633" spans="1:63" x14ac:dyDescent="0.25">
      <c r="A3633" s="198"/>
      <c r="B3633" s="193"/>
      <c r="C3633" s="196"/>
      <c r="D3633" s="196"/>
      <c r="E3633" s="196"/>
      <c r="I3633" s="197"/>
      <c r="Q3633" s="198"/>
      <c r="S3633" s="198"/>
      <c r="T3633" s="196"/>
      <c r="U3633" s="199"/>
      <c r="V3633" s="193"/>
      <c r="W3633" s="198"/>
      <c r="X3633" s="198"/>
      <c r="Y3633" s="196"/>
      <c r="Z3633" s="200"/>
      <c r="AA3633" s="196"/>
      <c r="AB3633" s="198"/>
      <c r="AC3633" s="196"/>
      <c r="AD3633" s="199"/>
      <c r="AG3633" s="196"/>
      <c r="AH3633" s="196"/>
      <c r="AI3633" s="198"/>
      <c r="AL3633" s="196"/>
      <c r="AN3633" s="196"/>
      <c r="AO3633" s="198"/>
      <c r="AP3633" s="196"/>
      <c r="AQ3633" s="196"/>
      <c r="AR3633" s="196"/>
      <c r="AS3633" s="196"/>
      <c r="AT3633" s="196"/>
      <c r="AU3633" s="196"/>
      <c r="AV3633" s="198"/>
      <c r="AW3633" s="197"/>
      <c r="AY3633" s="196"/>
      <c r="BC3633" s="196"/>
      <c r="BD3633" s="196"/>
      <c r="BE3633" s="196"/>
      <c r="BF3633" s="196"/>
      <c r="BG3633" s="196"/>
      <c r="BH3633" s="196"/>
      <c r="BI3633" s="196"/>
      <c r="BJ3633" s="196"/>
      <c r="BK3633" s="196"/>
    </row>
    <row r="3634" spans="1:63" x14ac:dyDescent="0.25">
      <c r="A3634" s="198"/>
      <c r="B3634" s="193"/>
      <c r="C3634" s="196"/>
      <c r="D3634" s="196"/>
      <c r="E3634" s="196"/>
      <c r="I3634" s="197"/>
      <c r="Q3634" s="198"/>
      <c r="S3634" s="198"/>
      <c r="T3634" s="196"/>
      <c r="U3634" s="199"/>
      <c r="V3634" s="193"/>
      <c r="W3634" s="198"/>
      <c r="X3634" s="198"/>
      <c r="Y3634" s="196"/>
      <c r="Z3634" s="200"/>
      <c r="AA3634" s="196"/>
      <c r="AB3634" s="198"/>
      <c r="AC3634" s="196"/>
      <c r="AD3634" s="199"/>
      <c r="AG3634" s="196"/>
      <c r="AH3634" s="196"/>
      <c r="AI3634" s="198"/>
      <c r="AL3634" s="196"/>
      <c r="AN3634" s="196"/>
      <c r="AO3634" s="198"/>
      <c r="AP3634" s="196"/>
      <c r="AQ3634" s="196"/>
      <c r="AR3634" s="196"/>
      <c r="AS3634" s="196"/>
      <c r="AT3634" s="196"/>
      <c r="AU3634" s="196"/>
      <c r="AV3634" s="198"/>
      <c r="AW3634" s="197"/>
      <c r="AY3634" s="196"/>
      <c r="BC3634" s="196"/>
      <c r="BD3634" s="196"/>
      <c r="BE3634" s="196"/>
      <c r="BF3634" s="196"/>
      <c r="BG3634" s="196"/>
      <c r="BH3634" s="196"/>
      <c r="BI3634" s="196"/>
      <c r="BJ3634" s="196"/>
      <c r="BK3634" s="196"/>
    </row>
    <row r="3635" spans="1:63" x14ac:dyDescent="0.25">
      <c r="A3635" s="198"/>
      <c r="B3635" s="193"/>
      <c r="C3635" s="196"/>
      <c r="D3635" s="196"/>
      <c r="E3635" s="196"/>
      <c r="I3635" s="197"/>
      <c r="Q3635" s="198"/>
      <c r="S3635" s="198"/>
      <c r="T3635" s="196"/>
      <c r="U3635" s="199"/>
      <c r="V3635" s="193"/>
      <c r="W3635" s="198"/>
      <c r="X3635" s="198"/>
      <c r="Y3635" s="196"/>
      <c r="Z3635" s="200"/>
      <c r="AA3635" s="196"/>
      <c r="AB3635" s="198"/>
      <c r="AC3635" s="196"/>
      <c r="AD3635" s="199"/>
      <c r="AG3635" s="196"/>
      <c r="AH3635" s="196"/>
      <c r="AI3635" s="198"/>
      <c r="AL3635" s="196"/>
      <c r="AN3635" s="196"/>
      <c r="AO3635" s="198"/>
      <c r="AP3635" s="196"/>
      <c r="AQ3635" s="196"/>
      <c r="AR3635" s="196"/>
      <c r="AS3635" s="196"/>
      <c r="AT3635" s="196"/>
      <c r="AU3635" s="196"/>
      <c r="AV3635" s="198"/>
      <c r="AW3635" s="197"/>
      <c r="AY3635" s="196"/>
      <c r="BC3635" s="196"/>
      <c r="BD3635" s="196"/>
      <c r="BE3635" s="196"/>
      <c r="BF3635" s="196"/>
      <c r="BG3635" s="196"/>
      <c r="BH3635" s="196"/>
      <c r="BI3635" s="196"/>
      <c r="BJ3635" s="196"/>
      <c r="BK3635" s="196"/>
    </row>
    <row r="3636" spans="1:63" x14ac:dyDescent="0.25">
      <c r="A3636" s="198"/>
      <c r="B3636" s="193"/>
      <c r="C3636" s="196"/>
      <c r="D3636" s="196"/>
      <c r="E3636" s="196"/>
      <c r="I3636" s="197"/>
      <c r="Q3636" s="198"/>
      <c r="S3636" s="198"/>
      <c r="T3636" s="196"/>
      <c r="U3636" s="199"/>
      <c r="V3636" s="193"/>
      <c r="W3636" s="198"/>
      <c r="X3636" s="198"/>
      <c r="Y3636" s="196"/>
      <c r="Z3636" s="200"/>
      <c r="AA3636" s="196"/>
      <c r="AB3636" s="198"/>
      <c r="AC3636" s="196"/>
      <c r="AD3636" s="199"/>
      <c r="AG3636" s="196"/>
      <c r="AH3636" s="196"/>
      <c r="AI3636" s="198"/>
      <c r="AL3636" s="196"/>
      <c r="AN3636" s="196"/>
      <c r="AO3636" s="198"/>
      <c r="AP3636" s="196"/>
      <c r="AQ3636" s="196"/>
      <c r="AR3636" s="196"/>
      <c r="AS3636" s="196"/>
      <c r="AT3636" s="196"/>
      <c r="AU3636" s="196"/>
      <c r="AV3636" s="198"/>
      <c r="AW3636" s="197"/>
      <c r="AY3636" s="196"/>
      <c r="BC3636" s="196"/>
      <c r="BD3636" s="196"/>
      <c r="BE3636" s="196"/>
      <c r="BF3636" s="196"/>
      <c r="BG3636" s="196"/>
      <c r="BH3636" s="196"/>
      <c r="BI3636" s="196"/>
      <c r="BJ3636" s="196"/>
      <c r="BK3636" s="196"/>
    </row>
    <row r="3637" spans="1:63" x14ac:dyDescent="0.25">
      <c r="A3637" s="198"/>
      <c r="B3637" s="193"/>
      <c r="C3637" s="196"/>
      <c r="D3637" s="196"/>
      <c r="E3637" s="196"/>
      <c r="I3637" s="197"/>
      <c r="Q3637" s="198"/>
      <c r="S3637" s="198"/>
      <c r="T3637" s="196"/>
      <c r="U3637" s="199"/>
      <c r="V3637" s="193"/>
      <c r="W3637" s="198"/>
      <c r="X3637" s="198"/>
      <c r="Y3637" s="196"/>
      <c r="Z3637" s="200"/>
      <c r="AA3637" s="196"/>
      <c r="AB3637" s="198"/>
      <c r="AC3637" s="196"/>
      <c r="AD3637" s="199"/>
      <c r="AG3637" s="196"/>
      <c r="AH3637" s="196"/>
      <c r="AI3637" s="198"/>
      <c r="AL3637" s="196"/>
      <c r="AN3637" s="196"/>
      <c r="AO3637" s="198"/>
      <c r="AP3637" s="196"/>
      <c r="AQ3637" s="196"/>
      <c r="AR3637" s="196"/>
      <c r="AS3637" s="196"/>
      <c r="AT3637" s="196"/>
      <c r="AU3637" s="196"/>
      <c r="AV3637" s="198"/>
      <c r="AW3637" s="197"/>
      <c r="AY3637" s="196"/>
      <c r="BC3637" s="196"/>
      <c r="BD3637" s="196"/>
      <c r="BE3637" s="196"/>
      <c r="BF3637" s="196"/>
      <c r="BG3637" s="196"/>
      <c r="BH3637" s="196"/>
      <c r="BI3637" s="196"/>
      <c r="BJ3637" s="196"/>
      <c r="BK3637" s="196"/>
    </row>
    <row r="3638" spans="1:63" x14ac:dyDescent="0.25">
      <c r="A3638" s="198"/>
      <c r="B3638" s="193"/>
      <c r="C3638" s="196"/>
      <c r="D3638" s="196"/>
      <c r="E3638" s="196"/>
      <c r="I3638" s="197"/>
      <c r="Q3638" s="198"/>
      <c r="S3638" s="198"/>
      <c r="T3638" s="196"/>
      <c r="U3638" s="199"/>
      <c r="V3638" s="193"/>
      <c r="W3638" s="198"/>
      <c r="X3638" s="198"/>
      <c r="Y3638" s="196"/>
      <c r="Z3638" s="200"/>
      <c r="AA3638" s="196"/>
      <c r="AB3638" s="198"/>
      <c r="AC3638" s="196"/>
      <c r="AD3638" s="199"/>
      <c r="AG3638" s="196"/>
      <c r="AH3638" s="196"/>
      <c r="AI3638" s="198"/>
      <c r="AL3638" s="196"/>
      <c r="AN3638" s="196"/>
      <c r="AO3638" s="198"/>
      <c r="AP3638" s="196"/>
      <c r="AQ3638" s="196"/>
      <c r="AR3638" s="196"/>
      <c r="AS3638" s="196"/>
      <c r="AT3638" s="196"/>
      <c r="AU3638" s="196"/>
      <c r="AV3638" s="198"/>
      <c r="AW3638" s="197"/>
      <c r="AY3638" s="196"/>
      <c r="BC3638" s="196"/>
      <c r="BD3638" s="196"/>
      <c r="BE3638" s="196"/>
      <c r="BF3638" s="196"/>
      <c r="BG3638" s="196"/>
      <c r="BH3638" s="196"/>
      <c r="BI3638" s="196"/>
      <c r="BJ3638" s="196"/>
      <c r="BK3638" s="196"/>
    </row>
    <row r="3639" spans="1:63" x14ac:dyDescent="0.25">
      <c r="A3639" s="198"/>
      <c r="B3639" s="193"/>
      <c r="C3639" s="196"/>
      <c r="D3639" s="196"/>
      <c r="E3639" s="196"/>
      <c r="I3639" s="197"/>
      <c r="Q3639" s="198"/>
      <c r="S3639" s="198"/>
      <c r="T3639" s="196"/>
      <c r="U3639" s="199"/>
      <c r="V3639" s="193"/>
      <c r="W3639" s="198"/>
      <c r="X3639" s="198"/>
      <c r="Y3639" s="196"/>
      <c r="Z3639" s="200"/>
      <c r="AA3639" s="196"/>
      <c r="AB3639" s="198"/>
      <c r="AC3639" s="196"/>
      <c r="AD3639" s="199"/>
      <c r="AG3639" s="196"/>
      <c r="AH3639" s="196"/>
      <c r="AI3639" s="198"/>
      <c r="AL3639" s="196"/>
      <c r="AN3639" s="196"/>
      <c r="AO3639" s="198"/>
      <c r="AP3639" s="196"/>
      <c r="AQ3639" s="196"/>
      <c r="AR3639" s="196"/>
      <c r="AS3639" s="196"/>
      <c r="AT3639" s="196"/>
      <c r="AU3639" s="196"/>
      <c r="AV3639" s="198"/>
      <c r="AW3639" s="197"/>
      <c r="AY3639" s="196"/>
      <c r="BC3639" s="196"/>
      <c r="BD3639" s="196"/>
      <c r="BE3639" s="196"/>
      <c r="BF3639" s="196"/>
      <c r="BG3639" s="196"/>
      <c r="BH3639" s="196"/>
      <c r="BI3639" s="196"/>
      <c r="BJ3639" s="196"/>
      <c r="BK3639" s="196"/>
    </row>
    <row r="3640" spans="1:63" x14ac:dyDescent="0.25">
      <c r="A3640" s="198"/>
      <c r="B3640" s="193"/>
      <c r="C3640" s="196"/>
      <c r="D3640" s="196"/>
      <c r="E3640" s="196"/>
      <c r="I3640" s="197"/>
      <c r="Q3640" s="198"/>
      <c r="S3640" s="198"/>
      <c r="T3640" s="196"/>
      <c r="U3640" s="199"/>
      <c r="V3640" s="193"/>
      <c r="W3640" s="198"/>
      <c r="X3640" s="198"/>
      <c r="Y3640" s="196"/>
      <c r="Z3640" s="200"/>
      <c r="AA3640" s="196"/>
      <c r="AB3640" s="198"/>
      <c r="AC3640" s="196"/>
      <c r="AD3640" s="199"/>
      <c r="AG3640" s="196"/>
      <c r="AH3640" s="196"/>
      <c r="AI3640" s="198"/>
      <c r="AL3640" s="196"/>
      <c r="AN3640" s="196"/>
      <c r="AO3640" s="198"/>
      <c r="AP3640" s="196"/>
      <c r="AQ3640" s="196"/>
      <c r="AR3640" s="196"/>
      <c r="AS3640" s="196"/>
      <c r="AT3640" s="196"/>
      <c r="AU3640" s="196"/>
      <c r="AV3640" s="198"/>
      <c r="AW3640" s="197"/>
      <c r="AY3640" s="196"/>
      <c r="BC3640" s="196"/>
      <c r="BD3640" s="196"/>
      <c r="BE3640" s="196"/>
      <c r="BF3640" s="196"/>
      <c r="BG3640" s="196"/>
      <c r="BH3640" s="196"/>
      <c r="BI3640" s="196"/>
      <c r="BJ3640" s="196"/>
      <c r="BK3640" s="196"/>
    </row>
    <row r="3641" spans="1:63" x14ac:dyDescent="0.25">
      <c r="A3641" s="198"/>
      <c r="B3641" s="193"/>
      <c r="C3641" s="196"/>
      <c r="D3641" s="196"/>
      <c r="E3641" s="196"/>
      <c r="I3641" s="197"/>
      <c r="Q3641" s="198"/>
      <c r="S3641" s="198"/>
      <c r="T3641" s="196"/>
      <c r="U3641" s="199"/>
      <c r="V3641" s="193"/>
      <c r="W3641" s="198"/>
      <c r="X3641" s="198"/>
      <c r="Y3641" s="196"/>
      <c r="Z3641" s="200"/>
      <c r="AA3641" s="196"/>
      <c r="AB3641" s="198"/>
      <c r="AC3641" s="196"/>
      <c r="AD3641" s="199"/>
      <c r="AG3641" s="196"/>
      <c r="AH3641" s="196"/>
      <c r="AI3641" s="198"/>
      <c r="AL3641" s="196"/>
      <c r="AN3641" s="196"/>
      <c r="AO3641" s="198"/>
      <c r="AP3641" s="196"/>
      <c r="AQ3641" s="196"/>
      <c r="AR3641" s="196"/>
      <c r="AS3641" s="196"/>
      <c r="AT3641" s="196"/>
      <c r="AU3641" s="196"/>
      <c r="AV3641" s="198"/>
      <c r="AW3641" s="197"/>
      <c r="AY3641" s="196"/>
      <c r="BC3641" s="196"/>
      <c r="BD3641" s="196"/>
      <c r="BE3641" s="196"/>
      <c r="BF3641" s="196"/>
      <c r="BG3641" s="196"/>
      <c r="BH3641" s="196"/>
      <c r="BI3641" s="196"/>
      <c r="BJ3641" s="196"/>
      <c r="BK3641" s="196"/>
    </row>
    <row r="3642" spans="1:63" x14ac:dyDescent="0.25">
      <c r="A3642" s="198"/>
      <c r="B3642" s="193"/>
      <c r="C3642" s="196"/>
      <c r="D3642" s="196"/>
      <c r="E3642" s="196"/>
      <c r="I3642" s="197"/>
      <c r="Q3642" s="198"/>
      <c r="S3642" s="198"/>
      <c r="T3642" s="196"/>
      <c r="U3642" s="199"/>
      <c r="V3642" s="193"/>
      <c r="W3642" s="198"/>
      <c r="X3642" s="198"/>
      <c r="Y3642" s="196"/>
      <c r="Z3642" s="200"/>
      <c r="AA3642" s="196"/>
      <c r="AB3642" s="198"/>
      <c r="AC3642" s="196"/>
      <c r="AD3642" s="199"/>
      <c r="AG3642" s="196"/>
      <c r="AH3642" s="196"/>
      <c r="AI3642" s="198"/>
      <c r="AL3642" s="196"/>
      <c r="AN3642" s="196"/>
      <c r="AO3642" s="198"/>
      <c r="AP3642" s="196"/>
      <c r="AQ3642" s="196"/>
      <c r="AR3642" s="196"/>
      <c r="AS3642" s="196"/>
      <c r="AT3642" s="196"/>
      <c r="AU3642" s="196"/>
      <c r="AV3642" s="198"/>
      <c r="AW3642" s="197"/>
      <c r="AY3642" s="196"/>
      <c r="BC3642" s="196"/>
      <c r="BD3642" s="196"/>
      <c r="BE3642" s="196"/>
      <c r="BF3642" s="196"/>
      <c r="BG3642" s="196"/>
      <c r="BH3642" s="196"/>
      <c r="BI3642" s="196"/>
      <c r="BJ3642" s="196"/>
      <c r="BK3642" s="196"/>
    </row>
    <row r="3643" spans="1:63" x14ac:dyDescent="0.25">
      <c r="A3643" s="198"/>
      <c r="B3643" s="193"/>
      <c r="C3643" s="196"/>
      <c r="D3643" s="196"/>
      <c r="E3643" s="196"/>
      <c r="I3643" s="197"/>
      <c r="Q3643" s="198"/>
      <c r="S3643" s="198"/>
      <c r="T3643" s="196"/>
      <c r="U3643" s="199"/>
      <c r="V3643" s="193"/>
      <c r="W3643" s="198"/>
      <c r="X3643" s="198"/>
      <c r="Y3643" s="196"/>
      <c r="Z3643" s="200"/>
      <c r="AA3643" s="196"/>
      <c r="AB3643" s="198"/>
      <c r="AC3643" s="196"/>
      <c r="AD3643" s="199"/>
      <c r="AG3643" s="196"/>
      <c r="AH3643" s="196"/>
      <c r="AI3643" s="198"/>
      <c r="AL3643" s="196"/>
      <c r="AN3643" s="196"/>
      <c r="AO3643" s="198"/>
      <c r="AP3643" s="196"/>
      <c r="AQ3643" s="196"/>
      <c r="AR3643" s="196"/>
      <c r="AS3643" s="196"/>
      <c r="AT3643" s="196"/>
      <c r="AU3643" s="196"/>
      <c r="AV3643" s="198"/>
      <c r="AW3643" s="197"/>
      <c r="AY3643" s="196"/>
      <c r="BC3643" s="196"/>
      <c r="BD3643" s="196"/>
      <c r="BE3643" s="196"/>
      <c r="BF3643" s="196"/>
      <c r="BG3643" s="196"/>
      <c r="BH3643" s="196"/>
      <c r="BI3643" s="196"/>
      <c r="BJ3643" s="196"/>
      <c r="BK3643" s="196"/>
    </row>
    <row r="3644" spans="1:63" x14ac:dyDescent="0.25">
      <c r="A3644" s="198"/>
      <c r="B3644" s="193"/>
      <c r="C3644" s="196"/>
      <c r="D3644" s="196"/>
      <c r="E3644" s="196"/>
      <c r="I3644" s="197"/>
      <c r="Q3644" s="198"/>
      <c r="S3644" s="198"/>
      <c r="T3644" s="196"/>
      <c r="U3644" s="199"/>
      <c r="V3644" s="193"/>
      <c r="W3644" s="198"/>
      <c r="X3644" s="198"/>
      <c r="Y3644" s="196"/>
      <c r="Z3644" s="200"/>
      <c r="AA3644" s="196"/>
      <c r="AB3644" s="198"/>
      <c r="AC3644" s="196"/>
      <c r="AD3644" s="199"/>
      <c r="AG3644" s="196"/>
      <c r="AH3644" s="196"/>
      <c r="AI3644" s="198"/>
      <c r="AL3644" s="196"/>
      <c r="AN3644" s="196"/>
      <c r="AO3644" s="198"/>
      <c r="AP3644" s="196"/>
      <c r="AQ3644" s="196"/>
      <c r="AR3644" s="196"/>
      <c r="AS3644" s="196"/>
      <c r="AT3644" s="196"/>
      <c r="AU3644" s="196"/>
      <c r="AV3644" s="198"/>
      <c r="AW3644" s="197"/>
      <c r="AY3644" s="196"/>
      <c r="BC3644" s="196"/>
      <c r="BD3644" s="196"/>
      <c r="BE3644" s="196"/>
      <c r="BF3644" s="196"/>
      <c r="BG3644" s="196"/>
      <c r="BH3644" s="196"/>
      <c r="BI3644" s="196"/>
      <c r="BJ3644" s="196"/>
      <c r="BK3644" s="196"/>
    </row>
    <row r="3645" spans="1:63" x14ac:dyDescent="0.25">
      <c r="A3645" s="198"/>
      <c r="B3645" s="193"/>
      <c r="C3645" s="196"/>
      <c r="D3645" s="196"/>
      <c r="E3645" s="196"/>
      <c r="I3645" s="197"/>
      <c r="Q3645" s="198"/>
      <c r="S3645" s="198"/>
      <c r="T3645" s="196"/>
      <c r="U3645" s="199"/>
      <c r="V3645" s="193"/>
      <c r="W3645" s="198"/>
      <c r="X3645" s="198"/>
      <c r="Y3645" s="196"/>
      <c r="Z3645" s="200"/>
      <c r="AA3645" s="196"/>
      <c r="AB3645" s="198"/>
      <c r="AC3645" s="196"/>
      <c r="AD3645" s="199"/>
      <c r="AG3645" s="196"/>
      <c r="AH3645" s="196"/>
      <c r="AI3645" s="198"/>
      <c r="AL3645" s="196"/>
      <c r="AN3645" s="196"/>
      <c r="AO3645" s="198"/>
      <c r="AP3645" s="196"/>
      <c r="AQ3645" s="196"/>
      <c r="AR3645" s="196"/>
      <c r="AS3645" s="196"/>
      <c r="AT3645" s="196"/>
      <c r="AU3645" s="196"/>
      <c r="AV3645" s="198"/>
      <c r="AW3645" s="197"/>
      <c r="AY3645" s="196"/>
      <c r="BC3645" s="196"/>
      <c r="BD3645" s="196"/>
      <c r="BE3645" s="196"/>
      <c r="BF3645" s="196"/>
      <c r="BG3645" s="196"/>
      <c r="BH3645" s="196"/>
      <c r="BI3645" s="196"/>
      <c r="BJ3645" s="196"/>
      <c r="BK3645" s="196"/>
    </row>
    <row r="3646" spans="1:63" x14ac:dyDescent="0.25">
      <c r="A3646" s="198"/>
      <c r="B3646" s="193"/>
      <c r="C3646" s="196"/>
      <c r="D3646" s="196"/>
      <c r="E3646" s="196"/>
      <c r="I3646" s="197"/>
      <c r="Q3646" s="198"/>
      <c r="S3646" s="198"/>
      <c r="T3646" s="196"/>
      <c r="U3646" s="199"/>
      <c r="V3646" s="193"/>
      <c r="W3646" s="198"/>
      <c r="X3646" s="198"/>
      <c r="Y3646" s="196"/>
      <c r="Z3646" s="200"/>
      <c r="AA3646" s="196"/>
      <c r="AB3646" s="198"/>
      <c r="AC3646" s="196"/>
      <c r="AD3646" s="199"/>
      <c r="AG3646" s="196"/>
      <c r="AH3646" s="196"/>
      <c r="AI3646" s="198"/>
      <c r="AL3646" s="196"/>
      <c r="AN3646" s="196"/>
      <c r="AO3646" s="198"/>
      <c r="AP3646" s="196"/>
      <c r="AQ3646" s="196"/>
      <c r="AR3646" s="196"/>
      <c r="AS3646" s="196"/>
      <c r="AT3646" s="196"/>
      <c r="AU3646" s="196"/>
      <c r="AV3646" s="198"/>
      <c r="AW3646" s="197"/>
      <c r="AY3646" s="196"/>
      <c r="BC3646" s="196"/>
      <c r="BD3646" s="196"/>
      <c r="BE3646" s="196"/>
      <c r="BF3646" s="196"/>
      <c r="BG3646" s="196"/>
      <c r="BH3646" s="196"/>
      <c r="BI3646" s="196"/>
      <c r="BJ3646" s="196"/>
      <c r="BK3646" s="196"/>
    </row>
    <row r="3647" spans="1:63" x14ac:dyDescent="0.25">
      <c r="A3647" s="198"/>
      <c r="B3647" s="193"/>
      <c r="C3647" s="196"/>
      <c r="D3647" s="196"/>
      <c r="E3647" s="196"/>
      <c r="I3647" s="197"/>
      <c r="Q3647" s="198"/>
      <c r="S3647" s="198"/>
      <c r="T3647" s="196"/>
      <c r="U3647" s="199"/>
      <c r="V3647" s="193"/>
      <c r="W3647" s="198"/>
      <c r="X3647" s="198"/>
      <c r="Y3647" s="196"/>
      <c r="Z3647" s="200"/>
      <c r="AA3647" s="196"/>
      <c r="AB3647" s="198"/>
      <c r="AC3647" s="196"/>
      <c r="AD3647" s="199"/>
      <c r="AG3647" s="196"/>
      <c r="AH3647" s="196"/>
      <c r="AI3647" s="198"/>
      <c r="AL3647" s="196"/>
      <c r="AN3647" s="196"/>
      <c r="AO3647" s="198"/>
      <c r="AP3647" s="196"/>
      <c r="AQ3647" s="196"/>
      <c r="AR3647" s="196"/>
      <c r="AS3647" s="196"/>
      <c r="AT3647" s="196"/>
      <c r="AU3647" s="196"/>
      <c r="AV3647" s="198"/>
      <c r="AW3647" s="197"/>
      <c r="AY3647" s="196"/>
      <c r="BC3647" s="196"/>
      <c r="BD3647" s="196"/>
      <c r="BE3647" s="196"/>
      <c r="BF3647" s="196"/>
      <c r="BG3647" s="196"/>
      <c r="BH3647" s="196"/>
      <c r="BI3647" s="196"/>
      <c r="BJ3647" s="196"/>
      <c r="BK3647" s="196"/>
    </row>
    <row r="3648" spans="1:63" x14ac:dyDescent="0.25">
      <c r="A3648" s="198"/>
      <c r="B3648" s="193"/>
      <c r="C3648" s="196"/>
      <c r="D3648" s="196"/>
      <c r="E3648" s="196"/>
      <c r="I3648" s="197"/>
      <c r="Q3648" s="198"/>
      <c r="S3648" s="198"/>
      <c r="T3648" s="196"/>
      <c r="U3648" s="199"/>
      <c r="V3648" s="193"/>
      <c r="W3648" s="198"/>
      <c r="X3648" s="198"/>
      <c r="Y3648" s="196"/>
      <c r="Z3648" s="200"/>
      <c r="AA3648" s="196"/>
      <c r="AB3648" s="198"/>
      <c r="AC3648" s="196"/>
      <c r="AD3648" s="199"/>
      <c r="AG3648" s="196"/>
      <c r="AH3648" s="196"/>
      <c r="AI3648" s="198"/>
      <c r="AL3648" s="196"/>
      <c r="AN3648" s="196"/>
      <c r="AO3648" s="198"/>
      <c r="AP3648" s="196"/>
      <c r="AQ3648" s="196"/>
      <c r="AR3648" s="196"/>
      <c r="AS3648" s="196"/>
      <c r="AT3648" s="196"/>
      <c r="AU3648" s="196"/>
      <c r="AV3648" s="198"/>
      <c r="AW3648" s="197"/>
      <c r="AY3648" s="196"/>
      <c r="BC3648" s="196"/>
      <c r="BD3648" s="196"/>
      <c r="BE3648" s="196"/>
      <c r="BF3648" s="196"/>
      <c r="BG3648" s="196"/>
      <c r="BH3648" s="196"/>
      <c r="BI3648" s="196"/>
      <c r="BJ3648" s="196"/>
      <c r="BK3648" s="196"/>
    </row>
    <row r="3649" spans="1:63" x14ac:dyDescent="0.25">
      <c r="A3649" s="198"/>
      <c r="B3649" s="193"/>
      <c r="C3649" s="196"/>
      <c r="D3649" s="196"/>
      <c r="E3649" s="196"/>
      <c r="I3649" s="197"/>
      <c r="Q3649" s="198"/>
      <c r="S3649" s="198"/>
      <c r="T3649" s="196"/>
      <c r="U3649" s="199"/>
      <c r="V3649" s="193"/>
      <c r="W3649" s="198"/>
      <c r="X3649" s="198"/>
      <c r="Y3649" s="196"/>
      <c r="Z3649" s="200"/>
      <c r="AA3649" s="196"/>
      <c r="AB3649" s="198"/>
      <c r="AC3649" s="196"/>
      <c r="AD3649" s="199"/>
      <c r="AG3649" s="196"/>
      <c r="AH3649" s="196"/>
      <c r="AI3649" s="198"/>
      <c r="AL3649" s="196"/>
      <c r="AN3649" s="196"/>
      <c r="AO3649" s="198"/>
      <c r="AP3649" s="196"/>
      <c r="AQ3649" s="196"/>
      <c r="AR3649" s="196"/>
      <c r="AS3649" s="196"/>
      <c r="AT3649" s="196"/>
      <c r="AU3649" s="196"/>
      <c r="AV3649" s="198"/>
      <c r="AW3649" s="197"/>
      <c r="AY3649" s="196"/>
      <c r="BC3649" s="196"/>
      <c r="BD3649" s="196"/>
      <c r="BE3649" s="196"/>
      <c r="BF3649" s="196"/>
      <c r="BG3649" s="196"/>
      <c r="BH3649" s="196"/>
      <c r="BI3649" s="196"/>
      <c r="BJ3649" s="196"/>
      <c r="BK3649" s="196"/>
    </row>
    <row r="3650" spans="1:63" x14ac:dyDescent="0.25">
      <c r="A3650" s="198"/>
      <c r="B3650" s="193"/>
      <c r="C3650" s="196"/>
      <c r="D3650" s="196"/>
      <c r="E3650" s="196"/>
      <c r="I3650" s="197"/>
      <c r="Q3650" s="198"/>
      <c r="S3650" s="198"/>
      <c r="T3650" s="196"/>
      <c r="U3650" s="199"/>
      <c r="V3650" s="193"/>
      <c r="W3650" s="198"/>
      <c r="X3650" s="198"/>
      <c r="Y3650" s="196"/>
      <c r="Z3650" s="200"/>
      <c r="AA3650" s="196"/>
      <c r="AB3650" s="198"/>
      <c r="AC3650" s="196"/>
      <c r="AD3650" s="199"/>
      <c r="AG3650" s="196"/>
      <c r="AH3650" s="196"/>
      <c r="AI3650" s="198"/>
      <c r="AL3650" s="196"/>
      <c r="AN3650" s="196"/>
      <c r="AO3650" s="198"/>
      <c r="AP3650" s="196"/>
      <c r="AQ3650" s="196"/>
      <c r="AR3650" s="196"/>
      <c r="AS3650" s="196"/>
      <c r="AT3650" s="196"/>
      <c r="AU3650" s="196"/>
      <c r="AV3650" s="198"/>
      <c r="AW3650" s="197"/>
      <c r="AY3650" s="196"/>
      <c r="BC3650" s="196"/>
      <c r="BD3650" s="196"/>
      <c r="BE3650" s="196"/>
      <c r="BF3650" s="196"/>
      <c r="BG3650" s="196"/>
      <c r="BH3650" s="196"/>
      <c r="BI3650" s="196"/>
      <c r="BJ3650" s="196"/>
      <c r="BK3650" s="196"/>
    </row>
    <row r="3651" spans="1:63" x14ac:dyDescent="0.25">
      <c r="A3651" s="198"/>
      <c r="B3651" s="193"/>
      <c r="C3651" s="196"/>
      <c r="D3651" s="196"/>
      <c r="E3651" s="196"/>
      <c r="I3651" s="197"/>
      <c r="Q3651" s="198"/>
      <c r="S3651" s="198"/>
      <c r="T3651" s="196"/>
      <c r="U3651" s="199"/>
      <c r="V3651" s="193"/>
      <c r="W3651" s="198"/>
      <c r="X3651" s="198"/>
      <c r="Y3651" s="196"/>
      <c r="Z3651" s="200"/>
      <c r="AA3651" s="196"/>
      <c r="AB3651" s="198"/>
      <c r="AC3651" s="196"/>
      <c r="AD3651" s="199"/>
      <c r="AG3651" s="196"/>
      <c r="AH3651" s="196"/>
      <c r="AI3651" s="198"/>
      <c r="AL3651" s="196"/>
      <c r="AN3651" s="196"/>
      <c r="AO3651" s="198"/>
      <c r="AP3651" s="196"/>
      <c r="AQ3651" s="196"/>
      <c r="AR3651" s="196"/>
      <c r="AS3651" s="196"/>
      <c r="AT3651" s="196"/>
      <c r="AU3651" s="196"/>
      <c r="AV3651" s="198"/>
      <c r="AW3651" s="197"/>
      <c r="AY3651" s="196"/>
      <c r="BC3651" s="196"/>
      <c r="BD3651" s="196"/>
      <c r="BE3651" s="196"/>
      <c r="BF3651" s="196"/>
      <c r="BG3651" s="196"/>
      <c r="BH3651" s="196"/>
      <c r="BI3651" s="196"/>
      <c r="BJ3651" s="196"/>
      <c r="BK3651" s="196"/>
    </row>
    <row r="3652" spans="1:63" x14ac:dyDescent="0.25">
      <c r="A3652" s="198"/>
      <c r="B3652" s="193"/>
      <c r="C3652" s="196"/>
      <c r="D3652" s="196"/>
      <c r="E3652" s="196"/>
      <c r="I3652" s="197"/>
      <c r="Q3652" s="198"/>
      <c r="S3652" s="198"/>
      <c r="T3652" s="196"/>
      <c r="U3652" s="199"/>
      <c r="V3652" s="193"/>
      <c r="W3652" s="198"/>
      <c r="X3652" s="198"/>
      <c r="Y3652" s="196"/>
      <c r="Z3652" s="200"/>
      <c r="AA3652" s="196"/>
      <c r="AB3652" s="198"/>
      <c r="AC3652" s="196"/>
      <c r="AD3652" s="199"/>
      <c r="AG3652" s="196"/>
      <c r="AH3652" s="196"/>
      <c r="AI3652" s="198"/>
      <c r="AL3652" s="196"/>
      <c r="AN3652" s="196"/>
      <c r="AO3652" s="198"/>
      <c r="AP3652" s="196"/>
      <c r="AQ3652" s="196"/>
      <c r="AR3652" s="196"/>
      <c r="AS3652" s="196"/>
      <c r="AT3652" s="196"/>
      <c r="AU3652" s="196"/>
      <c r="AV3652" s="198"/>
      <c r="AW3652" s="197"/>
      <c r="AY3652" s="196"/>
      <c r="BC3652" s="196"/>
      <c r="BD3652" s="196"/>
      <c r="BE3652" s="196"/>
      <c r="BF3652" s="196"/>
      <c r="BG3652" s="196"/>
      <c r="BH3652" s="196"/>
      <c r="BI3652" s="196"/>
      <c r="BJ3652" s="196"/>
      <c r="BK3652" s="196"/>
    </row>
    <row r="3653" spans="1:63" x14ac:dyDescent="0.25">
      <c r="A3653" s="198"/>
      <c r="B3653" s="193"/>
      <c r="C3653" s="196"/>
      <c r="D3653" s="196"/>
      <c r="E3653" s="196"/>
      <c r="I3653" s="197"/>
      <c r="Q3653" s="198"/>
      <c r="S3653" s="198"/>
      <c r="T3653" s="196"/>
      <c r="U3653" s="199"/>
      <c r="V3653" s="193"/>
      <c r="W3653" s="198"/>
      <c r="X3653" s="198"/>
      <c r="Y3653" s="196"/>
      <c r="Z3653" s="200"/>
      <c r="AA3653" s="196"/>
      <c r="AB3653" s="198"/>
      <c r="AC3653" s="196"/>
      <c r="AD3653" s="199"/>
      <c r="AG3653" s="196"/>
      <c r="AH3653" s="196"/>
      <c r="AI3653" s="198"/>
      <c r="AL3653" s="196"/>
      <c r="AN3653" s="196"/>
      <c r="AO3653" s="198"/>
      <c r="AP3653" s="196"/>
      <c r="AQ3653" s="196"/>
      <c r="AR3653" s="196"/>
      <c r="AS3653" s="196"/>
      <c r="AT3653" s="196"/>
      <c r="AU3653" s="196"/>
      <c r="AV3653" s="198"/>
      <c r="AW3653" s="197"/>
      <c r="AY3653" s="196"/>
      <c r="BC3653" s="196"/>
      <c r="BD3653" s="196"/>
      <c r="BE3653" s="196"/>
      <c r="BF3653" s="196"/>
      <c r="BG3653" s="196"/>
      <c r="BH3653" s="196"/>
      <c r="BI3653" s="196"/>
      <c r="BJ3653" s="196"/>
      <c r="BK3653" s="196"/>
    </row>
    <row r="3654" spans="1:63" x14ac:dyDescent="0.25">
      <c r="A3654" s="198"/>
      <c r="B3654" s="193"/>
      <c r="C3654" s="196"/>
      <c r="D3654" s="196"/>
      <c r="E3654" s="196"/>
      <c r="I3654" s="197"/>
      <c r="Q3654" s="198"/>
      <c r="S3654" s="198"/>
      <c r="T3654" s="196"/>
      <c r="U3654" s="199"/>
      <c r="V3654" s="193"/>
      <c r="W3654" s="198"/>
      <c r="X3654" s="198"/>
      <c r="Y3654" s="196"/>
      <c r="Z3654" s="200"/>
      <c r="AA3654" s="196"/>
      <c r="AB3654" s="198"/>
      <c r="AC3654" s="196"/>
      <c r="AD3654" s="199"/>
      <c r="AG3654" s="196"/>
      <c r="AH3654" s="196"/>
      <c r="AI3654" s="198"/>
      <c r="AL3654" s="196"/>
      <c r="AN3654" s="196"/>
      <c r="AO3654" s="198"/>
      <c r="AP3654" s="196"/>
      <c r="AQ3654" s="196"/>
      <c r="AR3654" s="196"/>
      <c r="AS3654" s="196"/>
      <c r="AT3654" s="196"/>
      <c r="AU3654" s="196"/>
      <c r="AV3654" s="198"/>
      <c r="AW3654" s="197"/>
      <c r="AY3654" s="196"/>
      <c r="BC3654" s="196"/>
      <c r="BD3654" s="196"/>
      <c r="BE3654" s="196"/>
      <c r="BF3654" s="196"/>
      <c r="BG3654" s="196"/>
      <c r="BH3654" s="196"/>
      <c r="BI3654" s="196"/>
      <c r="BJ3654" s="196"/>
      <c r="BK3654" s="196"/>
    </row>
    <row r="3655" spans="1:63" x14ac:dyDescent="0.25">
      <c r="A3655" s="198"/>
      <c r="B3655" s="193"/>
      <c r="C3655" s="196"/>
      <c r="D3655" s="196"/>
      <c r="E3655" s="196"/>
      <c r="I3655" s="197"/>
      <c r="Q3655" s="198"/>
      <c r="S3655" s="198"/>
      <c r="T3655" s="196"/>
      <c r="U3655" s="199"/>
      <c r="V3655" s="193"/>
      <c r="W3655" s="198"/>
      <c r="X3655" s="198"/>
      <c r="Y3655" s="196"/>
      <c r="Z3655" s="200"/>
      <c r="AA3655" s="196"/>
      <c r="AB3655" s="198"/>
      <c r="AC3655" s="196"/>
      <c r="AD3655" s="199"/>
      <c r="AG3655" s="196"/>
      <c r="AH3655" s="196"/>
      <c r="AI3655" s="198"/>
      <c r="AL3655" s="196"/>
      <c r="AN3655" s="196"/>
      <c r="AO3655" s="198"/>
      <c r="AP3655" s="196"/>
      <c r="AQ3655" s="196"/>
      <c r="AR3655" s="196"/>
      <c r="AS3655" s="196"/>
      <c r="AT3655" s="196"/>
      <c r="AU3655" s="196"/>
      <c r="AV3655" s="198"/>
      <c r="AW3655" s="197"/>
      <c r="AY3655" s="196"/>
      <c r="BC3655" s="196"/>
      <c r="BD3655" s="196"/>
      <c r="BE3655" s="196"/>
      <c r="BF3655" s="196"/>
      <c r="BG3655" s="196"/>
      <c r="BH3655" s="196"/>
      <c r="BI3655" s="196"/>
      <c r="BJ3655" s="196"/>
      <c r="BK3655" s="196"/>
    </row>
    <row r="3656" spans="1:63" x14ac:dyDescent="0.25">
      <c r="A3656" s="198"/>
      <c r="B3656" s="193"/>
      <c r="C3656" s="196"/>
      <c r="D3656" s="196"/>
      <c r="E3656" s="196"/>
      <c r="I3656" s="197"/>
      <c r="Q3656" s="198"/>
      <c r="S3656" s="198"/>
      <c r="T3656" s="196"/>
      <c r="U3656" s="199"/>
      <c r="V3656" s="193"/>
      <c r="W3656" s="198"/>
      <c r="X3656" s="198"/>
      <c r="Y3656" s="196"/>
      <c r="Z3656" s="200"/>
      <c r="AA3656" s="196"/>
      <c r="AB3656" s="198"/>
      <c r="AC3656" s="196"/>
      <c r="AD3656" s="199"/>
      <c r="AG3656" s="196"/>
      <c r="AH3656" s="196"/>
      <c r="AI3656" s="198"/>
      <c r="AL3656" s="196"/>
      <c r="AN3656" s="196"/>
      <c r="AO3656" s="198"/>
      <c r="AP3656" s="196"/>
      <c r="AQ3656" s="196"/>
      <c r="AR3656" s="196"/>
      <c r="AS3656" s="196"/>
      <c r="AT3656" s="196"/>
      <c r="AU3656" s="196"/>
      <c r="AV3656" s="198"/>
      <c r="AW3656" s="197"/>
      <c r="AY3656" s="196"/>
      <c r="BC3656" s="196"/>
      <c r="BD3656" s="196"/>
      <c r="BE3656" s="196"/>
      <c r="BF3656" s="196"/>
      <c r="BG3656" s="196"/>
      <c r="BH3656" s="196"/>
      <c r="BI3656" s="196"/>
      <c r="BJ3656" s="196"/>
      <c r="BK3656" s="196"/>
    </row>
    <row r="3657" spans="1:63" x14ac:dyDescent="0.25">
      <c r="A3657" s="198"/>
      <c r="B3657" s="193"/>
      <c r="C3657" s="196"/>
      <c r="D3657" s="196"/>
      <c r="E3657" s="196"/>
      <c r="I3657" s="197"/>
      <c r="Q3657" s="198"/>
      <c r="S3657" s="198"/>
      <c r="T3657" s="196"/>
      <c r="U3657" s="199"/>
      <c r="V3657" s="193"/>
      <c r="W3657" s="198"/>
      <c r="X3657" s="198"/>
      <c r="Y3657" s="196"/>
      <c r="Z3657" s="200"/>
      <c r="AA3657" s="196"/>
      <c r="AB3657" s="198"/>
      <c r="AC3657" s="196"/>
      <c r="AD3657" s="199"/>
      <c r="AG3657" s="196"/>
      <c r="AH3657" s="196"/>
      <c r="AI3657" s="198"/>
      <c r="AL3657" s="196"/>
      <c r="AN3657" s="196"/>
      <c r="AO3657" s="198"/>
      <c r="AP3657" s="196"/>
      <c r="AQ3657" s="196"/>
      <c r="AR3657" s="196"/>
      <c r="AS3657" s="196"/>
      <c r="AT3657" s="196"/>
      <c r="AU3657" s="196"/>
      <c r="AV3657" s="198"/>
      <c r="AW3657" s="197"/>
      <c r="AY3657" s="196"/>
      <c r="BC3657" s="196"/>
      <c r="BD3657" s="196"/>
      <c r="BE3657" s="196"/>
      <c r="BF3657" s="196"/>
      <c r="BG3657" s="196"/>
      <c r="BH3657" s="196"/>
      <c r="BI3657" s="196"/>
      <c r="BJ3657" s="196"/>
      <c r="BK3657" s="196"/>
    </row>
    <row r="3658" spans="1:63" x14ac:dyDescent="0.25">
      <c r="A3658" s="198"/>
      <c r="B3658" s="193"/>
      <c r="C3658" s="196"/>
      <c r="D3658" s="196"/>
      <c r="E3658" s="196"/>
      <c r="I3658" s="197"/>
      <c r="Q3658" s="198"/>
      <c r="S3658" s="198"/>
      <c r="T3658" s="196"/>
      <c r="U3658" s="199"/>
      <c r="V3658" s="193"/>
      <c r="W3658" s="198"/>
      <c r="X3658" s="198"/>
      <c r="Y3658" s="196"/>
      <c r="Z3658" s="200"/>
      <c r="AA3658" s="196"/>
      <c r="AB3658" s="198"/>
      <c r="AC3658" s="196"/>
      <c r="AD3658" s="199"/>
      <c r="AG3658" s="196"/>
      <c r="AH3658" s="196"/>
      <c r="AI3658" s="198"/>
      <c r="AL3658" s="196"/>
      <c r="AN3658" s="196"/>
      <c r="AO3658" s="198"/>
      <c r="AP3658" s="196"/>
      <c r="AQ3658" s="196"/>
      <c r="AR3658" s="196"/>
      <c r="AS3658" s="196"/>
      <c r="AT3658" s="196"/>
      <c r="AU3658" s="196"/>
      <c r="AV3658" s="198"/>
      <c r="AW3658" s="197"/>
      <c r="AY3658" s="196"/>
      <c r="BC3658" s="196"/>
      <c r="BD3658" s="196"/>
      <c r="BE3658" s="196"/>
      <c r="BF3658" s="196"/>
      <c r="BG3658" s="196"/>
      <c r="BH3658" s="196"/>
      <c r="BI3658" s="196"/>
      <c r="BJ3658" s="196"/>
      <c r="BK3658" s="196"/>
    </row>
    <row r="3659" spans="1:63" x14ac:dyDescent="0.25">
      <c r="A3659" s="198"/>
      <c r="B3659" s="193"/>
      <c r="C3659" s="196"/>
      <c r="D3659" s="196"/>
      <c r="E3659" s="196"/>
      <c r="I3659" s="197"/>
      <c r="Q3659" s="198"/>
      <c r="S3659" s="198"/>
      <c r="T3659" s="196"/>
      <c r="U3659" s="199"/>
      <c r="V3659" s="193"/>
      <c r="W3659" s="198"/>
      <c r="X3659" s="198"/>
      <c r="Y3659" s="196"/>
      <c r="Z3659" s="200"/>
      <c r="AA3659" s="196"/>
      <c r="AB3659" s="198"/>
      <c r="AC3659" s="196"/>
      <c r="AD3659" s="199"/>
      <c r="AG3659" s="196"/>
      <c r="AH3659" s="196"/>
      <c r="AI3659" s="198"/>
      <c r="AL3659" s="196"/>
      <c r="AN3659" s="196"/>
      <c r="AO3659" s="198"/>
      <c r="AP3659" s="196"/>
      <c r="AQ3659" s="196"/>
      <c r="AR3659" s="196"/>
      <c r="AS3659" s="196"/>
      <c r="AT3659" s="196"/>
      <c r="AU3659" s="196"/>
      <c r="AV3659" s="198"/>
      <c r="AW3659" s="197"/>
      <c r="AY3659" s="196"/>
      <c r="BC3659" s="196"/>
      <c r="BD3659" s="196"/>
      <c r="BE3659" s="196"/>
      <c r="BF3659" s="196"/>
      <c r="BG3659" s="196"/>
      <c r="BH3659" s="196"/>
      <c r="BI3659" s="196"/>
      <c r="BJ3659" s="196"/>
      <c r="BK3659" s="196"/>
    </row>
    <row r="3660" spans="1:63" x14ac:dyDescent="0.25">
      <c r="A3660" s="198"/>
      <c r="B3660" s="193"/>
      <c r="C3660" s="196"/>
      <c r="D3660" s="196"/>
      <c r="E3660" s="196"/>
      <c r="I3660" s="197"/>
      <c r="Q3660" s="198"/>
      <c r="S3660" s="198"/>
      <c r="T3660" s="196"/>
      <c r="U3660" s="199"/>
      <c r="V3660" s="193"/>
      <c r="W3660" s="198"/>
      <c r="X3660" s="198"/>
      <c r="Y3660" s="196"/>
      <c r="Z3660" s="200"/>
      <c r="AA3660" s="196"/>
      <c r="AB3660" s="198"/>
      <c r="AC3660" s="196"/>
      <c r="AD3660" s="199"/>
      <c r="AG3660" s="196"/>
      <c r="AH3660" s="196"/>
      <c r="AI3660" s="198"/>
      <c r="AL3660" s="196"/>
      <c r="AN3660" s="196"/>
      <c r="AO3660" s="198"/>
      <c r="AP3660" s="196"/>
      <c r="AQ3660" s="196"/>
      <c r="AR3660" s="196"/>
      <c r="AS3660" s="196"/>
      <c r="AT3660" s="196"/>
      <c r="AU3660" s="196"/>
      <c r="AV3660" s="198"/>
      <c r="AW3660" s="197"/>
      <c r="AY3660" s="196"/>
      <c r="BC3660" s="196"/>
      <c r="BD3660" s="196"/>
      <c r="BE3660" s="196"/>
      <c r="BF3660" s="196"/>
      <c r="BG3660" s="196"/>
      <c r="BH3660" s="196"/>
      <c r="BI3660" s="196"/>
      <c r="BJ3660" s="196"/>
      <c r="BK3660" s="196"/>
    </row>
    <row r="3661" spans="1:63" x14ac:dyDescent="0.25">
      <c r="A3661" s="198"/>
      <c r="B3661" s="193"/>
      <c r="C3661" s="196"/>
      <c r="D3661" s="196"/>
      <c r="E3661" s="196"/>
      <c r="I3661" s="197"/>
      <c r="Q3661" s="198"/>
      <c r="S3661" s="198"/>
      <c r="T3661" s="196"/>
      <c r="U3661" s="199"/>
      <c r="V3661" s="193"/>
      <c r="W3661" s="198"/>
      <c r="X3661" s="198"/>
      <c r="Y3661" s="196"/>
      <c r="Z3661" s="200"/>
      <c r="AA3661" s="196"/>
      <c r="AB3661" s="198"/>
      <c r="AC3661" s="196"/>
      <c r="AD3661" s="199"/>
      <c r="AG3661" s="196"/>
      <c r="AH3661" s="196"/>
      <c r="AI3661" s="198"/>
      <c r="AL3661" s="196"/>
      <c r="AN3661" s="196"/>
      <c r="AO3661" s="198"/>
      <c r="AP3661" s="196"/>
      <c r="AQ3661" s="196"/>
      <c r="AR3661" s="196"/>
      <c r="AS3661" s="196"/>
      <c r="AT3661" s="196"/>
      <c r="AU3661" s="196"/>
      <c r="AV3661" s="198"/>
      <c r="AW3661" s="197"/>
      <c r="AY3661" s="196"/>
      <c r="BC3661" s="196"/>
      <c r="BD3661" s="196"/>
      <c r="BE3661" s="196"/>
      <c r="BF3661" s="196"/>
      <c r="BG3661" s="196"/>
      <c r="BH3661" s="196"/>
      <c r="BI3661" s="196"/>
      <c r="BJ3661" s="196"/>
      <c r="BK3661" s="196"/>
    </row>
    <row r="3662" spans="1:63" x14ac:dyDescent="0.25">
      <c r="A3662" s="198"/>
      <c r="B3662" s="193"/>
      <c r="C3662" s="196"/>
      <c r="D3662" s="196"/>
      <c r="E3662" s="196"/>
      <c r="I3662" s="197"/>
      <c r="Q3662" s="198"/>
      <c r="S3662" s="198"/>
      <c r="T3662" s="196"/>
      <c r="U3662" s="199"/>
      <c r="V3662" s="193"/>
      <c r="W3662" s="198"/>
      <c r="X3662" s="198"/>
      <c r="Y3662" s="196"/>
      <c r="Z3662" s="200"/>
      <c r="AA3662" s="196"/>
      <c r="AB3662" s="198"/>
      <c r="AC3662" s="196"/>
      <c r="AD3662" s="199"/>
      <c r="AG3662" s="196"/>
      <c r="AH3662" s="196"/>
      <c r="AI3662" s="198"/>
      <c r="AL3662" s="196"/>
      <c r="AN3662" s="196"/>
      <c r="AO3662" s="198"/>
      <c r="AP3662" s="196"/>
      <c r="AQ3662" s="196"/>
      <c r="AR3662" s="196"/>
      <c r="AS3662" s="196"/>
      <c r="AT3662" s="196"/>
      <c r="AU3662" s="196"/>
      <c r="AV3662" s="198"/>
      <c r="AW3662" s="197"/>
      <c r="AY3662" s="196"/>
      <c r="BC3662" s="196"/>
      <c r="BD3662" s="196"/>
      <c r="BE3662" s="196"/>
      <c r="BF3662" s="196"/>
      <c r="BG3662" s="196"/>
      <c r="BH3662" s="196"/>
      <c r="BI3662" s="196"/>
      <c r="BJ3662" s="196"/>
      <c r="BK3662" s="196"/>
    </row>
    <row r="3663" spans="1:63" x14ac:dyDescent="0.25">
      <c r="A3663" s="198"/>
      <c r="B3663" s="193"/>
      <c r="C3663" s="196"/>
      <c r="D3663" s="196"/>
      <c r="E3663" s="196"/>
      <c r="I3663" s="197"/>
      <c r="Q3663" s="198"/>
      <c r="S3663" s="198"/>
      <c r="T3663" s="196"/>
      <c r="U3663" s="199"/>
      <c r="V3663" s="193"/>
      <c r="W3663" s="198"/>
      <c r="X3663" s="198"/>
      <c r="Y3663" s="196"/>
      <c r="Z3663" s="200"/>
      <c r="AA3663" s="196"/>
      <c r="AB3663" s="198"/>
      <c r="AC3663" s="196"/>
      <c r="AD3663" s="199"/>
      <c r="AG3663" s="196"/>
      <c r="AH3663" s="196"/>
      <c r="AI3663" s="198"/>
      <c r="AL3663" s="196"/>
      <c r="AN3663" s="196"/>
      <c r="AO3663" s="198"/>
      <c r="AP3663" s="196"/>
      <c r="AQ3663" s="196"/>
      <c r="AR3663" s="196"/>
      <c r="AS3663" s="196"/>
      <c r="AT3663" s="196"/>
      <c r="AU3663" s="196"/>
      <c r="AV3663" s="198"/>
      <c r="AW3663" s="197"/>
      <c r="AY3663" s="196"/>
      <c r="BC3663" s="196"/>
      <c r="BD3663" s="196"/>
      <c r="BE3663" s="196"/>
      <c r="BF3663" s="196"/>
      <c r="BG3663" s="196"/>
      <c r="BH3663" s="196"/>
      <c r="BI3663" s="196"/>
      <c r="BJ3663" s="196"/>
      <c r="BK3663" s="196"/>
    </row>
    <row r="3664" spans="1:63" x14ac:dyDescent="0.25">
      <c r="A3664" s="198"/>
      <c r="B3664" s="193"/>
      <c r="C3664" s="196"/>
      <c r="D3664" s="196"/>
      <c r="E3664" s="196"/>
      <c r="I3664" s="197"/>
      <c r="Q3664" s="198"/>
      <c r="S3664" s="198"/>
      <c r="T3664" s="196"/>
      <c r="U3664" s="199"/>
      <c r="V3664" s="193"/>
      <c r="W3664" s="198"/>
      <c r="X3664" s="198"/>
      <c r="Y3664" s="196"/>
      <c r="Z3664" s="200"/>
      <c r="AA3664" s="196"/>
      <c r="AB3664" s="198"/>
      <c r="AC3664" s="196"/>
      <c r="AD3664" s="199"/>
      <c r="AG3664" s="196"/>
      <c r="AH3664" s="196"/>
      <c r="AI3664" s="198"/>
      <c r="AL3664" s="196"/>
      <c r="AN3664" s="196"/>
      <c r="AO3664" s="198"/>
      <c r="AP3664" s="196"/>
      <c r="AQ3664" s="196"/>
      <c r="AR3664" s="196"/>
      <c r="AS3664" s="196"/>
      <c r="AT3664" s="196"/>
      <c r="AU3664" s="196"/>
      <c r="AV3664" s="198"/>
      <c r="AW3664" s="197"/>
      <c r="AY3664" s="196"/>
      <c r="BC3664" s="196"/>
      <c r="BD3664" s="196"/>
      <c r="BE3664" s="196"/>
      <c r="BF3664" s="196"/>
      <c r="BG3664" s="196"/>
      <c r="BH3664" s="196"/>
      <c r="BI3664" s="196"/>
      <c r="BJ3664" s="196"/>
      <c r="BK3664" s="196"/>
    </row>
    <row r="3665" spans="1:63" x14ac:dyDescent="0.25">
      <c r="A3665" s="198"/>
      <c r="B3665" s="193"/>
      <c r="C3665" s="196"/>
      <c r="D3665" s="196"/>
      <c r="E3665" s="196"/>
      <c r="I3665" s="197"/>
      <c r="Q3665" s="198"/>
      <c r="S3665" s="198"/>
      <c r="T3665" s="196"/>
      <c r="U3665" s="199"/>
      <c r="V3665" s="193"/>
      <c r="W3665" s="198"/>
      <c r="X3665" s="198"/>
      <c r="Y3665" s="196"/>
      <c r="Z3665" s="200"/>
      <c r="AA3665" s="196"/>
      <c r="AB3665" s="198"/>
      <c r="AC3665" s="196"/>
      <c r="AD3665" s="199"/>
      <c r="AG3665" s="196"/>
      <c r="AH3665" s="196"/>
      <c r="AI3665" s="198"/>
      <c r="AL3665" s="196"/>
      <c r="AN3665" s="196"/>
      <c r="AO3665" s="198"/>
      <c r="AP3665" s="196"/>
      <c r="AQ3665" s="196"/>
      <c r="AR3665" s="196"/>
      <c r="AS3665" s="196"/>
      <c r="AT3665" s="196"/>
      <c r="AU3665" s="196"/>
      <c r="AV3665" s="198"/>
      <c r="AW3665" s="197"/>
      <c r="AY3665" s="196"/>
      <c r="BC3665" s="196"/>
      <c r="BD3665" s="196"/>
      <c r="BE3665" s="196"/>
      <c r="BF3665" s="196"/>
      <c r="BG3665" s="196"/>
      <c r="BH3665" s="196"/>
      <c r="BI3665" s="196"/>
      <c r="BJ3665" s="196"/>
      <c r="BK3665" s="196"/>
    </row>
    <row r="3666" spans="1:63" x14ac:dyDescent="0.25">
      <c r="A3666" s="198"/>
      <c r="B3666" s="193"/>
      <c r="C3666" s="196"/>
      <c r="D3666" s="196"/>
      <c r="E3666" s="196"/>
      <c r="I3666" s="197"/>
      <c r="Q3666" s="198"/>
      <c r="S3666" s="198"/>
      <c r="T3666" s="196"/>
      <c r="U3666" s="199"/>
      <c r="V3666" s="193"/>
      <c r="W3666" s="198"/>
      <c r="X3666" s="198"/>
      <c r="Y3666" s="196"/>
      <c r="Z3666" s="200"/>
      <c r="AA3666" s="196"/>
      <c r="AB3666" s="198"/>
      <c r="AC3666" s="196"/>
      <c r="AD3666" s="199"/>
      <c r="AG3666" s="196"/>
      <c r="AH3666" s="196"/>
      <c r="AI3666" s="198"/>
      <c r="AL3666" s="196"/>
      <c r="AN3666" s="196"/>
      <c r="AO3666" s="198"/>
      <c r="AP3666" s="196"/>
      <c r="AQ3666" s="196"/>
      <c r="AR3666" s="196"/>
      <c r="AS3666" s="196"/>
      <c r="AT3666" s="196"/>
      <c r="AU3666" s="196"/>
      <c r="AV3666" s="198"/>
      <c r="AW3666" s="197"/>
      <c r="AY3666" s="196"/>
      <c r="BC3666" s="196"/>
      <c r="BD3666" s="196"/>
      <c r="BE3666" s="196"/>
      <c r="BF3666" s="196"/>
      <c r="BG3666" s="196"/>
      <c r="BH3666" s="196"/>
      <c r="BI3666" s="196"/>
      <c r="BJ3666" s="196"/>
      <c r="BK3666" s="196"/>
    </row>
    <row r="3667" spans="1:63" x14ac:dyDescent="0.25">
      <c r="A3667" s="198"/>
      <c r="B3667" s="193"/>
      <c r="C3667" s="196"/>
      <c r="D3667" s="196"/>
      <c r="E3667" s="196"/>
      <c r="I3667" s="197"/>
      <c r="Q3667" s="198"/>
      <c r="S3667" s="198"/>
      <c r="T3667" s="196"/>
      <c r="U3667" s="199"/>
      <c r="V3667" s="193"/>
      <c r="W3667" s="198"/>
      <c r="X3667" s="198"/>
      <c r="Y3667" s="196"/>
      <c r="Z3667" s="200"/>
      <c r="AA3667" s="196"/>
      <c r="AB3667" s="198"/>
      <c r="AC3667" s="196"/>
      <c r="AD3667" s="199"/>
      <c r="AG3667" s="196"/>
      <c r="AH3667" s="196"/>
      <c r="AI3667" s="198"/>
      <c r="AL3667" s="196"/>
      <c r="AN3667" s="196"/>
      <c r="AO3667" s="198"/>
      <c r="AP3667" s="196"/>
      <c r="AQ3667" s="196"/>
      <c r="AR3667" s="196"/>
      <c r="AS3667" s="196"/>
      <c r="AT3667" s="196"/>
      <c r="AU3667" s="196"/>
      <c r="AV3667" s="198"/>
      <c r="AW3667" s="197"/>
      <c r="AY3667" s="196"/>
      <c r="BC3667" s="196"/>
      <c r="BD3667" s="196"/>
      <c r="BE3667" s="196"/>
      <c r="BF3667" s="196"/>
      <c r="BG3667" s="196"/>
      <c r="BH3667" s="196"/>
      <c r="BI3667" s="196"/>
      <c r="BJ3667" s="196"/>
      <c r="BK3667" s="196"/>
    </row>
    <row r="3668" spans="1:63" x14ac:dyDescent="0.25">
      <c r="A3668" s="198"/>
      <c r="B3668" s="193"/>
      <c r="C3668" s="196"/>
      <c r="D3668" s="196"/>
      <c r="E3668" s="196"/>
      <c r="I3668" s="197"/>
      <c r="Q3668" s="198"/>
      <c r="S3668" s="198"/>
      <c r="T3668" s="196"/>
      <c r="U3668" s="199"/>
      <c r="V3668" s="193"/>
      <c r="W3668" s="198"/>
      <c r="X3668" s="198"/>
      <c r="Y3668" s="196"/>
      <c r="Z3668" s="200"/>
      <c r="AA3668" s="196"/>
      <c r="AB3668" s="198"/>
      <c r="AC3668" s="196"/>
      <c r="AD3668" s="199"/>
      <c r="AG3668" s="196"/>
      <c r="AH3668" s="196"/>
      <c r="AI3668" s="198"/>
      <c r="AL3668" s="196"/>
      <c r="AN3668" s="196"/>
      <c r="AO3668" s="198"/>
      <c r="AP3668" s="196"/>
      <c r="AQ3668" s="196"/>
      <c r="AR3668" s="196"/>
      <c r="AS3668" s="196"/>
      <c r="AT3668" s="196"/>
      <c r="AU3668" s="196"/>
      <c r="AV3668" s="198"/>
      <c r="AW3668" s="197"/>
      <c r="AY3668" s="196"/>
      <c r="BC3668" s="196"/>
      <c r="BD3668" s="196"/>
      <c r="BE3668" s="196"/>
      <c r="BF3668" s="196"/>
      <c r="BG3668" s="196"/>
      <c r="BH3668" s="196"/>
      <c r="BI3668" s="196"/>
      <c r="BJ3668" s="196"/>
      <c r="BK3668" s="196"/>
    </row>
    <row r="3669" spans="1:63" x14ac:dyDescent="0.25">
      <c r="A3669" s="198"/>
      <c r="B3669" s="193"/>
      <c r="C3669" s="196"/>
      <c r="D3669" s="196"/>
      <c r="E3669" s="196"/>
      <c r="I3669" s="197"/>
      <c r="Q3669" s="198"/>
      <c r="S3669" s="198"/>
      <c r="T3669" s="196"/>
      <c r="U3669" s="199"/>
      <c r="V3669" s="193"/>
      <c r="W3669" s="198"/>
      <c r="X3669" s="198"/>
      <c r="Y3669" s="196"/>
      <c r="Z3669" s="200"/>
      <c r="AA3669" s="196"/>
      <c r="AB3669" s="198"/>
      <c r="AC3669" s="196"/>
      <c r="AD3669" s="199"/>
      <c r="AG3669" s="196"/>
      <c r="AH3669" s="196"/>
      <c r="AI3669" s="198"/>
      <c r="AL3669" s="196"/>
      <c r="AN3669" s="196"/>
      <c r="AO3669" s="198"/>
      <c r="AP3669" s="196"/>
      <c r="AQ3669" s="196"/>
      <c r="AR3669" s="196"/>
      <c r="AS3669" s="196"/>
      <c r="AT3669" s="196"/>
      <c r="AU3669" s="196"/>
      <c r="AV3669" s="198"/>
      <c r="AW3669" s="197"/>
      <c r="AY3669" s="196"/>
      <c r="BC3669" s="196"/>
      <c r="BD3669" s="196"/>
      <c r="BE3669" s="196"/>
      <c r="BF3669" s="196"/>
      <c r="BG3669" s="196"/>
      <c r="BH3669" s="196"/>
      <c r="BI3669" s="196"/>
      <c r="BJ3669" s="196"/>
      <c r="BK3669" s="196"/>
    </row>
    <row r="3670" spans="1:63" x14ac:dyDescent="0.25">
      <c r="A3670" s="198"/>
      <c r="B3670" s="193"/>
      <c r="C3670" s="196"/>
      <c r="D3670" s="196"/>
      <c r="E3670" s="196"/>
      <c r="I3670" s="197"/>
      <c r="Q3670" s="198"/>
      <c r="S3670" s="198"/>
      <c r="T3670" s="196"/>
      <c r="U3670" s="199"/>
      <c r="V3670" s="193"/>
      <c r="W3670" s="198"/>
      <c r="X3670" s="198"/>
      <c r="Y3670" s="196"/>
      <c r="Z3670" s="200"/>
      <c r="AA3670" s="196"/>
      <c r="AB3670" s="198"/>
      <c r="AC3670" s="196"/>
      <c r="AD3670" s="199"/>
      <c r="AG3670" s="196"/>
      <c r="AH3670" s="196"/>
      <c r="AI3670" s="198"/>
      <c r="AL3670" s="196"/>
      <c r="AN3670" s="196"/>
      <c r="AO3670" s="198"/>
      <c r="AP3670" s="196"/>
      <c r="AQ3670" s="196"/>
      <c r="AR3670" s="196"/>
      <c r="AS3670" s="196"/>
      <c r="AT3670" s="196"/>
      <c r="AU3670" s="196"/>
      <c r="AV3670" s="198"/>
      <c r="AW3670" s="197"/>
      <c r="AY3670" s="196"/>
      <c r="BC3670" s="196"/>
      <c r="BD3670" s="196"/>
      <c r="BE3670" s="196"/>
      <c r="BF3670" s="196"/>
      <c r="BG3670" s="196"/>
      <c r="BH3670" s="196"/>
      <c r="BI3670" s="196"/>
      <c r="BJ3670" s="196"/>
      <c r="BK3670" s="196"/>
    </row>
    <row r="3671" spans="1:63" x14ac:dyDescent="0.25">
      <c r="A3671" s="198"/>
      <c r="B3671" s="193"/>
      <c r="C3671" s="196"/>
      <c r="D3671" s="196"/>
      <c r="E3671" s="196"/>
      <c r="I3671" s="197"/>
      <c r="Q3671" s="198"/>
      <c r="S3671" s="198"/>
      <c r="T3671" s="196"/>
      <c r="U3671" s="199"/>
      <c r="V3671" s="193"/>
      <c r="W3671" s="198"/>
      <c r="X3671" s="198"/>
      <c r="Y3671" s="196"/>
      <c r="Z3671" s="200"/>
      <c r="AA3671" s="196"/>
      <c r="AB3671" s="198"/>
      <c r="AC3671" s="196"/>
      <c r="AD3671" s="199"/>
      <c r="AG3671" s="196"/>
      <c r="AH3671" s="196"/>
      <c r="AI3671" s="198"/>
      <c r="AL3671" s="196"/>
      <c r="AN3671" s="196"/>
      <c r="AO3671" s="198"/>
      <c r="AP3671" s="196"/>
      <c r="AQ3671" s="196"/>
      <c r="AR3671" s="196"/>
      <c r="AS3671" s="196"/>
      <c r="AT3671" s="196"/>
      <c r="AU3671" s="196"/>
      <c r="AV3671" s="198"/>
      <c r="AW3671" s="197"/>
      <c r="AY3671" s="196"/>
      <c r="BC3671" s="196"/>
      <c r="BD3671" s="196"/>
      <c r="BE3671" s="196"/>
      <c r="BF3671" s="196"/>
      <c r="BG3671" s="196"/>
      <c r="BH3671" s="196"/>
      <c r="BI3671" s="196"/>
      <c r="BJ3671" s="196"/>
      <c r="BK3671" s="196"/>
    </row>
    <row r="3672" spans="1:63" x14ac:dyDescent="0.25">
      <c r="A3672" s="198"/>
      <c r="B3672" s="193"/>
      <c r="C3672" s="196"/>
      <c r="D3672" s="196"/>
      <c r="E3672" s="196"/>
      <c r="I3672" s="197"/>
      <c r="Q3672" s="198"/>
      <c r="S3672" s="198"/>
      <c r="T3672" s="196"/>
      <c r="U3672" s="199"/>
      <c r="V3672" s="193"/>
      <c r="W3672" s="198"/>
      <c r="X3672" s="198"/>
      <c r="Y3672" s="196"/>
      <c r="Z3672" s="200"/>
      <c r="AA3672" s="196"/>
      <c r="AB3672" s="198"/>
      <c r="AC3672" s="196"/>
      <c r="AD3672" s="199"/>
      <c r="AG3672" s="196"/>
      <c r="AH3672" s="196"/>
      <c r="AI3672" s="198"/>
      <c r="AL3672" s="196"/>
      <c r="AN3672" s="196"/>
      <c r="AO3672" s="198"/>
      <c r="AP3672" s="196"/>
      <c r="AQ3672" s="196"/>
      <c r="AR3672" s="196"/>
      <c r="AS3672" s="196"/>
      <c r="AT3672" s="196"/>
      <c r="AU3672" s="196"/>
      <c r="AV3672" s="198"/>
      <c r="AW3672" s="197"/>
      <c r="AY3672" s="196"/>
      <c r="BC3672" s="196"/>
      <c r="BD3672" s="196"/>
      <c r="BE3672" s="196"/>
      <c r="BF3672" s="196"/>
      <c r="BG3672" s="196"/>
      <c r="BH3672" s="196"/>
      <c r="BI3672" s="196"/>
      <c r="BJ3672" s="196"/>
      <c r="BK3672" s="196"/>
    </row>
    <row r="3673" spans="1:63" x14ac:dyDescent="0.25">
      <c r="A3673" s="198"/>
      <c r="B3673" s="193"/>
      <c r="C3673" s="196"/>
      <c r="D3673" s="196"/>
      <c r="E3673" s="196"/>
      <c r="I3673" s="197"/>
      <c r="Q3673" s="198"/>
      <c r="S3673" s="198"/>
      <c r="T3673" s="196"/>
      <c r="U3673" s="199"/>
      <c r="V3673" s="193"/>
      <c r="W3673" s="198"/>
      <c r="X3673" s="198"/>
      <c r="Y3673" s="196"/>
      <c r="Z3673" s="200"/>
      <c r="AA3673" s="196"/>
      <c r="AB3673" s="198"/>
      <c r="AC3673" s="196"/>
      <c r="AD3673" s="199"/>
      <c r="AG3673" s="196"/>
      <c r="AH3673" s="196"/>
      <c r="AI3673" s="198"/>
      <c r="AL3673" s="196"/>
      <c r="AN3673" s="196"/>
      <c r="AO3673" s="198"/>
      <c r="AP3673" s="196"/>
      <c r="AQ3673" s="196"/>
      <c r="AR3673" s="196"/>
      <c r="AS3673" s="196"/>
      <c r="AT3673" s="196"/>
      <c r="AU3673" s="196"/>
      <c r="AV3673" s="198"/>
      <c r="AW3673" s="197"/>
      <c r="AY3673" s="196"/>
      <c r="BC3673" s="196"/>
      <c r="BD3673" s="196"/>
      <c r="BE3673" s="196"/>
      <c r="BF3673" s="196"/>
      <c r="BG3673" s="196"/>
      <c r="BH3673" s="196"/>
      <c r="BI3673" s="196"/>
      <c r="BJ3673" s="196"/>
      <c r="BK3673" s="196"/>
    </row>
    <row r="3674" spans="1:63" x14ac:dyDescent="0.25">
      <c r="A3674" s="198"/>
      <c r="B3674" s="193"/>
      <c r="C3674" s="196"/>
      <c r="D3674" s="196"/>
      <c r="E3674" s="196"/>
      <c r="I3674" s="197"/>
      <c r="Q3674" s="198"/>
      <c r="S3674" s="198"/>
      <c r="T3674" s="196"/>
      <c r="U3674" s="199"/>
      <c r="V3674" s="193"/>
      <c r="W3674" s="198"/>
      <c r="X3674" s="198"/>
      <c r="Y3674" s="196"/>
      <c r="Z3674" s="200"/>
      <c r="AA3674" s="196"/>
      <c r="AB3674" s="198"/>
      <c r="AC3674" s="196"/>
      <c r="AD3674" s="199"/>
      <c r="AG3674" s="196"/>
      <c r="AH3674" s="196"/>
      <c r="AI3674" s="198"/>
      <c r="AL3674" s="196"/>
      <c r="AN3674" s="196"/>
      <c r="AO3674" s="198"/>
      <c r="AP3674" s="196"/>
      <c r="AQ3674" s="196"/>
      <c r="AR3674" s="196"/>
      <c r="AS3674" s="196"/>
      <c r="AT3674" s="196"/>
      <c r="AU3674" s="196"/>
      <c r="AV3674" s="198"/>
      <c r="AW3674" s="197"/>
      <c r="AY3674" s="196"/>
      <c r="BC3674" s="196"/>
      <c r="BD3674" s="196"/>
      <c r="BE3674" s="196"/>
      <c r="BF3674" s="196"/>
      <c r="BG3674" s="196"/>
      <c r="BH3674" s="196"/>
      <c r="BI3674" s="196"/>
      <c r="BJ3674" s="196"/>
      <c r="BK3674" s="196"/>
    </row>
    <row r="3675" spans="1:63" x14ac:dyDescent="0.25">
      <c r="A3675" s="198"/>
      <c r="B3675" s="193"/>
      <c r="C3675" s="196"/>
      <c r="D3675" s="196"/>
      <c r="E3675" s="196"/>
      <c r="I3675" s="197"/>
      <c r="Q3675" s="198"/>
      <c r="S3675" s="198"/>
      <c r="T3675" s="196"/>
      <c r="U3675" s="199"/>
      <c r="V3675" s="193"/>
      <c r="W3675" s="198"/>
      <c r="X3675" s="198"/>
      <c r="Y3675" s="196"/>
      <c r="Z3675" s="200"/>
      <c r="AA3675" s="196"/>
      <c r="AB3675" s="198"/>
      <c r="AC3675" s="196"/>
      <c r="AD3675" s="199"/>
      <c r="AG3675" s="196"/>
      <c r="AH3675" s="196"/>
      <c r="AI3675" s="198"/>
      <c r="AL3675" s="196"/>
      <c r="AN3675" s="196"/>
      <c r="AO3675" s="198"/>
      <c r="AP3675" s="196"/>
      <c r="AQ3675" s="196"/>
      <c r="AR3675" s="196"/>
      <c r="AS3675" s="196"/>
      <c r="AT3675" s="196"/>
      <c r="AU3675" s="196"/>
      <c r="AV3675" s="198"/>
      <c r="AW3675" s="197"/>
      <c r="AY3675" s="196"/>
      <c r="BC3675" s="196"/>
      <c r="BD3675" s="196"/>
      <c r="BE3675" s="196"/>
      <c r="BF3675" s="196"/>
      <c r="BG3675" s="196"/>
      <c r="BH3675" s="196"/>
      <c r="BI3675" s="196"/>
      <c r="BJ3675" s="196"/>
      <c r="BK3675" s="196"/>
    </row>
    <row r="3676" spans="1:63" x14ac:dyDescent="0.25">
      <c r="A3676" s="198"/>
      <c r="B3676" s="193"/>
      <c r="C3676" s="196"/>
      <c r="D3676" s="196"/>
      <c r="E3676" s="196"/>
      <c r="I3676" s="197"/>
      <c r="Q3676" s="198"/>
      <c r="S3676" s="198"/>
      <c r="T3676" s="196"/>
      <c r="U3676" s="199"/>
      <c r="V3676" s="193"/>
      <c r="W3676" s="198"/>
      <c r="X3676" s="198"/>
      <c r="Y3676" s="196"/>
      <c r="Z3676" s="200"/>
      <c r="AA3676" s="196"/>
      <c r="AB3676" s="198"/>
      <c r="AC3676" s="196"/>
      <c r="AD3676" s="199"/>
      <c r="AG3676" s="196"/>
      <c r="AH3676" s="196"/>
      <c r="AI3676" s="198"/>
      <c r="AL3676" s="196"/>
      <c r="AN3676" s="196"/>
      <c r="AO3676" s="198"/>
      <c r="AP3676" s="196"/>
      <c r="AQ3676" s="196"/>
      <c r="AR3676" s="196"/>
      <c r="AS3676" s="196"/>
      <c r="AT3676" s="196"/>
      <c r="AU3676" s="196"/>
      <c r="AV3676" s="198"/>
      <c r="AW3676" s="197"/>
      <c r="AY3676" s="196"/>
      <c r="BC3676" s="196"/>
      <c r="BD3676" s="196"/>
      <c r="BE3676" s="196"/>
      <c r="BF3676" s="196"/>
      <c r="BG3676" s="196"/>
      <c r="BH3676" s="196"/>
      <c r="BI3676" s="196"/>
      <c r="BJ3676" s="196"/>
      <c r="BK3676" s="196"/>
    </row>
    <row r="3677" spans="1:63" x14ac:dyDescent="0.25">
      <c r="A3677" s="198"/>
      <c r="B3677" s="193"/>
      <c r="C3677" s="196"/>
      <c r="D3677" s="196"/>
      <c r="E3677" s="196"/>
      <c r="I3677" s="197"/>
      <c r="Q3677" s="198"/>
      <c r="S3677" s="198"/>
      <c r="T3677" s="196"/>
      <c r="U3677" s="199"/>
      <c r="V3677" s="193"/>
      <c r="W3677" s="198"/>
      <c r="X3677" s="198"/>
      <c r="Y3677" s="196"/>
      <c r="Z3677" s="200"/>
      <c r="AA3677" s="196"/>
      <c r="AB3677" s="198"/>
      <c r="AC3677" s="196"/>
      <c r="AD3677" s="199"/>
      <c r="AG3677" s="196"/>
      <c r="AH3677" s="196"/>
      <c r="AI3677" s="198"/>
      <c r="AL3677" s="196"/>
      <c r="AN3677" s="196"/>
      <c r="AO3677" s="198"/>
      <c r="AP3677" s="196"/>
      <c r="AQ3677" s="196"/>
      <c r="AR3677" s="196"/>
      <c r="AS3677" s="196"/>
      <c r="AT3677" s="196"/>
      <c r="AU3677" s="196"/>
      <c r="AV3677" s="198"/>
      <c r="AW3677" s="197"/>
      <c r="AY3677" s="196"/>
      <c r="BC3677" s="196"/>
      <c r="BD3677" s="196"/>
      <c r="BE3677" s="196"/>
      <c r="BF3677" s="196"/>
      <c r="BG3677" s="196"/>
      <c r="BH3677" s="196"/>
      <c r="BI3677" s="196"/>
      <c r="BJ3677" s="196"/>
      <c r="BK3677" s="196"/>
    </row>
    <row r="3678" spans="1:63" x14ac:dyDescent="0.25">
      <c r="A3678" s="198"/>
      <c r="B3678" s="193"/>
      <c r="C3678" s="196"/>
      <c r="D3678" s="196"/>
      <c r="E3678" s="196"/>
      <c r="I3678" s="197"/>
      <c r="Q3678" s="198"/>
      <c r="S3678" s="198"/>
      <c r="T3678" s="196"/>
      <c r="U3678" s="199"/>
      <c r="V3678" s="193"/>
      <c r="W3678" s="198"/>
      <c r="X3678" s="198"/>
      <c r="Y3678" s="196"/>
      <c r="Z3678" s="200"/>
      <c r="AA3678" s="196"/>
      <c r="AB3678" s="198"/>
      <c r="AC3678" s="196"/>
      <c r="AD3678" s="199"/>
      <c r="AG3678" s="196"/>
      <c r="AH3678" s="196"/>
      <c r="AI3678" s="198"/>
      <c r="AL3678" s="196"/>
      <c r="AN3678" s="196"/>
      <c r="AO3678" s="198"/>
      <c r="AP3678" s="196"/>
      <c r="AQ3678" s="196"/>
      <c r="AR3678" s="196"/>
      <c r="AS3678" s="196"/>
      <c r="AT3678" s="196"/>
      <c r="AU3678" s="196"/>
      <c r="AV3678" s="198"/>
      <c r="AW3678" s="197"/>
      <c r="AY3678" s="196"/>
      <c r="BC3678" s="196"/>
      <c r="BD3678" s="196"/>
      <c r="BE3678" s="196"/>
      <c r="BF3678" s="196"/>
      <c r="BG3678" s="196"/>
      <c r="BH3678" s="196"/>
      <c r="BI3678" s="196"/>
      <c r="BJ3678" s="196"/>
      <c r="BK3678" s="196"/>
    </row>
    <row r="3679" spans="1:63" x14ac:dyDescent="0.25">
      <c r="A3679" s="198"/>
      <c r="B3679" s="193"/>
      <c r="C3679" s="196"/>
      <c r="D3679" s="196"/>
      <c r="E3679" s="196"/>
      <c r="I3679" s="197"/>
      <c r="Q3679" s="198"/>
      <c r="S3679" s="198"/>
      <c r="T3679" s="196"/>
      <c r="U3679" s="199"/>
      <c r="V3679" s="193"/>
      <c r="W3679" s="198"/>
      <c r="X3679" s="198"/>
      <c r="Y3679" s="196"/>
      <c r="Z3679" s="200"/>
      <c r="AA3679" s="196"/>
      <c r="AB3679" s="198"/>
      <c r="AC3679" s="196"/>
      <c r="AD3679" s="199"/>
      <c r="AG3679" s="196"/>
      <c r="AH3679" s="196"/>
      <c r="AI3679" s="198"/>
      <c r="AL3679" s="196"/>
      <c r="AN3679" s="196"/>
      <c r="AO3679" s="198"/>
      <c r="AP3679" s="196"/>
      <c r="AQ3679" s="196"/>
      <c r="AR3679" s="196"/>
      <c r="AS3679" s="196"/>
      <c r="AT3679" s="196"/>
      <c r="AU3679" s="196"/>
      <c r="AV3679" s="198"/>
      <c r="AW3679" s="197"/>
      <c r="AY3679" s="196"/>
      <c r="BC3679" s="196"/>
      <c r="BD3679" s="196"/>
      <c r="BE3679" s="196"/>
      <c r="BF3679" s="196"/>
      <c r="BG3679" s="196"/>
      <c r="BH3679" s="196"/>
      <c r="BI3679" s="196"/>
      <c r="BJ3679" s="196"/>
      <c r="BK3679" s="196"/>
    </row>
    <row r="3680" spans="1:63" x14ac:dyDescent="0.25">
      <c r="A3680" s="198"/>
      <c r="B3680" s="193"/>
      <c r="C3680" s="196"/>
      <c r="D3680" s="196"/>
      <c r="E3680" s="196"/>
      <c r="I3680" s="197"/>
      <c r="Q3680" s="198"/>
      <c r="S3680" s="198"/>
      <c r="T3680" s="196"/>
      <c r="U3680" s="199"/>
      <c r="V3680" s="193"/>
      <c r="W3680" s="198"/>
      <c r="X3680" s="198"/>
      <c r="Y3680" s="196"/>
      <c r="Z3680" s="200"/>
      <c r="AA3680" s="196"/>
      <c r="AB3680" s="198"/>
      <c r="AC3680" s="196"/>
      <c r="AD3680" s="199"/>
      <c r="AG3680" s="196"/>
      <c r="AH3680" s="196"/>
      <c r="AI3680" s="198"/>
      <c r="AL3680" s="196"/>
      <c r="AN3680" s="196"/>
      <c r="AO3680" s="198"/>
      <c r="AP3680" s="196"/>
      <c r="AQ3680" s="196"/>
      <c r="AR3680" s="196"/>
      <c r="AS3680" s="196"/>
      <c r="AT3680" s="196"/>
      <c r="AU3680" s="196"/>
      <c r="AV3680" s="198"/>
      <c r="AW3680" s="197"/>
      <c r="AY3680" s="196"/>
      <c r="BC3680" s="196"/>
      <c r="BD3680" s="196"/>
      <c r="BE3680" s="196"/>
      <c r="BF3680" s="196"/>
      <c r="BG3680" s="196"/>
      <c r="BH3680" s="196"/>
      <c r="BI3680" s="196"/>
      <c r="BJ3680" s="196"/>
      <c r="BK3680" s="196"/>
    </row>
    <row r="3681" spans="1:63" x14ac:dyDescent="0.25">
      <c r="A3681" s="198"/>
      <c r="B3681" s="193"/>
      <c r="C3681" s="196"/>
      <c r="D3681" s="196"/>
      <c r="E3681" s="196"/>
      <c r="I3681" s="197"/>
      <c r="Q3681" s="198"/>
      <c r="S3681" s="198"/>
      <c r="T3681" s="196"/>
      <c r="U3681" s="199"/>
      <c r="V3681" s="193"/>
      <c r="W3681" s="198"/>
      <c r="X3681" s="198"/>
      <c r="Y3681" s="196"/>
      <c r="Z3681" s="200"/>
      <c r="AA3681" s="196"/>
      <c r="AB3681" s="198"/>
      <c r="AC3681" s="196"/>
      <c r="AD3681" s="199"/>
      <c r="AG3681" s="196"/>
      <c r="AH3681" s="196"/>
      <c r="AI3681" s="198"/>
      <c r="AL3681" s="196"/>
      <c r="AN3681" s="196"/>
      <c r="AO3681" s="198"/>
      <c r="AP3681" s="196"/>
      <c r="AQ3681" s="196"/>
      <c r="AR3681" s="196"/>
      <c r="AS3681" s="196"/>
      <c r="AT3681" s="196"/>
      <c r="AU3681" s="196"/>
      <c r="AV3681" s="198"/>
      <c r="AW3681" s="197"/>
      <c r="AY3681" s="196"/>
      <c r="BC3681" s="196"/>
      <c r="BD3681" s="196"/>
      <c r="BE3681" s="196"/>
      <c r="BF3681" s="196"/>
      <c r="BG3681" s="196"/>
      <c r="BH3681" s="196"/>
      <c r="BI3681" s="196"/>
      <c r="BJ3681" s="196"/>
      <c r="BK3681" s="196"/>
    </row>
    <row r="3682" spans="1:63" x14ac:dyDescent="0.25">
      <c r="A3682" s="198"/>
      <c r="B3682" s="193"/>
      <c r="C3682" s="196"/>
      <c r="D3682" s="196"/>
      <c r="E3682" s="196"/>
      <c r="I3682" s="197"/>
      <c r="Q3682" s="198"/>
      <c r="S3682" s="198"/>
      <c r="T3682" s="196"/>
      <c r="U3682" s="199"/>
      <c r="V3682" s="193"/>
      <c r="W3682" s="198"/>
      <c r="X3682" s="198"/>
      <c r="Y3682" s="196"/>
      <c r="Z3682" s="200"/>
      <c r="AA3682" s="196"/>
      <c r="AB3682" s="198"/>
      <c r="AC3682" s="196"/>
      <c r="AD3682" s="199"/>
      <c r="AG3682" s="196"/>
      <c r="AH3682" s="196"/>
      <c r="AI3682" s="198"/>
      <c r="AL3682" s="196"/>
      <c r="AN3682" s="196"/>
      <c r="AO3682" s="198"/>
      <c r="AP3682" s="196"/>
      <c r="AQ3682" s="196"/>
      <c r="AR3682" s="196"/>
      <c r="AS3682" s="196"/>
      <c r="AT3682" s="196"/>
      <c r="AU3682" s="196"/>
      <c r="AV3682" s="198"/>
      <c r="AW3682" s="197"/>
      <c r="AY3682" s="196"/>
      <c r="BC3682" s="196"/>
      <c r="BD3682" s="196"/>
      <c r="BE3682" s="196"/>
      <c r="BF3682" s="196"/>
      <c r="BG3682" s="196"/>
      <c r="BH3682" s="196"/>
      <c r="BI3682" s="196"/>
      <c r="BJ3682" s="196"/>
      <c r="BK3682" s="196"/>
    </row>
    <row r="3683" spans="1:63" x14ac:dyDescent="0.25">
      <c r="A3683" s="198"/>
      <c r="B3683" s="193"/>
      <c r="C3683" s="196"/>
      <c r="D3683" s="196"/>
      <c r="E3683" s="196"/>
      <c r="I3683" s="197"/>
      <c r="Q3683" s="198"/>
      <c r="S3683" s="198"/>
      <c r="T3683" s="196"/>
      <c r="U3683" s="199"/>
      <c r="V3683" s="193"/>
      <c r="W3683" s="198"/>
      <c r="X3683" s="198"/>
      <c r="Y3683" s="196"/>
      <c r="Z3683" s="200"/>
      <c r="AA3683" s="196"/>
      <c r="AB3683" s="198"/>
      <c r="AC3683" s="196"/>
      <c r="AD3683" s="199"/>
      <c r="AG3683" s="196"/>
      <c r="AH3683" s="196"/>
      <c r="AI3683" s="198"/>
      <c r="AL3683" s="196"/>
      <c r="AN3683" s="196"/>
      <c r="AO3683" s="198"/>
      <c r="AP3683" s="196"/>
      <c r="AQ3683" s="196"/>
      <c r="AR3683" s="196"/>
      <c r="AS3683" s="196"/>
      <c r="AT3683" s="196"/>
      <c r="AU3683" s="196"/>
      <c r="AV3683" s="198"/>
      <c r="AW3683" s="197"/>
      <c r="AY3683" s="196"/>
      <c r="BC3683" s="196"/>
      <c r="BD3683" s="196"/>
      <c r="BE3683" s="196"/>
      <c r="BF3683" s="196"/>
      <c r="BG3683" s="196"/>
      <c r="BH3683" s="196"/>
      <c r="BI3683" s="196"/>
      <c r="BJ3683" s="196"/>
      <c r="BK3683" s="196"/>
    </row>
    <row r="3684" spans="1:63" x14ac:dyDescent="0.25">
      <c r="A3684" s="198"/>
      <c r="B3684" s="193"/>
      <c r="C3684" s="196"/>
      <c r="D3684" s="196"/>
      <c r="E3684" s="196"/>
      <c r="I3684" s="197"/>
      <c r="Q3684" s="198"/>
      <c r="S3684" s="198"/>
      <c r="T3684" s="196"/>
      <c r="U3684" s="199"/>
      <c r="V3684" s="193"/>
      <c r="W3684" s="198"/>
      <c r="X3684" s="198"/>
      <c r="Y3684" s="196"/>
      <c r="Z3684" s="200"/>
      <c r="AA3684" s="196"/>
      <c r="AB3684" s="198"/>
      <c r="AC3684" s="196"/>
      <c r="AD3684" s="199"/>
      <c r="AG3684" s="196"/>
      <c r="AH3684" s="196"/>
      <c r="AI3684" s="198"/>
      <c r="AL3684" s="196"/>
      <c r="AN3684" s="196"/>
      <c r="AO3684" s="198"/>
      <c r="AP3684" s="196"/>
      <c r="AQ3684" s="196"/>
      <c r="AR3684" s="196"/>
      <c r="AS3684" s="196"/>
      <c r="AT3684" s="196"/>
      <c r="AU3684" s="196"/>
      <c r="AV3684" s="198"/>
      <c r="AW3684" s="197"/>
      <c r="AY3684" s="196"/>
      <c r="BC3684" s="196"/>
      <c r="BD3684" s="196"/>
      <c r="BE3684" s="196"/>
      <c r="BF3684" s="196"/>
      <c r="BG3684" s="196"/>
      <c r="BH3684" s="196"/>
      <c r="BI3684" s="196"/>
      <c r="BJ3684" s="196"/>
      <c r="BK3684" s="196"/>
    </row>
    <row r="3685" spans="1:63" x14ac:dyDescent="0.25">
      <c r="A3685" s="198"/>
      <c r="B3685" s="193"/>
      <c r="C3685" s="196"/>
      <c r="D3685" s="196"/>
      <c r="E3685" s="196"/>
      <c r="I3685" s="197"/>
      <c r="Q3685" s="198"/>
      <c r="S3685" s="198"/>
      <c r="T3685" s="196"/>
      <c r="U3685" s="199"/>
      <c r="V3685" s="193"/>
      <c r="W3685" s="198"/>
      <c r="X3685" s="198"/>
      <c r="Y3685" s="196"/>
      <c r="Z3685" s="200"/>
      <c r="AA3685" s="196"/>
      <c r="AB3685" s="198"/>
      <c r="AC3685" s="196"/>
      <c r="AD3685" s="199"/>
      <c r="AG3685" s="196"/>
      <c r="AH3685" s="196"/>
      <c r="AI3685" s="198"/>
      <c r="AL3685" s="196"/>
      <c r="AN3685" s="196"/>
      <c r="AO3685" s="198"/>
      <c r="AP3685" s="196"/>
      <c r="AQ3685" s="196"/>
      <c r="AR3685" s="196"/>
      <c r="AS3685" s="196"/>
      <c r="AT3685" s="196"/>
      <c r="AU3685" s="196"/>
      <c r="AV3685" s="198"/>
      <c r="AW3685" s="197"/>
      <c r="AY3685" s="196"/>
      <c r="BC3685" s="196"/>
      <c r="BD3685" s="196"/>
      <c r="BE3685" s="196"/>
      <c r="BF3685" s="196"/>
      <c r="BG3685" s="196"/>
      <c r="BH3685" s="196"/>
      <c r="BI3685" s="196"/>
      <c r="BJ3685" s="196"/>
      <c r="BK3685" s="196"/>
    </row>
    <row r="3686" spans="1:63" x14ac:dyDescent="0.25">
      <c r="A3686" s="198"/>
      <c r="B3686" s="193"/>
      <c r="C3686" s="196"/>
      <c r="D3686" s="196"/>
      <c r="E3686" s="196"/>
      <c r="I3686" s="197"/>
      <c r="Q3686" s="198"/>
      <c r="S3686" s="198"/>
      <c r="T3686" s="196"/>
      <c r="U3686" s="199"/>
      <c r="V3686" s="193"/>
      <c r="W3686" s="198"/>
      <c r="X3686" s="198"/>
      <c r="Y3686" s="196"/>
      <c r="Z3686" s="200"/>
      <c r="AA3686" s="196"/>
      <c r="AB3686" s="198"/>
      <c r="AC3686" s="196"/>
      <c r="AD3686" s="199"/>
      <c r="AG3686" s="196"/>
      <c r="AH3686" s="196"/>
      <c r="AI3686" s="198"/>
      <c r="AL3686" s="196"/>
      <c r="AN3686" s="196"/>
      <c r="AO3686" s="198"/>
      <c r="AP3686" s="196"/>
      <c r="AQ3686" s="196"/>
      <c r="AR3686" s="196"/>
      <c r="AS3686" s="196"/>
      <c r="AT3686" s="196"/>
      <c r="AU3686" s="196"/>
      <c r="AV3686" s="198"/>
      <c r="AW3686" s="197"/>
      <c r="AY3686" s="196"/>
      <c r="BC3686" s="196"/>
      <c r="BD3686" s="196"/>
      <c r="BE3686" s="196"/>
      <c r="BF3686" s="196"/>
      <c r="BG3686" s="196"/>
      <c r="BH3686" s="196"/>
      <c r="BI3686" s="196"/>
      <c r="BJ3686" s="196"/>
      <c r="BK3686" s="196"/>
    </row>
    <row r="3687" spans="1:63" x14ac:dyDescent="0.25">
      <c r="A3687" s="198"/>
      <c r="B3687" s="193"/>
      <c r="C3687" s="196"/>
      <c r="D3687" s="196"/>
      <c r="E3687" s="196"/>
      <c r="I3687" s="197"/>
      <c r="Q3687" s="198"/>
      <c r="S3687" s="198"/>
      <c r="T3687" s="196"/>
      <c r="U3687" s="199"/>
      <c r="V3687" s="193"/>
      <c r="W3687" s="198"/>
      <c r="X3687" s="198"/>
      <c r="Y3687" s="196"/>
      <c r="Z3687" s="200"/>
      <c r="AA3687" s="196"/>
      <c r="AB3687" s="198"/>
      <c r="AC3687" s="196"/>
      <c r="AD3687" s="199"/>
      <c r="AG3687" s="196"/>
      <c r="AH3687" s="196"/>
      <c r="AI3687" s="198"/>
      <c r="AL3687" s="196"/>
      <c r="AN3687" s="196"/>
      <c r="AO3687" s="198"/>
      <c r="AP3687" s="196"/>
      <c r="AQ3687" s="196"/>
      <c r="AR3687" s="196"/>
      <c r="AS3687" s="196"/>
      <c r="AT3687" s="196"/>
      <c r="AU3687" s="196"/>
      <c r="AV3687" s="198"/>
      <c r="AW3687" s="197"/>
      <c r="AY3687" s="196"/>
      <c r="BC3687" s="196"/>
      <c r="BD3687" s="196"/>
      <c r="BE3687" s="196"/>
      <c r="BF3687" s="196"/>
      <c r="BG3687" s="196"/>
      <c r="BH3687" s="196"/>
      <c r="BI3687" s="196"/>
      <c r="BJ3687" s="196"/>
      <c r="BK3687" s="196"/>
    </row>
    <row r="3688" spans="1:63" x14ac:dyDescent="0.25">
      <c r="A3688" s="198"/>
      <c r="B3688" s="193"/>
      <c r="C3688" s="196"/>
      <c r="D3688" s="196"/>
      <c r="E3688" s="196"/>
      <c r="I3688" s="197"/>
      <c r="Q3688" s="198"/>
      <c r="S3688" s="198"/>
      <c r="T3688" s="196"/>
      <c r="U3688" s="199"/>
      <c r="V3688" s="193"/>
      <c r="W3688" s="198"/>
      <c r="X3688" s="198"/>
      <c r="Y3688" s="196"/>
      <c r="Z3688" s="200"/>
      <c r="AA3688" s="196"/>
      <c r="AB3688" s="198"/>
      <c r="AC3688" s="196"/>
      <c r="AD3688" s="199"/>
      <c r="AG3688" s="196"/>
      <c r="AH3688" s="196"/>
      <c r="AI3688" s="198"/>
      <c r="AL3688" s="196"/>
      <c r="AN3688" s="196"/>
      <c r="AO3688" s="198"/>
      <c r="AP3688" s="196"/>
      <c r="AQ3688" s="196"/>
      <c r="AR3688" s="196"/>
      <c r="AS3688" s="196"/>
      <c r="AT3688" s="196"/>
      <c r="AU3688" s="196"/>
      <c r="AV3688" s="198"/>
      <c r="AW3688" s="197"/>
      <c r="AY3688" s="196"/>
      <c r="BC3688" s="196"/>
      <c r="BD3688" s="196"/>
      <c r="BE3688" s="196"/>
      <c r="BF3688" s="196"/>
      <c r="BG3688" s="196"/>
      <c r="BH3688" s="196"/>
      <c r="BI3688" s="196"/>
      <c r="BJ3688" s="196"/>
      <c r="BK3688" s="196"/>
    </row>
    <row r="3689" spans="1:63" x14ac:dyDescent="0.25">
      <c r="A3689" s="198"/>
      <c r="B3689" s="193"/>
      <c r="C3689" s="196"/>
      <c r="D3689" s="196"/>
      <c r="E3689" s="196"/>
      <c r="I3689" s="197"/>
      <c r="Q3689" s="198"/>
      <c r="S3689" s="198"/>
      <c r="T3689" s="196"/>
      <c r="U3689" s="199"/>
      <c r="V3689" s="193"/>
      <c r="W3689" s="198"/>
      <c r="X3689" s="198"/>
      <c r="Y3689" s="196"/>
      <c r="Z3689" s="200"/>
      <c r="AA3689" s="196"/>
      <c r="AB3689" s="198"/>
      <c r="AC3689" s="196"/>
      <c r="AD3689" s="199"/>
      <c r="AG3689" s="196"/>
      <c r="AH3689" s="196"/>
      <c r="AI3689" s="198"/>
      <c r="AL3689" s="196"/>
      <c r="AN3689" s="196"/>
      <c r="AO3689" s="198"/>
      <c r="AP3689" s="196"/>
      <c r="AQ3689" s="196"/>
      <c r="AR3689" s="196"/>
      <c r="AS3689" s="196"/>
      <c r="AT3689" s="196"/>
      <c r="AU3689" s="196"/>
      <c r="AV3689" s="198"/>
      <c r="AW3689" s="197"/>
      <c r="AY3689" s="196"/>
      <c r="BC3689" s="196"/>
      <c r="BD3689" s="196"/>
      <c r="BE3689" s="196"/>
      <c r="BF3689" s="196"/>
      <c r="BG3689" s="196"/>
      <c r="BH3689" s="196"/>
      <c r="BI3689" s="196"/>
      <c r="BJ3689" s="196"/>
      <c r="BK3689" s="196"/>
    </row>
    <row r="3690" spans="1:63" x14ac:dyDescent="0.25">
      <c r="A3690" s="198"/>
      <c r="B3690" s="193"/>
      <c r="C3690" s="196"/>
      <c r="D3690" s="196"/>
      <c r="E3690" s="196"/>
      <c r="I3690" s="197"/>
      <c r="Q3690" s="198"/>
      <c r="S3690" s="198"/>
      <c r="T3690" s="196"/>
      <c r="U3690" s="199"/>
      <c r="V3690" s="193"/>
      <c r="W3690" s="198"/>
      <c r="X3690" s="198"/>
      <c r="Y3690" s="196"/>
      <c r="Z3690" s="200"/>
      <c r="AA3690" s="196"/>
      <c r="AB3690" s="198"/>
      <c r="AC3690" s="196"/>
      <c r="AD3690" s="199"/>
      <c r="AG3690" s="196"/>
      <c r="AH3690" s="196"/>
      <c r="AI3690" s="198"/>
      <c r="AL3690" s="196"/>
      <c r="AN3690" s="196"/>
      <c r="AO3690" s="198"/>
      <c r="AP3690" s="196"/>
      <c r="AQ3690" s="196"/>
      <c r="AR3690" s="196"/>
      <c r="AS3690" s="196"/>
      <c r="AT3690" s="196"/>
      <c r="AU3690" s="196"/>
      <c r="AV3690" s="198"/>
      <c r="AW3690" s="197"/>
      <c r="AY3690" s="196"/>
      <c r="BC3690" s="196"/>
      <c r="BD3690" s="196"/>
      <c r="BE3690" s="196"/>
      <c r="BF3690" s="196"/>
      <c r="BG3690" s="196"/>
      <c r="BH3690" s="196"/>
      <c r="BI3690" s="196"/>
      <c r="BJ3690" s="196"/>
      <c r="BK3690" s="196"/>
    </row>
    <row r="3691" spans="1:63" x14ac:dyDescent="0.25">
      <c r="A3691" s="198"/>
      <c r="B3691" s="193"/>
      <c r="C3691" s="196"/>
      <c r="D3691" s="196"/>
      <c r="E3691" s="196"/>
      <c r="I3691" s="197"/>
      <c r="Q3691" s="198"/>
      <c r="S3691" s="198"/>
      <c r="T3691" s="196"/>
      <c r="U3691" s="199"/>
      <c r="V3691" s="193"/>
      <c r="W3691" s="198"/>
      <c r="X3691" s="198"/>
      <c r="Y3691" s="196"/>
      <c r="Z3691" s="200"/>
      <c r="AA3691" s="196"/>
      <c r="AB3691" s="198"/>
      <c r="AC3691" s="196"/>
      <c r="AD3691" s="199"/>
      <c r="AG3691" s="196"/>
      <c r="AH3691" s="196"/>
      <c r="AI3691" s="198"/>
      <c r="AL3691" s="196"/>
      <c r="AN3691" s="196"/>
      <c r="AO3691" s="198"/>
      <c r="AP3691" s="196"/>
      <c r="AQ3691" s="196"/>
      <c r="AR3691" s="196"/>
      <c r="AS3691" s="196"/>
      <c r="AT3691" s="196"/>
      <c r="AU3691" s="196"/>
      <c r="AV3691" s="198"/>
      <c r="AW3691" s="197"/>
      <c r="AY3691" s="196"/>
      <c r="BC3691" s="196"/>
      <c r="BD3691" s="196"/>
      <c r="BE3691" s="196"/>
      <c r="BF3691" s="196"/>
      <c r="BG3691" s="196"/>
      <c r="BH3691" s="196"/>
      <c r="BI3691" s="196"/>
      <c r="BJ3691" s="196"/>
      <c r="BK3691" s="196"/>
    </row>
    <row r="3692" spans="1:63" x14ac:dyDescent="0.25">
      <c r="A3692" s="198"/>
      <c r="B3692" s="193"/>
      <c r="C3692" s="196"/>
      <c r="D3692" s="196"/>
      <c r="E3692" s="196"/>
      <c r="I3692" s="197"/>
      <c r="Q3692" s="198"/>
      <c r="S3692" s="198"/>
      <c r="T3692" s="196"/>
      <c r="U3692" s="199"/>
      <c r="V3692" s="193"/>
      <c r="W3692" s="198"/>
      <c r="X3692" s="198"/>
      <c r="Y3692" s="196"/>
      <c r="Z3692" s="200"/>
      <c r="AA3692" s="196"/>
      <c r="AB3692" s="198"/>
      <c r="AC3692" s="196"/>
      <c r="AD3692" s="199"/>
      <c r="AG3692" s="196"/>
      <c r="AH3692" s="196"/>
      <c r="AI3692" s="198"/>
      <c r="AL3692" s="196"/>
      <c r="AN3692" s="196"/>
      <c r="AO3692" s="198"/>
      <c r="AP3692" s="196"/>
      <c r="AQ3692" s="196"/>
      <c r="AR3692" s="196"/>
      <c r="AS3692" s="196"/>
      <c r="AT3692" s="196"/>
      <c r="AU3692" s="196"/>
      <c r="AV3692" s="198"/>
      <c r="AW3692" s="197"/>
      <c r="AY3692" s="196"/>
      <c r="BC3692" s="196"/>
      <c r="BD3692" s="196"/>
      <c r="BE3692" s="196"/>
      <c r="BF3692" s="196"/>
      <c r="BG3692" s="196"/>
      <c r="BH3692" s="196"/>
      <c r="BI3692" s="196"/>
      <c r="BJ3692" s="196"/>
      <c r="BK3692" s="196"/>
    </row>
    <row r="3693" spans="1:63" x14ac:dyDescent="0.25">
      <c r="A3693" s="198"/>
      <c r="B3693" s="193"/>
      <c r="C3693" s="196"/>
      <c r="D3693" s="196"/>
      <c r="E3693" s="196"/>
      <c r="I3693" s="197"/>
      <c r="Q3693" s="198"/>
      <c r="S3693" s="198"/>
      <c r="T3693" s="196"/>
      <c r="U3693" s="199"/>
      <c r="V3693" s="193"/>
      <c r="W3693" s="198"/>
      <c r="X3693" s="198"/>
      <c r="Y3693" s="196"/>
      <c r="Z3693" s="200"/>
      <c r="AA3693" s="196"/>
      <c r="AB3693" s="198"/>
      <c r="AC3693" s="196"/>
      <c r="AD3693" s="199"/>
      <c r="AG3693" s="196"/>
      <c r="AH3693" s="196"/>
      <c r="AI3693" s="198"/>
      <c r="AL3693" s="196"/>
      <c r="AN3693" s="196"/>
      <c r="AO3693" s="198"/>
      <c r="AP3693" s="196"/>
      <c r="AQ3693" s="196"/>
      <c r="AR3693" s="196"/>
      <c r="AS3693" s="196"/>
      <c r="AT3693" s="196"/>
      <c r="AU3693" s="196"/>
      <c r="AV3693" s="198"/>
      <c r="AW3693" s="197"/>
      <c r="AY3693" s="196"/>
      <c r="BC3693" s="196"/>
      <c r="BD3693" s="196"/>
      <c r="BE3693" s="196"/>
      <c r="BF3693" s="196"/>
      <c r="BG3693" s="196"/>
      <c r="BH3693" s="196"/>
      <c r="BI3693" s="196"/>
      <c r="BJ3693" s="196"/>
      <c r="BK3693" s="196"/>
    </row>
    <row r="3694" spans="1:63" x14ac:dyDescent="0.25">
      <c r="A3694" s="198"/>
      <c r="B3694" s="193"/>
      <c r="C3694" s="196"/>
      <c r="D3694" s="196"/>
      <c r="E3694" s="196"/>
      <c r="I3694" s="197"/>
      <c r="Q3694" s="198"/>
      <c r="S3694" s="198"/>
      <c r="T3694" s="196"/>
      <c r="U3694" s="199"/>
      <c r="V3694" s="193"/>
      <c r="W3694" s="198"/>
      <c r="X3694" s="198"/>
      <c r="Y3694" s="196"/>
      <c r="Z3694" s="200"/>
      <c r="AA3694" s="196"/>
      <c r="AB3694" s="198"/>
      <c r="AC3694" s="196"/>
      <c r="AD3694" s="199"/>
      <c r="AG3694" s="196"/>
      <c r="AH3694" s="196"/>
      <c r="AI3694" s="198"/>
      <c r="AL3694" s="196"/>
      <c r="AN3694" s="196"/>
      <c r="AO3694" s="198"/>
      <c r="AP3694" s="196"/>
      <c r="AQ3694" s="196"/>
      <c r="AR3694" s="196"/>
      <c r="AS3694" s="196"/>
      <c r="AT3694" s="196"/>
      <c r="AU3694" s="196"/>
      <c r="AV3694" s="198"/>
      <c r="AW3694" s="197"/>
      <c r="AY3694" s="196"/>
      <c r="BC3694" s="196"/>
      <c r="BD3694" s="196"/>
      <c r="BE3694" s="196"/>
      <c r="BF3694" s="196"/>
      <c r="BG3694" s="196"/>
      <c r="BH3694" s="196"/>
      <c r="BI3694" s="196"/>
      <c r="BJ3694" s="196"/>
      <c r="BK3694" s="196"/>
    </row>
    <row r="3695" spans="1:63" x14ac:dyDescent="0.25">
      <c r="A3695" s="198"/>
      <c r="B3695" s="193"/>
      <c r="C3695" s="196"/>
      <c r="D3695" s="196"/>
      <c r="E3695" s="196"/>
      <c r="I3695" s="197"/>
      <c r="Q3695" s="198"/>
      <c r="S3695" s="198"/>
      <c r="T3695" s="196"/>
      <c r="U3695" s="199"/>
      <c r="V3695" s="193"/>
      <c r="W3695" s="198"/>
      <c r="X3695" s="198"/>
      <c r="Y3695" s="196"/>
      <c r="Z3695" s="200"/>
      <c r="AA3695" s="196"/>
      <c r="AB3695" s="198"/>
      <c r="AC3695" s="196"/>
      <c r="AD3695" s="199"/>
      <c r="AG3695" s="196"/>
      <c r="AH3695" s="196"/>
      <c r="AI3695" s="198"/>
      <c r="AL3695" s="196"/>
      <c r="AN3695" s="196"/>
      <c r="AO3695" s="198"/>
      <c r="AP3695" s="196"/>
      <c r="AQ3695" s="196"/>
      <c r="AR3695" s="196"/>
      <c r="AS3695" s="196"/>
      <c r="AT3695" s="196"/>
      <c r="AU3695" s="196"/>
      <c r="AV3695" s="198"/>
      <c r="AW3695" s="197"/>
      <c r="AY3695" s="196"/>
      <c r="BC3695" s="196"/>
      <c r="BD3695" s="196"/>
      <c r="BE3695" s="196"/>
      <c r="BF3695" s="196"/>
      <c r="BG3695" s="196"/>
      <c r="BH3695" s="196"/>
      <c r="BI3695" s="196"/>
      <c r="BJ3695" s="196"/>
      <c r="BK3695" s="196"/>
    </row>
    <row r="3696" spans="1:63" x14ac:dyDescent="0.25">
      <c r="A3696" s="198"/>
      <c r="B3696" s="193"/>
      <c r="C3696" s="196"/>
      <c r="D3696" s="196"/>
      <c r="E3696" s="196"/>
      <c r="I3696" s="197"/>
      <c r="Q3696" s="198"/>
      <c r="S3696" s="198"/>
      <c r="T3696" s="196"/>
      <c r="U3696" s="199"/>
      <c r="V3696" s="193"/>
      <c r="W3696" s="198"/>
      <c r="X3696" s="198"/>
      <c r="Y3696" s="196"/>
      <c r="Z3696" s="200"/>
      <c r="AA3696" s="196"/>
      <c r="AB3696" s="198"/>
      <c r="AC3696" s="196"/>
      <c r="AD3696" s="199"/>
      <c r="AG3696" s="196"/>
      <c r="AH3696" s="196"/>
      <c r="AI3696" s="198"/>
      <c r="AL3696" s="196"/>
      <c r="AN3696" s="196"/>
      <c r="AO3696" s="198"/>
      <c r="AP3696" s="196"/>
      <c r="AQ3696" s="196"/>
      <c r="AR3696" s="196"/>
      <c r="AS3696" s="196"/>
      <c r="AT3696" s="196"/>
      <c r="AU3696" s="196"/>
      <c r="AV3696" s="198"/>
      <c r="AW3696" s="197"/>
      <c r="AY3696" s="196"/>
      <c r="BC3696" s="196"/>
      <c r="BD3696" s="196"/>
      <c r="BE3696" s="196"/>
      <c r="BF3696" s="196"/>
      <c r="BG3696" s="196"/>
      <c r="BH3696" s="196"/>
      <c r="BI3696" s="196"/>
      <c r="BJ3696" s="196"/>
      <c r="BK3696" s="196"/>
    </row>
    <row r="3697" spans="1:63" x14ac:dyDescent="0.25">
      <c r="A3697" s="198"/>
      <c r="B3697" s="193"/>
      <c r="C3697" s="196"/>
      <c r="D3697" s="196"/>
      <c r="E3697" s="196"/>
      <c r="I3697" s="197"/>
      <c r="Q3697" s="198"/>
      <c r="S3697" s="198"/>
      <c r="T3697" s="196"/>
      <c r="U3697" s="199"/>
      <c r="V3697" s="193"/>
      <c r="W3697" s="198"/>
      <c r="X3697" s="198"/>
      <c r="Y3697" s="196"/>
      <c r="Z3697" s="200"/>
      <c r="AA3697" s="196"/>
      <c r="AB3697" s="198"/>
      <c r="AC3697" s="196"/>
      <c r="AD3697" s="199"/>
      <c r="AG3697" s="196"/>
      <c r="AH3697" s="196"/>
      <c r="AI3697" s="198"/>
      <c r="AL3697" s="196"/>
      <c r="AN3697" s="196"/>
      <c r="AO3697" s="198"/>
      <c r="AP3697" s="196"/>
      <c r="AQ3697" s="196"/>
      <c r="AR3697" s="196"/>
      <c r="AS3697" s="196"/>
      <c r="AT3697" s="196"/>
      <c r="AU3697" s="196"/>
      <c r="AV3697" s="198"/>
      <c r="AW3697" s="197"/>
      <c r="AY3697" s="196"/>
      <c r="BC3697" s="196"/>
      <c r="BD3697" s="196"/>
      <c r="BE3697" s="196"/>
      <c r="BF3697" s="196"/>
      <c r="BG3697" s="196"/>
      <c r="BH3697" s="196"/>
      <c r="BI3697" s="196"/>
      <c r="BJ3697" s="196"/>
      <c r="BK3697" s="196"/>
    </row>
    <row r="3698" spans="1:63" x14ac:dyDescent="0.25">
      <c r="A3698" s="198"/>
      <c r="B3698" s="193"/>
      <c r="C3698" s="196"/>
      <c r="D3698" s="196"/>
      <c r="E3698" s="196"/>
      <c r="I3698" s="197"/>
      <c r="Q3698" s="198"/>
      <c r="S3698" s="198"/>
      <c r="T3698" s="196"/>
      <c r="U3698" s="199"/>
      <c r="V3698" s="193"/>
      <c r="W3698" s="198"/>
      <c r="X3698" s="198"/>
      <c r="Y3698" s="196"/>
      <c r="Z3698" s="200"/>
      <c r="AA3698" s="196"/>
      <c r="AB3698" s="198"/>
      <c r="AC3698" s="196"/>
      <c r="AD3698" s="199"/>
      <c r="AG3698" s="196"/>
      <c r="AH3698" s="196"/>
      <c r="AI3698" s="198"/>
      <c r="AL3698" s="196"/>
      <c r="AN3698" s="196"/>
      <c r="AO3698" s="198"/>
      <c r="AP3698" s="196"/>
      <c r="AQ3698" s="196"/>
      <c r="AR3698" s="196"/>
      <c r="AS3698" s="196"/>
      <c r="AT3698" s="196"/>
      <c r="AU3698" s="196"/>
      <c r="AV3698" s="198"/>
      <c r="AW3698" s="197"/>
      <c r="AY3698" s="196"/>
      <c r="BC3698" s="196"/>
      <c r="BD3698" s="196"/>
      <c r="BE3698" s="196"/>
      <c r="BF3698" s="196"/>
      <c r="BG3698" s="196"/>
      <c r="BH3698" s="196"/>
      <c r="BI3698" s="196"/>
      <c r="BJ3698" s="196"/>
      <c r="BK3698" s="196"/>
    </row>
    <row r="3699" spans="1:63" x14ac:dyDescent="0.25">
      <c r="A3699" s="198"/>
      <c r="B3699" s="193"/>
      <c r="C3699" s="196"/>
      <c r="D3699" s="196"/>
      <c r="E3699" s="196"/>
      <c r="I3699" s="197"/>
      <c r="Q3699" s="198"/>
      <c r="S3699" s="198"/>
      <c r="T3699" s="196"/>
      <c r="U3699" s="199"/>
      <c r="V3699" s="193"/>
      <c r="W3699" s="198"/>
      <c r="X3699" s="198"/>
      <c r="Y3699" s="196"/>
      <c r="Z3699" s="200"/>
      <c r="AA3699" s="196"/>
      <c r="AB3699" s="198"/>
      <c r="AC3699" s="196"/>
      <c r="AD3699" s="199"/>
      <c r="AG3699" s="196"/>
      <c r="AH3699" s="196"/>
      <c r="AI3699" s="198"/>
      <c r="AL3699" s="196"/>
      <c r="AN3699" s="196"/>
      <c r="AO3699" s="198"/>
      <c r="AP3699" s="196"/>
      <c r="AQ3699" s="196"/>
      <c r="AR3699" s="196"/>
      <c r="AS3699" s="196"/>
      <c r="AT3699" s="196"/>
      <c r="AU3699" s="196"/>
      <c r="AV3699" s="198"/>
      <c r="AW3699" s="197"/>
      <c r="AY3699" s="196"/>
      <c r="BC3699" s="196"/>
      <c r="BD3699" s="196"/>
      <c r="BE3699" s="196"/>
      <c r="BF3699" s="196"/>
      <c r="BG3699" s="196"/>
      <c r="BH3699" s="196"/>
      <c r="BI3699" s="196"/>
      <c r="BJ3699" s="196"/>
      <c r="BK3699" s="196"/>
    </row>
    <row r="3700" spans="1:63" x14ac:dyDescent="0.25">
      <c r="A3700" s="198"/>
      <c r="B3700" s="193"/>
      <c r="C3700" s="196"/>
      <c r="D3700" s="196"/>
      <c r="E3700" s="196"/>
      <c r="I3700" s="197"/>
      <c r="Q3700" s="198"/>
      <c r="S3700" s="198"/>
      <c r="T3700" s="196"/>
      <c r="U3700" s="199"/>
      <c r="V3700" s="193"/>
      <c r="W3700" s="198"/>
      <c r="X3700" s="198"/>
      <c r="Y3700" s="196"/>
      <c r="Z3700" s="200"/>
      <c r="AA3700" s="196"/>
      <c r="AB3700" s="198"/>
      <c r="AC3700" s="196"/>
      <c r="AD3700" s="199"/>
      <c r="AG3700" s="196"/>
      <c r="AH3700" s="196"/>
      <c r="AI3700" s="198"/>
      <c r="AL3700" s="196"/>
      <c r="AN3700" s="196"/>
      <c r="AO3700" s="198"/>
      <c r="AP3700" s="196"/>
      <c r="AQ3700" s="196"/>
      <c r="AR3700" s="196"/>
      <c r="AS3700" s="196"/>
      <c r="AT3700" s="196"/>
      <c r="AU3700" s="196"/>
      <c r="AV3700" s="198"/>
      <c r="AW3700" s="197"/>
      <c r="AY3700" s="196"/>
      <c r="BC3700" s="196"/>
      <c r="BD3700" s="196"/>
      <c r="BE3700" s="196"/>
      <c r="BF3700" s="196"/>
      <c r="BG3700" s="196"/>
      <c r="BH3700" s="196"/>
      <c r="BI3700" s="196"/>
      <c r="BJ3700" s="196"/>
      <c r="BK3700" s="196"/>
    </row>
    <row r="3701" spans="1:63" x14ac:dyDescent="0.25">
      <c r="A3701" s="198"/>
      <c r="B3701" s="193"/>
      <c r="C3701" s="196"/>
      <c r="D3701" s="196"/>
      <c r="E3701" s="196"/>
      <c r="I3701" s="197"/>
      <c r="Q3701" s="198"/>
      <c r="S3701" s="198"/>
      <c r="T3701" s="196"/>
      <c r="U3701" s="199"/>
      <c r="V3701" s="193"/>
      <c r="W3701" s="198"/>
      <c r="X3701" s="198"/>
      <c r="Y3701" s="196"/>
      <c r="Z3701" s="200"/>
      <c r="AA3701" s="196"/>
      <c r="AB3701" s="198"/>
      <c r="AC3701" s="196"/>
      <c r="AD3701" s="199"/>
      <c r="AG3701" s="196"/>
      <c r="AH3701" s="196"/>
      <c r="AI3701" s="198"/>
      <c r="AL3701" s="196"/>
      <c r="AN3701" s="196"/>
      <c r="AO3701" s="198"/>
      <c r="AP3701" s="196"/>
      <c r="AQ3701" s="196"/>
      <c r="AR3701" s="196"/>
      <c r="AS3701" s="196"/>
      <c r="AT3701" s="196"/>
      <c r="AU3701" s="196"/>
      <c r="AV3701" s="198"/>
      <c r="AW3701" s="197"/>
      <c r="AY3701" s="196"/>
      <c r="BC3701" s="196"/>
      <c r="BD3701" s="196"/>
      <c r="BE3701" s="196"/>
      <c r="BF3701" s="196"/>
      <c r="BG3701" s="196"/>
      <c r="BH3701" s="196"/>
      <c r="BI3701" s="196"/>
      <c r="BJ3701" s="196"/>
      <c r="BK3701" s="196"/>
    </row>
    <row r="3702" spans="1:63" x14ac:dyDescent="0.25">
      <c r="A3702" s="198"/>
      <c r="B3702" s="193"/>
      <c r="C3702" s="196"/>
      <c r="D3702" s="196"/>
      <c r="E3702" s="196"/>
      <c r="I3702" s="197"/>
      <c r="Q3702" s="198"/>
      <c r="S3702" s="198"/>
      <c r="T3702" s="196"/>
      <c r="U3702" s="199"/>
      <c r="V3702" s="193"/>
      <c r="W3702" s="198"/>
      <c r="X3702" s="198"/>
      <c r="Y3702" s="196"/>
      <c r="Z3702" s="200"/>
      <c r="AA3702" s="196"/>
      <c r="AB3702" s="198"/>
      <c r="AC3702" s="196"/>
      <c r="AD3702" s="199"/>
      <c r="AG3702" s="196"/>
      <c r="AH3702" s="196"/>
      <c r="AI3702" s="198"/>
      <c r="AL3702" s="196"/>
      <c r="AN3702" s="196"/>
      <c r="AO3702" s="198"/>
      <c r="AP3702" s="196"/>
      <c r="AQ3702" s="196"/>
      <c r="AR3702" s="196"/>
      <c r="AS3702" s="196"/>
      <c r="AT3702" s="196"/>
      <c r="AU3702" s="196"/>
      <c r="AV3702" s="198"/>
      <c r="AW3702" s="197"/>
      <c r="AY3702" s="196"/>
      <c r="BC3702" s="196"/>
      <c r="BD3702" s="196"/>
      <c r="BE3702" s="196"/>
      <c r="BF3702" s="196"/>
      <c r="BG3702" s="196"/>
      <c r="BH3702" s="196"/>
      <c r="BI3702" s="196"/>
      <c r="BJ3702" s="196"/>
      <c r="BK3702" s="196"/>
    </row>
    <row r="3703" spans="1:63" x14ac:dyDescent="0.25">
      <c r="A3703" s="198"/>
      <c r="B3703" s="193"/>
      <c r="C3703" s="196"/>
      <c r="D3703" s="196"/>
      <c r="E3703" s="196"/>
      <c r="I3703" s="197"/>
      <c r="Q3703" s="198"/>
      <c r="S3703" s="198"/>
      <c r="T3703" s="196"/>
      <c r="U3703" s="199"/>
      <c r="V3703" s="193"/>
      <c r="W3703" s="198"/>
      <c r="X3703" s="198"/>
      <c r="Y3703" s="196"/>
      <c r="Z3703" s="200"/>
      <c r="AA3703" s="196"/>
      <c r="AB3703" s="198"/>
      <c r="AC3703" s="196"/>
      <c r="AD3703" s="199"/>
      <c r="AG3703" s="196"/>
      <c r="AH3703" s="196"/>
      <c r="AI3703" s="198"/>
      <c r="AL3703" s="196"/>
      <c r="AN3703" s="196"/>
      <c r="AO3703" s="198"/>
      <c r="AP3703" s="196"/>
      <c r="AQ3703" s="196"/>
      <c r="AR3703" s="196"/>
      <c r="AS3703" s="196"/>
      <c r="AT3703" s="196"/>
      <c r="AU3703" s="196"/>
      <c r="AV3703" s="198"/>
      <c r="AW3703" s="197"/>
      <c r="AY3703" s="196"/>
      <c r="BC3703" s="196"/>
      <c r="BD3703" s="196"/>
      <c r="BE3703" s="196"/>
      <c r="BF3703" s="196"/>
      <c r="BG3703" s="196"/>
      <c r="BH3703" s="196"/>
      <c r="BI3703" s="196"/>
      <c r="BJ3703" s="196"/>
      <c r="BK3703" s="196"/>
    </row>
    <row r="3704" spans="1:63" x14ac:dyDescent="0.25">
      <c r="A3704" s="198"/>
      <c r="B3704" s="193"/>
      <c r="C3704" s="196"/>
      <c r="D3704" s="196"/>
      <c r="E3704" s="196"/>
      <c r="I3704" s="197"/>
      <c r="Q3704" s="198"/>
      <c r="S3704" s="198"/>
      <c r="T3704" s="196"/>
      <c r="U3704" s="199"/>
      <c r="V3704" s="193"/>
      <c r="W3704" s="198"/>
      <c r="X3704" s="198"/>
      <c r="Y3704" s="196"/>
      <c r="Z3704" s="200"/>
      <c r="AA3704" s="196"/>
      <c r="AB3704" s="198"/>
      <c r="AC3704" s="196"/>
      <c r="AD3704" s="199"/>
      <c r="AG3704" s="196"/>
      <c r="AH3704" s="196"/>
      <c r="AI3704" s="198"/>
      <c r="AL3704" s="196"/>
      <c r="AN3704" s="196"/>
      <c r="AO3704" s="198"/>
      <c r="AP3704" s="196"/>
      <c r="AQ3704" s="196"/>
      <c r="AR3704" s="196"/>
      <c r="AS3704" s="196"/>
      <c r="AT3704" s="196"/>
      <c r="AU3704" s="196"/>
      <c r="AV3704" s="198"/>
      <c r="AW3704" s="197"/>
      <c r="AY3704" s="196"/>
      <c r="BC3704" s="196"/>
      <c r="BD3704" s="196"/>
      <c r="BE3704" s="196"/>
      <c r="BF3704" s="196"/>
      <c r="BG3704" s="196"/>
      <c r="BH3704" s="196"/>
      <c r="BI3704" s="196"/>
      <c r="BJ3704" s="196"/>
      <c r="BK3704" s="196"/>
    </row>
    <row r="3705" spans="1:63" x14ac:dyDescent="0.25">
      <c r="A3705" s="198"/>
      <c r="B3705" s="193"/>
      <c r="C3705" s="196"/>
      <c r="D3705" s="196"/>
      <c r="E3705" s="196"/>
      <c r="I3705" s="197"/>
      <c r="Q3705" s="198"/>
      <c r="S3705" s="198"/>
      <c r="T3705" s="196"/>
      <c r="U3705" s="199"/>
      <c r="V3705" s="193"/>
      <c r="W3705" s="198"/>
      <c r="X3705" s="198"/>
      <c r="Y3705" s="196"/>
      <c r="Z3705" s="200"/>
      <c r="AA3705" s="196"/>
      <c r="AB3705" s="198"/>
      <c r="AC3705" s="196"/>
      <c r="AD3705" s="199"/>
      <c r="AG3705" s="196"/>
      <c r="AH3705" s="196"/>
      <c r="AI3705" s="198"/>
      <c r="AL3705" s="196"/>
      <c r="AN3705" s="196"/>
      <c r="AO3705" s="198"/>
      <c r="AP3705" s="196"/>
      <c r="AQ3705" s="196"/>
      <c r="AR3705" s="196"/>
      <c r="AS3705" s="196"/>
      <c r="AT3705" s="196"/>
      <c r="AU3705" s="196"/>
      <c r="AV3705" s="198"/>
      <c r="AW3705" s="197"/>
      <c r="AY3705" s="196"/>
      <c r="BC3705" s="196"/>
      <c r="BD3705" s="196"/>
      <c r="BE3705" s="196"/>
      <c r="BF3705" s="196"/>
      <c r="BG3705" s="196"/>
      <c r="BH3705" s="196"/>
      <c r="BI3705" s="196"/>
      <c r="BJ3705" s="196"/>
      <c r="BK3705" s="196"/>
    </row>
    <row r="3706" spans="1:63" x14ac:dyDescent="0.25">
      <c r="A3706" s="198"/>
      <c r="B3706" s="193"/>
      <c r="C3706" s="196"/>
      <c r="D3706" s="196"/>
      <c r="E3706" s="196"/>
      <c r="I3706" s="197"/>
      <c r="Q3706" s="198"/>
      <c r="S3706" s="198"/>
      <c r="T3706" s="196"/>
      <c r="U3706" s="199"/>
      <c r="V3706" s="193"/>
      <c r="W3706" s="198"/>
      <c r="X3706" s="198"/>
      <c r="Y3706" s="196"/>
      <c r="Z3706" s="200"/>
      <c r="AA3706" s="196"/>
      <c r="AB3706" s="198"/>
      <c r="AC3706" s="196"/>
      <c r="AD3706" s="199"/>
      <c r="AG3706" s="196"/>
      <c r="AH3706" s="196"/>
      <c r="AI3706" s="198"/>
      <c r="AL3706" s="196"/>
      <c r="AN3706" s="196"/>
      <c r="AO3706" s="198"/>
      <c r="AP3706" s="196"/>
      <c r="AQ3706" s="196"/>
      <c r="AR3706" s="196"/>
      <c r="AS3706" s="196"/>
      <c r="AT3706" s="196"/>
      <c r="AU3706" s="196"/>
      <c r="AV3706" s="198"/>
      <c r="AW3706" s="197"/>
      <c r="AY3706" s="196"/>
      <c r="BC3706" s="196"/>
      <c r="BD3706" s="196"/>
      <c r="BE3706" s="196"/>
      <c r="BF3706" s="196"/>
      <c r="BG3706" s="196"/>
      <c r="BH3706" s="196"/>
      <c r="BI3706" s="196"/>
      <c r="BJ3706" s="196"/>
      <c r="BK3706" s="196"/>
    </row>
    <row r="3707" spans="1:63" x14ac:dyDescent="0.25">
      <c r="A3707" s="198"/>
      <c r="B3707" s="193"/>
      <c r="C3707" s="196"/>
      <c r="D3707" s="196"/>
      <c r="E3707" s="196"/>
      <c r="I3707" s="197"/>
      <c r="Q3707" s="198"/>
      <c r="S3707" s="198"/>
      <c r="T3707" s="196"/>
      <c r="U3707" s="199"/>
      <c r="V3707" s="193"/>
      <c r="W3707" s="198"/>
      <c r="X3707" s="198"/>
      <c r="Y3707" s="196"/>
      <c r="Z3707" s="200"/>
      <c r="AA3707" s="196"/>
      <c r="AB3707" s="198"/>
      <c r="AC3707" s="196"/>
      <c r="AD3707" s="199"/>
      <c r="AG3707" s="196"/>
      <c r="AH3707" s="196"/>
      <c r="AI3707" s="198"/>
      <c r="AL3707" s="196"/>
      <c r="AN3707" s="196"/>
      <c r="AO3707" s="198"/>
      <c r="AP3707" s="196"/>
      <c r="AQ3707" s="196"/>
      <c r="AR3707" s="196"/>
      <c r="AS3707" s="196"/>
      <c r="AT3707" s="196"/>
      <c r="AU3707" s="196"/>
      <c r="AV3707" s="198"/>
      <c r="AW3707" s="197"/>
      <c r="AY3707" s="196"/>
      <c r="BC3707" s="196"/>
      <c r="BD3707" s="196"/>
      <c r="BE3707" s="196"/>
      <c r="BF3707" s="196"/>
      <c r="BG3707" s="196"/>
      <c r="BH3707" s="196"/>
      <c r="BI3707" s="196"/>
      <c r="BJ3707" s="196"/>
      <c r="BK3707" s="196"/>
    </row>
    <row r="3708" spans="1:63" x14ac:dyDescent="0.25">
      <c r="A3708" s="198"/>
      <c r="B3708" s="193"/>
      <c r="C3708" s="196"/>
      <c r="D3708" s="196"/>
      <c r="E3708" s="196"/>
      <c r="I3708" s="197"/>
      <c r="Q3708" s="198"/>
      <c r="S3708" s="198"/>
      <c r="T3708" s="196"/>
      <c r="U3708" s="199"/>
      <c r="V3708" s="193"/>
      <c r="W3708" s="198"/>
      <c r="X3708" s="198"/>
      <c r="Y3708" s="196"/>
      <c r="Z3708" s="200"/>
      <c r="AA3708" s="196"/>
      <c r="AB3708" s="198"/>
      <c r="AC3708" s="196"/>
      <c r="AD3708" s="199"/>
      <c r="AG3708" s="196"/>
      <c r="AH3708" s="196"/>
      <c r="AI3708" s="198"/>
      <c r="AL3708" s="196"/>
      <c r="AN3708" s="196"/>
      <c r="AO3708" s="198"/>
      <c r="AP3708" s="196"/>
      <c r="AQ3708" s="196"/>
      <c r="AR3708" s="196"/>
      <c r="AS3708" s="196"/>
      <c r="AT3708" s="196"/>
      <c r="AU3708" s="196"/>
      <c r="AV3708" s="198"/>
      <c r="AW3708" s="197"/>
      <c r="AY3708" s="196"/>
      <c r="BC3708" s="196"/>
      <c r="BD3708" s="196"/>
      <c r="BE3708" s="196"/>
      <c r="BF3708" s="196"/>
      <c r="BG3708" s="196"/>
      <c r="BH3708" s="196"/>
      <c r="BI3708" s="196"/>
      <c r="BJ3708" s="196"/>
      <c r="BK3708" s="196"/>
    </row>
    <row r="3709" spans="1:63" x14ac:dyDescent="0.25">
      <c r="A3709" s="198"/>
      <c r="B3709" s="193"/>
      <c r="C3709" s="196"/>
      <c r="D3709" s="196"/>
      <c r="E3709" s="196"/>
      <c r="I3709" s="197"/>
      <c r="Q3709" s="198"/>
      <c r="S3709" s="198"/>
      <c r="T3709" s="196"/>
      <c r="U3709" s="199"/>
      <c r="V3709" s="193"/>
      <c r="W3709" s="198"/>
      <c r="X3709" s="198"/>
      <c r="Y3709" s="196"/>
      <c r="Z3709" s="200"/>
      <c r="AA3709" s="196"/>
      <c r="AB3709" s="198"/>
      <c r="AC3709" s="196"/>
      <c r="AD3709" s="199"/>
      <c r="AG3709" s="196"/>
      <c r="AH3709" s="196"/>
      <c r="AI3709" s="198"/>
      <c r="AL3709" s="196"/>
      <c r="AN3709" s="196"/>
      <c r="AO3709" s="198"/>
      <c r="AP3709" s="196"/>
      <c r="AQ3709" s="196"/>
      <c r="AR3709" s="196"/>
      <c r="AS3709" s="196"/>
      <c r="AT3709" s="196"/>
      <c r="AU3709" s="196"/>
      <c r="AV3709" s="198"/>
      <c r="AW3709" s="197"/>
      <c r="AY3709" s="196"/>
      <c r="BC3709" s="196"/>
      <c r="BD3709" s="196"/>
      <c r="BE3709" s="196"/>
      <c r="BF3709" s="196"/>
      <c r="BG3709" s="196"/>
      <c r="BH3709" s="196"/>
      <c r="BI3709" s="196"/>
      <c r="BJ3709" s="196"/>
      <c r="BK3709" s="196"/>
    </row>
    <row r="3710" spans="1:63" x14ac:dyDescent="0.25">
      <c r="A3710" s="198"/>
      <c r="B3710" s="193"/>
      <c r="C3710" s="196"/>
      <c r="D3710" s="196"/>
      <c r="E3710" s="196"/>
      <c r="I3710" s="197"/>
      <c r="Q3710" s="198"/>
      <c r="S3710" s="198"/>
      <c r="T3710" s="196"/>
      <c r="U3710" s="199"/>
      <c r="V3710" s="193"/>
      <c r="W3710" s="198"/>
      <c r="X3710" s="198"/>
      <c r="Y3710" s="196"/>
      <c r="Z3710" s="200"/>
      <c r="AA3710" s="196"/>
      <c r="AB3710" s="198"/>
      <c r="AC3710" s="196"/>
      <c r="AD3710" s="199"/>
      <c r="AG3710" s="196"/>
      <c r="AH3710" s="196"/>
      <c r="AI3710" s="198"/>
      <c r="AL3710" s="196"/>
      <c r="AN3710" s="196"/>
      <c r="AO3710" s="198"/>
      <c r="AP3710" s="196"/>
      <c r="AQ3710" s="196"/>
      <c r="AR3710" s="196"/>
      <c r="AS3710" s="196"/>
      <c r="AT3710" s="196"/>
      <c r="AU3710" s="196"/>
      <c r="AV3710" s="198"/>
      <c r="AW3710" s="197"/>
      <c r="AY3710" s="196"/>
      <c r="BC3710" s="196"/>
      <c r="BD3710" s="196"/>
      <c r="BE3710" s="196"/>
      <c r="BF3710" s="196"/>
      <c r="BG3710" s="196"/>
      <c r="BH3710" s="196"/>
      <c r="BI3710" s="196"/>
      <c r="BJ3710" s="196"/>
      <c r="BK3710" s="196"/>
    </row>
    <row r="3711" spans="1:63" x14ac:dyDescent="0.25">
      <c r="A3711" s="198"/>
      <c r="B3711" s="193"/>
      <c r="C3711" s="196"/>
      <c r="D3711" s="196"/>
      <c r="E3711" s="196"/>
      <c r="I3711" s="197"/>
      <c r="Q3711" s="198"/>
      <c r="S3711" s="198"/>
      <c r="T3711" s="196"/>
      <c r="U3711" s="199"/>
      <c r="V3711" s="193"/>
      <c r="W3711" s="198"/>
      <c r="X3711" s="198"/>
      <c r="Y3711" s="196"/>
      <c r="Z3711" s="200"/>
      <c r="AA3711" s="196"/>
      <c r="AB3711" s="198"/>
      <c r="AC3711" s="196"/>
      <c r="AD3711" s="199"/>
      <c r="AG3711" s="196"/>
      <c r="AH3711" s="196"/>
      <c r="AI3711" s="198"/>
      <c r="AL3711" s="196"/>
      <c r="AN3711" s="196"/>
      <c r="AO3711" s="198"/>
      <c r="AP3711" s="196"/>
      <c r="AQ3711" s="196"/>
      <c r="AR3711" s="196"/>
      <c r="AS3711" s="196"/>
      <c r="AT3711" s="196"/>
      <c r="AU3711" s="196"/>
      <c r="AV3711" s="198"/>
      <c r="AW3711" s="197"/>
      <c r="AY3711" s="196"/>
      <c r="BC3711" s="196"/>
      <c r="BD3711" s="196"/>
      <c r="BE3711" s="196"/>
      <c r="BF3711" s="196"/>
      <c r="BG3711" s="196"/>
      <c r="BH3711" s="196"/>
      <c r="BI3711" s="196"/>
      <c r="BJ3711" s="196"/>
      <c r="BK3711" s="196"/>
    </row>
    <row r="3712" spans="1:63" x14ac:dyDescent="0.25">
      <c r="A3712" s="198"/>
      <c r="B3712" s="193"/>
      <c r="C3712" s="196"/>
      <c r="D3712" s="196"/>
      <c r="E3712" s="196"/>
      <c r="I3712" s="197"/>
      <c r="Q3712" s="198"/>
      <c r="S3712" s="198"/>
      <c r="T3712" s="196"/>
      <c r="U3712" s="199"/>
      <c r="V3712" s="193"/>
      <c r="W3712" s="198"/>
      <c r="X3712" s="198"/>
      <c r="Y3712" s="196"/>
      <c r="Z3712" s="200"/>
      <c r="AA3712" s="196"/>
      <c r="AB3712" s="198"/>
      <c r="AC3712" s="196"/>
      <c r="AD3712" s="199"/>
      <c r="AG3712" s="196"/>
      <c r="AH3712" s="196"/>
      <c r="AI3712" s="198"/>
      <c r="AL3712" s="196"/>
      <c r="AN3712" s="196"/>
      <c r="AO3712" s="198"/>
      <c r="AP3712" s="196"/>
      <c r="AQ3712" s="196"/>
      <c r="AR3712" s="196"/>
      <c r="AS3712" s="196"/>
      <c r="AT3712" s="196"/>
      <c r="AU3712" s="196"/>
      <c r="AV3712" s="198"/>
      <c r="AW3712" s="197"/>
      <c r="AY3712" s="196"/>
      <c r="BC3712" s="196"/>
      <c r="BD3712" s="196"/>
      <c r="BE3712" s="196"/>
      <c r="BF3712" s="196"/>
      <c r="BG3712" s="196"/>
      <c r="BH3712" s="196"/>
      <c r="BI3712" s="196"/>
      <c r="BJ3712" s="196"/>
      <c r="BK3712" s="196"/>
    </row>
    <row r="3713" spans="1:63" x14ac:dyDescent="0.25">
      <c r="A3713" s="198"/>
      <c r="B3713" s="193"/>
      <c r="C3713" s="196"/>
      <c r="D3713" s="196"/>
      <c r="E3713" s="196"/>
      <c r="I3713" s="197"/>
      <c r="Q3713" s="198"/>
      <c r="S3713" s="198"/>
      <c r="T3713" s="196"/>
      <c r="U3713" s="199"/>
      <c r="V3713" s="193"/>
      <c r="W3713" s="198"/>
      <c r="X3713" s="198"/>
      <c r="Y3713" s="196"/>
      <c r="Z3713" s="200"/>
      <c r="AA3713" s="196"/>
      <c r="AB3713" s="198"/>
      <c r="AC3713" s="196"/>
      <c r="AD3713" s="199"/>
      <c r="AG3713" s="196"/>
      <c r="AH3713" s="196"/>
      <c r="AI3713" s="198"/>
      <c r="AL3713" s="196"/>
      <c r="AN3713" s="196"/>
      <c r="AO3713" s="198"/>
      <c r="AP3713" s="196"/>
      <c r="AQ3713" s="196"/>
      <c r="AR3713" s="196"/>
      <c r="AS3713" s="196"/>
      <c r="AT3713" s="196"/>
      <c r="AU3713" s="196"/>
      <c r="AV3713" s="198"/>
      <c r="AW3713" s="197"/>
      <c r="AY3713" s="196"/>
      <c r="BC3713" s="196"/>
      <c r="BD3713" s="196"/>
      <c r="BE3713" s="196"/>
      <c r="BF3713" s="196"/>
      <c r="BG3713" s="196"/>
      <c r="BH3713" s="196"/>
      <c r="BI3713" s="196"/>
      <c r="BJ3713" s="196"/>
      <c r="BK3713" s="196"/>
    </row>
    <row r="3714" spans="1:63" x14ac:dyDescent="0.25">
      <c r="A3714" s="198"/>
      <c r="B3714" s="193"/>
      <c r="C3714" s="196"/>
      <c r="D3714" s="196"/>
      <c r="E3714" s="196"/>
      <c r="I3714" s="197"/>
      <c r="Q3714" s="198"/>
      <c r="S3714" s="198"/>
      <c r="T3714" s="196"/>
      <c r="U3714" s="199"/>
      <c r="V3714" s="193"/>
      <c r="W3714" s="198"/>
      <c r="X3714" s="198"/>
      <c r="Y3714" s="196"/>
      <c r="Z3714" s="200"/>
      <c r="AA3714" s="196"/>
      <c r="AB3714" s="198"/>
      <c r="AC3714" s="196"/>
      <c r="AD3714" s="199"/>
      <c r="AG3714" s="196"/>
      <c r="AH3714" s="196"/>
      <c r="AI3714" s="198"/>
      <c r="AL3714" s="196"/>
      <c r="AN3714" s="196"/>
      <c r="AO3714" s="198"/>
      <c r="AP3714" s="196"/>
      <c r="AQ3714" s="196"/>
      <c r="AR3714" s="196"/>
      <c r="AS3714" s="196"/>
      <c r="AT3714" s="196"/>
      <c r="AU3714" s="196"/>
      <c r="AV3714" s="198"/>
      <c r="AW3714" s="197"/>
      <c r="AY3714" s="196"/>
      <c r="BC3714" s="196"/>
      <c r="BD3714" s="196"/>
      <c r="BE3714" s="196"/>
      <c r="BF3714" s="196"/>
      <c r="BG3714" s="196"/>
      <c r="BH3714" s="196"/>
      <c r="BI3714" s="196"/>
      <c r="BJ3714" s="196"/>
      <c r="BK3714" s="196"/>
    </row>
    <row r="3715" spans="1:63" x14ac:dyDescent="0.25">
      <c r="A3715" s="198"/>
      <c r="B3715" s="193"/>
      <c r="C3715" s="196"/>
      <c r="D3715" s="196"/>
      <c r="E3715" s="196"/>
      <c r="I3715" s="197"/>
      <c r="Q3715" s="198"/>
      <c r="S3715" s="198"/>
      <c r="T3715" s="196"/>
      <c r="U3715" s="199"/>
      <c r="V3715" s="193"/>
      <c r="W3715" s="198"/>
      <c r="X3715" s="198"/>
      <c r="Y3715" s="196"/>
      <c r="Z3715" s="200"/>
      <c r="AA3715" s="196"/>
      <c r="AB3715" s="198"/>
      <c r="AC3715" s="196"/>
      <c r="AD3715" s="199"/>
      <c r="AG3715" s="196"/>
      <c r="AH3715" s="196"/>
      <c r="AI3715" s="198"/>
      <c r="AL3715" s="196"/>
      <c r="AN3715" s="196"/>
      <c r="AO3715" s="198"/>
      <c r="AP3715" s="196"/>
      <c r="AQ3715" s="196"/>
      <c r="AR3715" s="196"/>
      <c r="AS3715" s="196"/>
      <c r="AT3715" s="196"/>
      <c r="AU3715" s="196"/>
      <c r="AV3715" s="198"/>
      <c r="AW3715" s="197"/>
      <c r="AY3715" s="196"/>
      <c r="BC3715" s="196"/>
      <c r="BD3715" s="196"/>
      <c r="BE3715" s="196"/>
      <c r="BF3715" s="196"/>
      <c r="BG3715" s="196"/>
      <c r="BH3715" s="196"/>
      <c r="BI3715" s="196"/>
      <c r="BJ3715" s="196"/>
      <c r="BK3715" s="196"/>
    </row>
    <row r="3716" spans="1:63" x14ac:dyDescent="0.25">
      <c r="A3716" s="198"/>
      <c r="B3716" s="193"/>
      <c r="C3716" s="196"/>
      <c r="D3716" s="196"/>
      <c r="E3716" s="196"/>
      <c r="I3716" s="197"/>
      <c r="Q3716" s="198"/>
      <c r="S3716" s="198"/>
      <c r="T3716" s="196"/>
      <c r="U3716" s="199"/>
      <c r="V3716" s="193"/>
      <c r="W3716" s="198"/>
      <c r="X3716" s="198"/>
      <c r="Y3716" s="196"/>
      <c r="Z3716" s="200"/>
      <c r="AA3716" s="196"/>
      <c r="AB3716" s="198"/>
      <c r="AC3716" s="196"/>
      <c r="AD3716" s="199"/>
      <c r="AG3716" s="196"/>
      <c r="AH3716" s="196"/>
      <c r="AI3716" s="198"/>
      <c r="AL3716" s="196"/>
      <c r="AN3716" s="196"/>
      <c r="AO3716" s="198"/>
      <c r="AP3716" s="196"/>
      <c r="AQ3716" s="196"/>
      <c r="AR3716" s="196"/>
      <c r="AS3716" s="196"/>
      <c r="AT3716" s="196"/>
      <c r="AU3716" s="196"/>
      <c r="AV3716" s="198"/>
      <c r="AW3716" s="197"/>
      <c r="AY3716" s="196"/>
      <c r="BC3716" s="196"/>
      <c r="BD3716" s="196"/>
      <c r="BE3716" s="196"/>
      <c r="BF3716" s="196"/>
      <c r="BG3716" s="196"/>
      <c r="BH3716" s="196"/>
      <c r="BI3716" s="196"/>
      <c r="BJ3716" s="196"/>
      <c r="BK3716" s="196"/>
    </row>
    <row r="3717" spans="1:63" x14ac:dyDescent="0.25">
      <c r="A3717" s="198"/>
      <c r="B3717" s="193"/>
      <c r="C3717" s="196"/>
      <c r="D3717" s="196"/>
      <c r="E3717" s="196"/>
      <c r="I3717" s="197"/>
      <c r="Q3717" s="198"/>
      <c r="S3717" s="198"/>
      <c r="T3717" s="196"/>
      <c r="U3717" s="199"/>
      <c r="V3717" s="193"/>
      <c r="W3717" s="198"/>
      <c r="X3717" s="198"/>
      <c r="Y3717" s="196"/>
      <c r="Z3717" s="200"/>
      <c r="AA3717" s="196"/>
      <c r="AB3717" s="198"/>
      <c r="AC3717" s="196"/>
      <c r="AD3717" s="199"/>
      <c r="AG3717" s="196"/>
      <c r="AH3717" s="196"/>
      <c r="AI3717" s="198"/>
      <c r="AL3717" s="196"/>
      <c r="AN3717" s="196"/>
      <c r="AO3717" s="198"/>
      <c r="AP3717" s="196"/>
      <c r="AQ3717" s="196"/>
      <c r="AR3717" s="196"/>
      <c r="AS3717" s="196"/>
      <c r="AT3717" s="196"/>
      <c r="AU3717" s="196"/>
      <c r="AV3717" s="198"/>
      <c r="AW3717" s="197"/>
      <c r="AY3717" s="196"/>
      <c r="BC3717" s="196"/>
      <c r="BD3717" s="196"/>
      <c r="BE3717" s="196"/>
      <c r="BF3717" s="196"/>
      <c r="BG3717" s="196"/>
      <c r="BH3717" s="196"/>
      <c r="BI3717" s="196"/>
      <c r="BJ3717" s="196"/>
      <c r="BK3717" s="196"/>
    </row>
    <row r="3718" spans="1:63" x14ac:dyDescent="0.25">
      <c r="A3718" s="198"/>
      <c r="B3718" s="193"/>
      <c r="C3718" s="196"/>
      <c r="D3718" s="196"/>
      <c r="E3718" s="196"/>
      <c r="I3718" s="197"/>
      <c r="Q3718" s="198"/>
      <c r="S3718" s="198"/>
      <c r="T3718" s="196"/>
      <c r="U3718" s="199"/>
      <c r="V3718" s="193"/>
      <c r="W3718" s="198"/>
      <c r="X3718" s="198"/>
      <c r="Y3718" s="196"/>
      <c r="Z3718" s="200"/>
      <c r="AA3718" s="196"/>
      <c r="AB3718" s="198"/>
      <c r="AC3718" s="196"/>
      <c r="AD3718" s="199"/>
      <c r="AG3718" s="196"/>
      <c r="AH3718" s="196"/>
      <c r="AI3718" s="198"/>
      <c r="AL3718" s="196"/>
      <c r="AN3718" s="196"/>
      <c r="AO3718" s="198"/>
      <c r="AP3718" s="196"/>
      <c r="AQ3718" s="196"/>
      <c r="AR3718" s="196"/>
      <c r="AS3718" s="196"/>
      <c r="AT3718" s="196"/>
      <c r="AU3718" s="196"/>
      <c r="AV3718" s="198"/>
      <c r="AW3718" s="197"/>
      <c r="AY3718" s="196"/>
      <c r="BC3718" s="196"/>
      <c r="BD3718" s="196"/>
      <c r="BE3718" s="196"/>
      <c r="BF3718" s="196"/>
      <c r="BG3718" s="196"/>
      <c r="BH3718" s="196"/>
      <c r="BI3718" s="196"/>
      <c r="BJ3718" s="196"/>
      <c r="BK3718" s="196"/>
    </row>
    <row r="3719" spans="1:63" x14ac:dyDescent="0.25">
      <c r="A3719" s="198"/>
      <c r="B3719" s="193"/>
      <c r="C3719" s="196"/>
      <c r="D3719" s="196"/>
      <c r="E3719" s="196"/>
      <c r="I3719" s="197"/>
      <c r="Q3719" s="198"/>
      <c r="S3719" s="198"/>
      <c r="T3719" s="196"/>
      <c r="U3719" s="199"/>
      <c r="V3719" s="193"/>
      <c r="W3719" s="198"/>
      <c r="X3719" s="198"/>
      <c r="Y3719" s="196"/>
      <c r="Z3719" s="200"/>
      <c r="AA3719" s="196"/>
      <c r="AB3719" s="198"/>
      <c r="AC3719" s="196"/>
      <c r="AD3719" s="199"/>
      <c r="AG3719" s="196"/>
      <c r="AH3719" s="196"/>
      <c r="AI3719" s="198"/>
      <c r="AL3719" s="196"/>
      <c r="AN3719" s="196"/>
      <c r="AO3719" s="198"/>
      <c r="AP3719" s="196"/>
      <c r="AQ3719" s="196"/>
      <c r="AR3719" s="196"/>
      <c r="AS3719" s="196"/>
      <c r="AT3719" s="196"/>
      <c r="AU3719" s="196"/>
      <c r="AV3719" s="198"/>
      <c r="AW3719" s="197"/>
      <c r="AY3719" s="196"/>
      <c r="BC3719" s="196"/>
      <c r="BD3719" s="196"/>
      <c r="BE3719" s="196"/>
      <c r="BF3719" s="196"/>
      <c r="BG3719" s="196"/>
      <c r="BH3719" s="196"/>
      <c r="BI3719" s="196"/>
      <c r="BJ3719" s="196"/>
      <c r="BK3719" s="196"/>
    </row>
    <row r="3720" spans="1:63" x14ac:dyDescent="0.25">
      <c r="A3720" s="198"/>
      <c r="B3720" s="193"/>
      <c r="C3720" s="196"/>
      <c r="D3720" s="196"/>
      <c r="E3720" s="196"/>
      <c r="I3720" s="197"/>
      <c r="Q3720" s="198"/>
      <c r="S3720" s="198"/>
      <c r="T3720" s="196"/>
      <c r="U3720" s="199"/>
      <c r="V3720" s="193"/>
      <c r="W3720" s="198"/>
      <c r="X3720" s="198"/>
      <c r="Y3720" s="196"/>
      <c r="Z3720" s="200"/>
      <c r="AA3720" s="196"/>
      <c r="AB3720" s="198"/>
      <c r="AC3720" s="196"/>
      <c r="AD3720" s="199"/>
      <c r="AG3720" s="196"/>
      <c r="AH3720" s="196"/>
      <c r="AI3720" s="198"/>
      <c r="AL3720" s="196"/>
      <c r="AN3720" s="196"/>
      <c r="AO3720" s="198"/>
      <c r="AP3720" s="196"/>
      <c r="AQ3720" s="196"/>
      <c r="AR3720" s="196"/>
      <c r="AS3720" s="196"/>
      <c r="AT3720" s="196"/>
      <c r="AU3720" s="196"/>
      <c r="AV3720" s="198"/>
      <c r="AW3720" s="197"/>
      <c r="AY3720" s="196"/>
      <c r="BC3720" s="196"/>
      <c r="BD3720" s="196"/>
      <c r="BE3720" s="196"/>
      <c r="BF3720" s="196"/>
      <c r="BG3720" s="196"/>
      <c r="BH3720" s="196"/>
      <c r="BI3720" s="196"/>
      <c r="BJ3720" s="196"/>
      <c r="BK3720" s="196"/>
    </row>
    <row r="3721" spans="1:63" x14ac:dyDescent="0.25">
      <c r="A3721" s="198"/>
      <c r="B3721" s="193"/>
      <c r="C3721" s="196"/>
      <c r="D3721" s="196"/>
      <c r="E3721" s="196"/>
      <c r="I3721" s="197"/>
      <c r="Q3721" s="198"/>
      <c r="S3721" s="198"/>
      <c r="T3721" s="196"/>
      <c r="U3721" s="199"/>
      <c r="V3721" s="193"/>
      <c r="W3721" s="198"/>
      <c r="X3721" s="198"/>
      <c r="Y3721" s="196"/>
      <c r="Z3721" s="200"/>
      <c r="AA3721" s="196"/>
      <c r="AB3721" s="198"/>
      <c r="AC3721" s="196"/>
      <c r="AD3721" s="199"/>
      <c r="AG3721" s="196"/>
      <c r="AH3721" s="196"/>
      <c r="AI3721" s="198"/>
      <c r="AL3721" s="196"/>
      <c r="AN3721" s="196"/>
      <c r="AO3721" s="198"/>
      <c r="AP3721" s="196"/>
      <c r="AQ3721" s="196"/>
      <c r="AR3721" s="196"/>
      <c r="AS3721" s="196"/>
      <c r="AT3721" s="196"/>
      <c r="AU3721" s="196"/>
      <c r="AV3721" s="198"/>
      <c r="AW3721" s="197"/>
      <c r="AY3721" s="196"/>
      <c r="BC3721" s="196"/>
      <c r="BD3721" s="196"/>
      <c r="BE3721" s="196"/>
      <c r="BF3721" s="196"/>
      <c r="BG3721" s="196"/>
      <c r="BH3721" s="196"/>
      <c r="BI3721" s="196"/>
      <c r="BJ3721" s="196"/>
      <c r="BK3721" s="196"/>
    </row>
    <row r="3722" spans="1:63" x14ac:dyDescent="0.25">
      <c r="A3722" s="198"/>
      <c r="B3722" s="193"/>
      <c r="C3722" s="196"/>
      <c r="D3722" s="196"/>
      <c r="E3722" s="196"/>
      <c r="I3722" s="197"/>
      <c r="Q3722" s="198"/>
      <c r="S3722" s="198"/>
      <c r="T3722" s="196"/>
      <c r="U3722" s="199"/>
      <c r="V3722" s="193"/>
      <c r="W3722" s="198"/>
      <c r="X3722" s="198"/>
      <c r="Y3722" s="196"/>
      <c r="Z3722" s="200"/>
      <c r="AA3722" s="196"/>
      <c r="AB3722" s="198"/>
      <c r="AC3722" s="196"/>
      <c r="AD3722" s="199"/>
      <c r="AG3722" s="196"/>
      <c r="AH3722" s="196"/>
      <c r="AI3722" s="198"/>
      <c r="AL3722" s="196"/>
      <c r="AN3722" s="196"/>
      <c r="AO3722" s="198"/>
      <c r="AP3722" s="196"/>
      <c r="AQ3722" s="196"/>
      <c r="AR3722" s="196"/>
      <c r="AS3722" s="196"/>
      <c r="AT3722" s="196"/>
      <c r="AU3722" s="196"/>
      <c r="AV3722" s="198"/>
      <c r="AW3722" s="197"/>
      <c r="AY3722" s="196"/>
      <c r="BC3722" s="196"/>
      <c r="BD3722" s="196"/>
      <c r="BE3722" s="196"/>
      <c r="BF3722" s="196"/>
      <c r="BG3722" s="196"/>
      <c r="BH3722" s="196"/>
      <c r="BI3722" s="196"/>
      <c r="BJ3722" s="196"/>
      <c r="BK3722" s="196"/>
    </row>
    <row r="3723" spans="1:63" x14ac:dyDescent="0.25">
      <c r="A3723" s="198"/>
      <c r="B3723" s="193"/>
      <c r="C3723" s="196"/>
      <c r="D3723" s="196"/>
      <c r="E3723" s="196"/>
      <c r="I3723" s="197"/>
      <c r="Q3723" s="198"/>
      <c r="S3723" s="198"/>
      <c r="T3723" s="196"/>
      <c r="U3723" s="199"/>
      <c r="V3723" s="193"/>
      <c r="W3723" s="198"/>
      <c r="X3723" s="198"/>
      <c r="Y3723" s="196"/>
      <c r="Z3723" s="200"/>
      <c r="AA3723" s="196"/>
      <c r="AB3723" s="198"/>
      <c r="AC3723" s="196"/>
      <c r="AD3723" s="199"/>
      <c r="AG3723" s="196"/>
      <c r="AH3723" s="196"/>
      <c r="AI3723" s="198"/>
      <c r="AL3723" s="196"/>
      <c r="AN3723" s="196"/>
      <c r="AO3723" s="198"/>
      <c r="AP3723" s="196"/>
      <c r="AQ3723" s="196"/>
      <c r="AR3723" s="196"/>
      <c r="AS3723" s="196"/>
      <c r="AT3723" s="196"/>
      <c r="AU3723" s="196"/>
      <c r="AV3723" s="198"/>
      <c r="AW3723" s="197"/>
      <c r="AY3723" s="196"/>
      <c r="BC3723" s="196"/>
      <c r="BD3723" s="196"/>
      <c r="BE3723" s="196"/>
      <c r="BF3723" s="196"/>
      <c r="BG3723" s="196"/>
      <c r="BH3723" s="196"/>
      <c r="BI3723" s="196"/>
      <c r="BJ3723" s="196"/>
      <c r="BK3723" s="196"/>
    </row>
    <row r="3724" spans="1:63" x14ac:dyDescent="0.25">
      <c r="A3724" s="198"/>
      <c r="B3724" s="193"/>
      <c r="C3724" s="196"/>
      <c r="D3724" s="196"/>
      <c r="E3724" s="196"/>
      <c r="I3724" s="197"/>
      <c r="Q3724" s="198"/>
      <c r="S3724" s="198"/>
      <c r="T3724" s="196"/>
      <c r="U3724" s="199"/>
      <c r="V3724" s="193"/>
      <c r="W3724" s="198"/>
      <c r="X3724" s="198"/>
      <c r="Y3724" s="196"/>
      <c r="Z3724" s="200"/>
      <c r="AA3724" s="196"/>
      <c r="AB3724" s="198"/>
      <c r="AC3724" s="196"/>
      <c r="AD3724" s="199"/>
      <c r="AG3724" s="196"/>
      <c r="AH3724" s="196"/>
      <c r="AI3724" s="198"/>
      <c r="AL3724" s="196"/>
      <c r="AN3724" s="196"/>
      <c r="AO3724" s="198"/>
      <c r="AP3724" s="196"/>
      <c r="AQ3724" s="196"/>
      <c r="AR3724" s="196"/>
      <c r="AS3724" s="196"/>
      <c r="AT3724" s="196"/>
      <c r="AU3724" s="196"/>
      <c r="AV3724" s="198"/>
      <c r="AW3724" s="197"/>
      <c r="AY3724" s="196"/>
      <c r="BC3724" s="196"/>
      <c r="BD3724" s="196"/>
      <c r="BE3724" s="196"/>
      <c r="BF3724" s="196"/>
      <c r="BG3724" s="196"/>
      <c r="BH3724" s="196"/>
      <c r="BI3724" s="196"/>
      <c r="BJ3724" s="196"/>
      <c r="BK3724" s="196"/>
    </row>
    <row r="3725" spans="1:63" x14ac:dyDescent="0.25">
      <c r="A3725" s="198"/>
      <c r="B3725" s="193"/>
      <c r="C3725" s="196"/>
      <c r="D3725" s="196"/>
      <c r="E3725" s="196"/>
      <c r="I3725" s="197"/>
      <c r="Q3725" s="198"/>
      <c r="S3725" s="198"/>
      <c r="T3725" s="196"/>
      <c r="U3725" s="199"/>
      <c r="V3725" s="193"/>
      <c r="W3725" s="198"/>
      <c r="X3725" s="198"/>
      <c r="Y3725" s="196"/>
      <c r="Z3725" s="200"/>
      <c r="AA3725" s="196"/>
      <c r="AB3725" s="198"/>
      <c r="AC3725" s="196"/>
      <c r="AD3725" s="199"/>
      <c r="AG3725" s="196"/>
      <c r="AH3725" s="196"/>
      <c r="AI3725" s="198"/>
      <c r="AL3725" s="196"/>
      <c r="AN3725" s="196"/>
      <c r="AO3725" s="198"/>
      <c r="AP3725" s="196"/>
      <c r="AQ3725" s="196"/>
      <c r="AR3725" s="196"/>
      <c r="AS3725" s="196"/>
      <c r="AT3725" s="196"/>
      <c r="AU3725" s="196"/>
      <c r="AV3725" s="198"/>
      <c r="AW3725" s="197"/>
      <c r="AY3725" s="196"/>
      <c r="BC3725" s="196"/>
      <c r="BD3725" s="196"/>
      <c r="BE3725" s="196"/>
      <c r="BF3725" s="196"/>
      <c r="BG3725" s="196"/>
      <c r="BH3725" s="196"/>
      <c r="BI3725" s="196"/>
      <c r="BJ3725" s="196"/>
      <c r="BK3725" s="196"/>
    </row>
    <row r="3726" spans="1:63" x14ac:dyDescent="0.25">
      <c r="A3726" s="198"/>
      <c r="B3726" s="193"/>
      <c r="C3726" s="196"/>
      <c r="D3726" s="196"/>
      <c r="E3726" s="196"/>
      <c r="I3726" s="197"/>
      <c r="Q3726" s="198"/>
      <c r="S3726" s="198"/>
      <c r="T3726" s="196"/>
      <c r="U3726" s="199"/>
      <c r="V3726" s="193"/>
      <c r="W3726" s="198"/>
      <c r="X3726" s="198"/>
      <c r="Y3726" s="196"/>
      <c r="Z3726" s="200"/>
      <c r="AA3726" s="196"/>
      <c r="AB3726" s="198"/>
      <c r="AC3726" s="196"/>
      <c r="AD3726" s="199"/>
      <c r="AG3726" s="196"/>
      <c r="AH3726" s="196"/>
      <c r="AI3726" s="198"/>
      <c r="AL3726" s="196"/>
      <c r="AN3726" s="196"/>
      <c r="AO3726" s="198"/>
      <c r="AP3726" s="196"/>
      <c r="AQ3726" s="196"/>
      <c r="AR3726" s="196"/>
      <c r="AS3726" s="196"/>
      <c r="AT3726" s="196"/>
      <c r="AU3726" s="196"/>
      <c r="AV3726" s="198"/>
      <c r="AW3726" s="197"/>
      <c r="AY3726" s="196"/>
      <c r="BC3726" s="196"/>
      <c r="BD3726" s="196"/>
      <c r="BE3726" s="196"/>
      <c r="BF3726" s="196"/>
      <c r="BG3726" s="196"/>
      <c r="BH3726" s="196"/>
      <c r="BI3726" s="196"/>
      <c r="BJ3726" s="196"/>
      <c r="BK3726" s="196"/>
    </row>
    <row r="3727" spans="1:63" x14ac:dyDescent="0.25">
      <c r="A3727" s="198"/>
      <c r="B3727" s="193"/>
      <c r="C3727" s="196"/>
      <c r="D3727" s="196"/>
      <c r="E3727" s="196"/>
      <c r="I3727" s="197"/>
      <c r="Q3727" s="198"/>
      <c r="S3727" s="198"/>
      <c r="T3727" s="196"/>
      <c r="U3727" s="199"/>
      <c r="V3727" s="193"/>
      <c r="W3727" s="198"/>
      <c r="X3727" s="198"/>
      <c r="Y3727" s="196"/>
      <c r="Z3727" s="200"/>
      <c r="AA3727" s="196"/>
      <c r="AB3727" s="198"/>
      <c r="AC3727" s="196"/>
      <c r="AD3727" s="199"/>
      <c r="AG3727" s="196"/>
      <c r="AH3727" s="196"/>
      <c r="AI3727" s="198"/>
      <c r="AL3727" s="196"/>
      <c r="AN3727" s="196"/>
      <c r="AO3727" s="198"/>
      <c r="AP3727" s="196"/>
      <c r="AQ3727" s="196"/>
      <c r="AR3727" s="196"/>
      <c r="AS3727" s="196"/>
      <c r="AT3727" s="196"/>
      <c r="AU3727" s="196"/>
      <c r="AV3727" s="198"/>
      <c r="AW3727" s="197"/>
      <c r="AY3727" s="196"/>
      <c r="BC3727" s="196"/>
      <c r="BD3727" s="196"/>
      <c r="BE3727" s="196"/>
      <c r="BF3727" s="196"/>
      <c r="BG3727" s="196"/>
      <c r="BH3727" s="196"/>
      <c r="BI3727" s="196"/>
      <c r="BJ3727" s="196"/>
      <c r="BK3727" s="196"/>
    </row>
    <row r="3728" spans="1:63" x14ac:dyDescent="0.25">
      <c r="A3728" s="198"/>
      <c r="B3728" s="193"/>
      <c r="C3728" s="196"/>
      <c r="D3728" s="196"/>
      <c r="E3728" s="196"/>
      <c r="I3728" s="197"/>
      <c r="Q3728" s="198"/>
      <c r="S3728" s="198"/>
      <c r="T3728" s="196"/>
      <c r="U3728" s="199"/>
      <c r="V3728" s="193"/>
      <c r="W3728" s="198"/>
      <c r="X3728" s="198"/>
      <c r="Y3728" s="196"/>
      <c r="Z3728" s="200"/>
      <c r="AA3728" s="196"/>
      <c r="AB3728" s="198"/>
      <c r="AC3728" s="196"/>
      <c r="AD3728" s="199"/>
      <c r="AG3728" s="196"/>
      <c r="AH3728" s="196"/>
      <c r="AI3728" s="198"/>
      <c r="AL3728" s="196"/>
      <c r="AN3728" s="196"/>
      <c r="AO3728" s="198"/>
      <c r="AP3728" s="196"/>
      <c r="AQ3728" s="196"/>
      <c r="AR3728" s="196"/>
      <c r="AS3728" s="196"/>
      <c r="AT3728" s="196"/>
      <c r="AU3728" s="196"/>
      <c r="AV3728" s="198"/>
      <c r="AW3728" s="197"/>
      <c r="AY3728" s="196"/>
      <c r="BC3728" s="196"/>
      <c r="BD3728" s="196"/>
      <c r="BE3728" s="196"/>
      <c r="BF3728" s="196"/>
      <c r="BG3728" s="196"/>
      <c r="BH3728" s="196"/>
      <c r="BI3728" s="196"/>
      <c r="BJ3728" s="196"/>
      <c r="BK3728" s="196"/>
    </row>
    <row r="3729" spans="1:63" x14ac:dyDescent="0.25">
      <c r="A3729" s="198"/>
      <c r="B3729" s="193"/>
      <c r="C3729" s="196"/>
      <c r="D3729" s="196"/>
      <c r="E3729" s="196"/>
      <c r="I3729" s="197"/>
      <c r="Q3729" s="198"/>
      <c r="S3729" s="198"/>
      <c r="T3729" s="196"/>
      <c r="U3729" s="199"/>
      <c r="V3729" s="193"/>
      <c r="W3729" s="198"/>
      <c r="X3729" s="198"/>
      <c r="Y3729" s="196"/>
      <c r="Z3729" s="200"/>
      <c r="AA3729" s="196"/>
      <c r="AB3729" s="198"/>
      <c r="AC3729" s="196"/>
      <c r="AD3729" s="199"/>
      <c r="AG3729" s="196"/>
      <c r="AH3729" s="196"/>
      <c r="AI3729" s="198"/>
      <c r="AL3729" s="196"/>
      <c r="AN3729" s="196"/>
      <c r="AO3729" s="198"/>
      <c r="AP3729" s="196"/>
      <c r="AQ3729" s="196"/>
      <c r="AR3729" s="196"/>
      <c r="AS3729" s="196"/>
      <c r="AT3729" s="196"/>
      <c r="AU3729" s="196"/>
      <c r="AV3729" s="198"/>
      <c r="AW3729" s="197"/>
      <c r="AY3729" s="196"/>
      <c r="BC3729" s="196"/>
      <c r="BD3729" s="196"/>
      <c r="BE3729" s="196"/>
      <c r="BF3729" s="196"/>
      <c r="BG3729" s="196"/>
      <c r="BH3729" s="196"/>
      <c r="BI3729" s="196"/>
      <c r="BJ3729" s="196"/>
      <c r="BK3729" s="196"/>
    </row>
    <row r="3730" spans="1:63" x14ac:dyDescent="0.25">
      <c r="A3730" s="198"/>
      <c r="B3730" s="193"/>
      <c r="C3730" s="196"/>
      <c r="D3730" s="196"/>
      <c r="E3730" s="196"/>
      <c r="I3730" s="197"/>
      <c r="Q3730" s="198"/>
      <c r="S3730" s="198"/>
      <c r="T3730" s="196"/>
      <c r="U3730" s="199"/>
      <c r="V3730" s="193"/>
      <c r="W3730" s="198"/>
      <c r="X3730" s="198"/>
      <c r="Y3730" s="196"/>
      <c r="Z3730" s="200"/>
      <c r="AA3730" s="196"/>
      <c r="AB3730" s="198"/>
      <c r="AC3730" s="196"/>
      <c r="AD3730" s="199"/>
      <c r="AG3730" s="196"/>
      <c r="AH3730" s="196"/>
      <c r="AI3730" s="198"/>
      <c r="AL3730" s="196"/>
      <c r="AN3730" s="196"/>
      <c r="AO3730" s="198"/>
      <c r="AP3730" s="196"/>
      <c r="AQ3730" s="196"/>
      <c r="AR3730" s="196"/>
      <c r="AS3730" s="196"/>
      <c r="AT3730" s="196"/>
      <c r="AU3730" s="196"/>
      <c r="AV3730" s="198"/>
      <c r="AW3730" s="197"/>
      <c r="AY3730" s="196"/>
      <c r="BC3730" s="196"/>
      <c r="BD3730" s="196"/>
      <c r="BE3730" s="196"/>
      <c r="BF3730" s="196"/>
      <c r="BG3730" s="196"/>
      <c r="BH3730" s="196"/>
      <c r="BI3730" s="196"/>
      <c r="BJ3730" s="196"/>
      <c r="BK3730" s="196"/>
    </row>
    <row r="3731" spans="1:63" x14ac:dyDescent="0.25">
      <c r="A3731" s="198"/>
      <c r="B3731" s="193"/>
      <c r="C3731" s="196"/>
      <c r="D3731" s="196"/>
      <c r="E3731" s="196"/>
      <c r="I3731" s="197"/>
      <c r="Q3731" s="198"/>
      <c r="S3731" s="198"/>
      <c r="T3731" s="196"/>
      <c r="U3731" s="199"/>
      <c r="V3731" s="193"/>
      <c r="W3731" s="198"/>
      <c r="X3731" s="198"/>
      <c r="Y3731" s="196"/>
      <c r="Z3731" s="200"/>
      <c r="AA3731" s="196"/>
      <c r="AB3731" s="198"/>
      <c r="AC3731" s="196"/>
      <c r="AD3731" s="199"/>
      <c r="AG3731" s="196"/>
      <c r="AH3731" s="196"/>
      <c r="AI3731" s="198"/>
      <c r="AL3731" s="196"/>
      <c r="AN3731" s="196"/>
      <c r="AO3731" s="198"/>
      <c r="AP3731" s="196"/>
      <c r="AQ3731" s="196"/>
      <c r="AR3731" s="196"/>
      <c r="AS3731" s="196"/>
      <c r="AT3731" s="196"/>
      <c r="AU3731" s="196"/>
      <c r="AV3731" s="198"/>
      <c r="AW3731" s="197"/>
      <c r="AY3731" s="196"/>
      <c r="BC3731" s="196"/>
      <c r="BD3731" s="196"/>
      <c r="BE3731" s="196"/>
      <c r="BF3731" s="196"/>
      <c r="BG3731" s="196"/>
      <c r="BH3731" s="196"/>
      <c r="BI3731" s="196"/>
      <c r="BJ3731" s="196"/>
      <c r="BK3731" s="196"/>
    </row>
    <row r="3732" spans="1:63" x14ac:dyDescent="0.25">
      <c r="A3732" s="198"/>
      <c r="B3732" s="193"/>
      <c r="C3732" s="196"/>
      <c r="D3732" s="196"/>
      <c r="E3732" s="196"/>
      <c r="I3732" s="197"/>
      <c r="Q3732" s="198"/>
      <c r="S3732" s="198"/>
      <c r="T3732" s="196"/>
      <c r="U3732" s="199"/>
      <c r="V3732" s="193"/>
      <c r="W3732" s="198"/>
      <c r="X3732" s="198"/>
      <c r="Y3732" s="196"/>
      <c r="Z3732" s="200"/>
      <c r="AA3732" s="196"/>
      <c r="AB3732" s="198"/>
      <c r="AC3732" s="196"/>
      <c r="AD3732" s="199"/>
      <c r="AG3732" s="196"/>
      <c r="AH3732" s="196"/>
      <c r="AI3732" s="198"/>
      <c r="AL3732" s="196"/>
      <c r="AN3732" s="196"/>
      <c r="AO3732" s="198"/>
      <c r="AP3732" s="196"/>
      <c r="AQ3732" s="196"/>
      <c r="AR3732" s="196"/>
      <c r="AS3732" s="196"/>
      <c r="AT3732" s="196"/>
      <c r="AU3732" s="196"/>
      <c r="AV3732" s="198"/>
      <c r="AW3732" s="197"/>
      <c r="AY3732" s="196"/>
      <c r="BC3732" s="196"/>
      <c r="BD3732" s="196"/>
      <c r="BE3732" s="196"/>
      <c r="BF3732" s="196"/>
      <c r="BG3732" s="196"/>
      <c r="BH3732" s="196"/>
      <c r="BI3732" s="196"/>
      <c r="BJ3732" s="196"/>
      <c r="BK3732" s="196"/>
    </row>
    <row r="3733" spans="1:63" x14ac:dyDescent="0.25">
      <c r="A3733" s="198"/>
      <c r="B3733" s="193"/>
      <c r="C3733" s="196"/>
      <c r="D3733" s="196"/>
      <c r="E3733" s="196"/>
      <c r="I3733" s="197"/>
      <c r="Q3733" s="198"/>
      <c r="S3733" s="198"/>
      <c r="T3733" s="196"/>
      <c r="U3733" s="199"/>
      <c r="V3733" s="193"/>
      <c r="W3733" s="198"/>
      <c r="X3733" s="198"/>
      <c r="Y3733" s="196"/>
      <c r="Z3733" s="200"/>
      <c r="AA3733" s="196"/>
      <c r="AB3733" s="198"/>
      <c r="AC3733" s="196"/>
      <c r="AD3733" s="199"/>
      <c r="AG3733" s="196"/>
      <c r="AH3733" s="196"/>
      <c r="AI3733" s="198"/>
      <c r="AL3733" s="196"/>
      <c r="AN3733" s="196"/>
      <c r="AO3733" s="198"/>
      <c r="AP3733" s="196"/>
      <c r="AQ3733" s="196"/>
      <c r="AR3733" s="196"/>
      <c r="AS3733" s="196"/>
      <c r="AT3733" s="196"/>
      <c r="AU3733" s="196"/>
      <c r="AV3733" s="198"/>
      <c r="AW3733" s="197"/>
      <c r="AY3733" s="196"/>
      <c r="BC3733" s="196"/>
      <c r="BD3733" s="196"/>
      <c r="BE3733" s="196"/>
      <c r="BF3733" s="196"/>
      <c r="BG3733" s="196"/>
      <c r="BH3733" s="196"/>
      <c r="BI3733" s="196"/>
      <c r="BJ3733" s="196"/>
      <c r="BK3733" s="196"/>
    </row>
    <row r="3734" spans="1:63" x14ac:dyDescent="0.25">
      <c r="A3734" s="198"/>
      <c r="B3734" s="193"/>
      <c r="C3734" s="196"/>
      <c r="D3734" s="196"/>
      <c r="E3734" s="196"/>
      <c r="I3734" s="197"/>
      <c r="Q3734" s="198"/>
      <c r="S3734" s="198"/>
      <c r="T3734" s="196"/>
      <c r="U3734" s="199"/>
      <c r="V3734" s="193"/>
      <c r="W3734" s="198"/>
      <c r="X3734" s="198"/>
      <c r="Y3734" s="196"/>
      <c r="Z3734" s="200"/>
      <c r="AA3734" s="196"/>
      <c r="AB3734" s="198"/>
      <c r="AC3734" s="196"/>
      <c r="AD3734" s="199"/>
      <c r="AG3734" s="196"/>
      <c r="AH3734" s="196"/>
      <c r="AI3734" s="198"/>
      <c r="AL3734" s="196"/>
      <c r="AN3734" s="196"/>
      <c r="AO3734" s="198"/>
      <c r="AP3734" s="196"/>
      <c r="AQ3734" s="196"/>
      <c r="AR3734" s="196"/>
      <c r="AS3734" s="196"/>
      <c r="AT3734" s="196"/>
      <c r="AU3734" s="196"/>
      <c r="AV3734" s="198"/>
      <c r="AW3734" s="197"/>
      <c r="AY3734" s="196"/>
      <c r="BC3734" s="196"/>
      <c r="BD3734" s="196"/>
      <c r="BE3734" s="196"/>
      <c r="BF3734" s="196"/>
      <c r="BG3734" s="196"/>
      <c r="BH3734" s="196"/>
      <c r="BI3734" s="196"/>
      <c r="BJ3734" s="196"/>
      <c r="BK3734" s="196"/>
    </row>
    <row r="3735" spans="1:63" x14ac:dyDescent="0.25">
      <c r="A3735" s="198"/>
      <c r="B3735" s="193"/>
      <c r="C3735" s="196"/>
      <c r="D3735" s="196"/>
      <c r="E3735" s="196"/>
      <c r="I3735" s="197"/>
      <c r="Q3735" s="198"/>
      <c r="S3735" s="198"/>
      <c r="T3735" s="196"/>
      <c r="U3735" s="199"/>
      <c r="V3735" s="193"/>
      <c r="W3735" s="198"/>
      <c r="X3735" s="198"/>
      <c r="Y3735" s="196"/>
      <c r="Z3735" s="200"/>
      <c r="AA3735" s="196"/>
      <c r="AB3735" s="198"/>
      <c r="AC3735" s="196"/>
      <c r="AD3735" s="199"/>
      <c r="AG3735" s="196"/>
      <c r="AH3735" s="196"/>
      <c r="AI3735" s="198"/>
      <c r="AL3735" s="196"/>
      <c r="AN3735" s="196"/>
      <c r="AO3735" s="198"/>
      <c r="AP3735" s="196"/>
      <c r="AQ3735" s="196"/>
      <c r="AR3735" s="196"/>
      <c r="AS3735" s="196"/>
      <c r="AT3735" s="196"/>
      <c r="AU3735" s="196"/>
      <c r="AV3735" s="198"/>
      <c r="AW3735" s="197"/>
      <c r="AY3735" s="196"/>
      <c r="BC3735" s="196"/>
      <c r="BD3735" s="196"/>
      <c r="BE3735" s="196"/>
      <c r="BF3735" s="196"/>
      <c r="BG3735" s="196"/>
      <c r="BH3735" s="196"/>
      <c r="BI3735" s="196"/>
      <c r="BJ3735" s="196"/>
      <c r="BK3735" s="196"/>
    </row>
    <row r="3736" spans="1:63" x14ac:dyDescent="0.25">
      <c r="A3736" s="198"/>
      <c r="B3736" s="193"/>
      <c r="C3736" s="196"/>
      <c r="D3736" s="196"/>
      <c r="E3736" s="196"/>
      <c r="I3736" s="197"/>
      <c r="Q3736" s="198"/>
      <c r="S3736" s="198"/>
      <c r="T3736" s="196"/>
      <c r="U3736" s="199"/>
      <c r="V3736" s="193"/>
      <c r="W3736" s="198"/>
      <c r="X3736" s="198"/>
      <c r="Y3736" s="196"/>
      <c r="Z3736" s="200"/>
      <c r="AA3736" s="196"/>
      <c r="AB3736" s="198"/>
      <c r="AC3736" s="196"/>
      <c r="AD3736" s="199"/>
      <c r="AG3736" s="196"/>
      <c r="AH3736" s="196"/>
      <c r="AI3736" s="198"/>
      <c r="AL3736" s="196"/>
      <c r="AN3736" s="196"/>
      <c r="AO3736" s="198"/>
      <c r="AP3736" s="196"/>
      <c r="AQ3736" s="196"/>
      <c r="AR3736" s="196"/>
      <c r="AS3736" s="196"/>
      <c r="AT3736" s="196"/>
      <c r="AU3736" s="196"/>
      <c r="AV3736" s="198"/>
      <c r="AW3736" s="197"/>
      <c r="AY3736" s="196"/>
      <c r="BC3736" s="196"/>
      <c r="BD3736" s="196"/>
      <c r="BE3736" s="196"/>
      <c r="BF3736" s="196"/>
      <c r="BG3736" s="196"/>
      <c r="BH3736" s="196"/>
      <c r="BI3736" s="196"/>
      <c r="BJ3736" s="196"/>
      <c r="BK3736" s="196"/>
    </row>
    <row r="3737" spans="1:63" x14ac:dyDescent="0.25">
      <c r="A3737" s="198"/>
      <c r="B3737" s="193"/>
      <c r="C3737" s="196"/>
      <c r="D3737" s="196"/>
      <c r="E3737" s="196"/>
      <c r="I3737" s="197"/>
      <c r="Q3737" s="198"/>
      <c r="S3737" s="198"/>
      <c r="T3737" s="196"/>
      <c r="U3737" s="199"/>
      <c r="V3737" s="193"/>
      <c r="W3737" s="198"/>
      <c r="X3737" s="198"/>
      <c r="Y3737" s="196"/>
      <c r="Z3737" s="200"/>
      <c r="AA3737" s="196"/>
      <c r="AB3737" s="198"/>
      <c r="AC3737" s="196"/>
      <c r="AD3737" s="199"/>
      <c r="AG3737" s="196"/>
      <c r="AH3737" s="196"/>
      <c r="AI3737" s="198"/>
      <c r="AL3737" s="196"/>
      <c r="AN3737" s="196"/>
      <c r="AO3737" s="198"/>
      <c r="AP3737" s="196"/>
      <c r="AQ3737" s="196"/>
      <c r="AR3737" s="196"/>
      <c r="AS3737" s="196"/>
      <c r="AT3737" s="196"/>
      <c r="AU3737" s="196"/>
      <c r="AV3737" s="198"/>
      <c r="AW3737" s="197"/>
      <c r="AY3737" s="196"/>
      <c r="BC3737" s="196"/>
      <c r="BD3737" s="196"/>
      <c r="BE3737" s="196"/>
      <c r="BF3737" s="196"/>
      <c r="BG3737" s="196"/>
      <c r="BH3737" s="196"/>
      <c r="BI3737" s="196"/>
      <c r="BJ3737" s="196"/>
      <c r="BK3737" s="196"/>
    </row>
    <row r="3738" spans="1:63" x14ac:dyDescent="0.25">
      <c r="A3738" s="198"/>
      <c r="B3738" s="193"/>
      <c r="C3738" s="196"/>
      <c r="D3738" s="196"/>
      <c r="E3738" s="196"/>
      <c r="I3738" s="197"/>
      <c r="Q3738" s="198"/>
      <c r="S3738" s="198"/>
      <c r="T3738" s="196"/>
      <c r="U3738" s="199"/>
      <c r="V3738" s="193"/>
      <c r="W3738" s="198"/>
      <c r="X3738" s="198"/>
      <c r="Y3738" s="196"/>
      <c r="Z3738" s="200"/>
      <c r="AA3738" s="196"/>
      <c r="AB3738" s="198"/>
      <c r="AC3738" s="196"/>
      <c r="AD3738" s="199"/>
      <c r="AG3738" s="196"/>
      <c r="AH3738" s="196"/>
      <c r="AI3738" s="198"/>
      <c r="AL3738" s="196"/>
      <c r="AN3738" s="196"/>
      <c r="AO3738" s="198"/>
      <c r="AP3738" s="196"/>
      <c r="AQ3738" s="196"/>
      <c r="AR3738" s="196"/>
      <c r="AS3738" s="196"/>
      <c r="AT3738" s="196"/>
      <c r="AU3738" s="196"/>
      <c r="AV3738" s="198"/>
      <c r="AW3738" s="197"/>
      <c r="AY3738" s="196"/>
      <c r="BC3738" s="196"/>
      <c r="BD3738" s="196"/>
      <c r="BE3738" s="196"/>
      <c r="BF3738" s="196"/>
      <c r="BG3738" s="196"/>
      <c r="BH3738" s="196"/>
      <c r="BI3738" s="196"/>
      <c r="BJ3738" s="196"/>
      <c r="BK3738" s="196"/>
    </row>
    <row r="3739" spans="1:63" x14ac:dyDescent="0.25">
      <c r="A3739" s="198"/>
      <c r="B3739" s="193"/>
      <c r="C3739" s="196"/>
      <c r="D3739" s="196"/>
      <c r="E3739" s="196"/>
      <c r="I3739" s="197"/>
      <c r="Q3739" s="198"/>
      <c r="S3739" s="198"/>
      <c r="T3739" s="196"/>
      <c r="U3739" s="199"/>
      <c r="V3739" s="193"/>
      <c r="W3739" s="198"/>
      <c r="X3739" s="198"/>
      <c r="Y3739" s="196"/>
      <c r="Z3739" s="200"/>
      <c r="AA3739" s="196"/>
      <c r="AB3739" s="198"/>
      <c r="AC3739" s="196"/>
      <c r="AD3739" s="199"/>
      <c r="AG3739" s="196"/>
      <c r="AH3739" s="196"/>
      <c r="AI3739" s="198"/>
      <c r="AL3739" s="196"/>
      <c r="AN3739" s="196"/>
      <c r="AO3739" s="198"/>
      <c r="AP3739" s="196"/>
      <c r="AQ3739" s="196"/>
      <c r="AR3739" s="196"/>
      <c r="AS3739" s="196"/>
      <c r="AT3739" s="196"/>
      <c r="AU3739" s="196"/>
      <c r="AV3739" s="198"/>
      <c r="AW3739" s="197"/>
      <c r="AY3739" s="196"/>
      <c r="BC3739" s="196"/>
      <c r="BD3739" s="196"/>
      <c r="BE3739" s="196"/>
      <c r="BF3739" s="196"/>
      <c r="BG3739" s="196"/>
      <c r="BH3739" s="196"/>
      <c r="BI3739" s="196"/>
      <c r="BJ3739" s="196"/>
      <c r="BK3739" s="196"/>
    </row>
    <row r="3740" spans="1:63" x14ac:dyDescent="0.25">
      <c r="A3740" s="198"/>
      <c r="B3740" s="193"/>
      <c r="C3740" s="196"/>
      <c r="D3740" s="196"/>
      <c r="E3740" s="196"/>
      <c r="I3740" s="197"/>
      <c r="Q3740" s="198"/>
      <c r="S3740" s="198"/>
      <c r="T3740" s="196"/>
      <c r="U3740" s="199"/>
      <c r="V3740" s="193"/>
      <c r="W3740" s="198"/>
      <c r="X3740" s="198"/>
      <c r="Y3740" s="196"/>
      <c r="Z3740" s="200"/>
      <c r="AA3740" s="196"/>
      <c r="AB3740" s="198"/>
      <c r="AC3740" s="196"/>
      <c r="AD3740" s="199"/>
      <c r="AG3740" s="196"/>
      <c r="AH3740" s="196"/>
      <c r="AI3740" s="198"/>
      <c r="AL3740" s="196"/>
      <c r="AN3740" s="196"/>
      <c r="AO3740" s="198"/>
      <c r="AP3740" s="196"/>
      <c r="AQ3740" s="196"/>
      <c r="AR3740" s="196"/>
      <c r="AS3740" s="196"/>
      <c r="AT3740" s="196"/>
      <c r="AU3740" s="196"/>
      <c r="AV3740" s="198"/>
      <c r="AW3740" s="197"/>
      <c r="AY3740" s="196"/>
      <c r="BC3740" s="196"/>
      <c r="BD3740" s="196"/>
      <c r="BE3740" s="196"/>
      <c r="BF3740" s="196"/>
      <c r="BG3740" s="196"/>
      <c r="BH3740" s="196"/>
      <c r="BI3740" s="196"/>
      <c r="BJ3740" s="196"/>
      <c r="BK3740" s="196"/>
    </row>
    <row r="3741" spans="1:63" x14ac:dyDescent="0.25">
      <c r="A3741" s="198"/>
      <c r="B3741" s="193"/>
      <c r="C3741" s="196"/>
      <c r="D3741" s="196"/>
      <c r="E3741" s="196"/>
      <c r="I3741" s="197"/>
      <c r="Q3741" s="198"/>
      <c r="S3741" s="198"/>
      <c r="T3741" s="196"/>
      <c r="U3741" s="199"/>
      <c r="V3741" s="193"/>
      <c r="W3741" s="198"/>
      <c r="X3741" s="198"/>
      <c r="Y3741" s="196"/>
      <c r="Z3741" s="200"/>
      <c r="AA3741" s="196"/>
      <c r="AB3741" s="198"/>
      <c r="AC3741" s="196"/>
      <c r="AD3741" s="199"/>
      <c r="AG3741" s="196"/>
      <c r="AH3741" s="196"/>
      <c r="AI3741" s="198"/>
      <c r="AL3741" s="196"/>
      <c r="AN3741" s="196"/>
      <c r="AO3741" s="198"/>
      <c r="AP3741" s="196"/>
      <c r="AQ3741" s="196"/>
      <c r="AR3741" s="196"/>
      <c r="AS3741" s="196"/>
      <c r="AT3741" s="196"/>
      <c r="AU3741" s="196"/>
      <c r="AV3741" s="198"/>
      <c r="AW3741" s="197"/>
      <c r="AY3741" s="196"/>
      <c r="BC3741" s="196"/>
      <c r="BD3741" s="196"/>
      <c r="BE3741" s="196"/>
      <c r="BF3741" s="196"/>
      <c r="BG3741" s="196"/>
      <c r="BH3741" s="196"/>
      <c r="BI3741" s="196"/>
      <c r="BJ3741" s="196"/>
      <c r="BK3741" s="196"/>
    </row>
    <row r="3742" spans="1:63" x14ac:dyDescent="0.25">
      <c r="A3742" s="198"/>
      <c r="B3742" s="193"/>
      <c r="C3742" s="196"/>
      <c r="D3742" s="196"/>
      <c r="E3742" s="196"/>
      <c r="I3742" s="197"/>
      <c r="Q3742" s="198"/>
      <c r="S3742" s="198"/>
      <c r="T3742" s="196"/>
      <c r="U3742" s="199"/>
      <c r="V3742" s="193"/>
      <c r="W3742" s="198"/>
      <c r="X3742" s="198"/>
      <c r="Y3742" s="196"/>
      <c r="Z3742" s="200"/>
      <c r="AA3742" s="196"/>
      <c r="AB3742" s="198"/>
      <c r="AC3742" s="196"/>
      <c r="AD3742" s="199"/>
      <c r="AG3742" s="196"/>
      <c r="AH3742" s="196"/>
      <c r="AI3742" s="198"/>
      <c r="AL3742" s="196"/>
      <c r="AN3742" s="196"/>
      <c r="AO3742" s="198"/>
      <c r="AP3742" s="196"/>
      <c r="AQ3742" s="196"/>
      <c r="AR3742" s="196"/>
      <c r="AS3742" s="196"/>
      <c r="AT3742" s="196"/>
      <c r="AU3742" s="196"/>
      <c r="AV3742" s="198"/>
      <c r="AW3742" s="197"/>
      <c r="AY3742" s="196"/>
      <c r="BC3742" s="196"/>
      <c r="BD3742" s="196"/>
      <c r="BE3742" s="196"/>
      <c r="BF3742" s="196"/>
      <c r="BG3742" s="196"/>
      <c r="BH3742" s="196"/>
      <c r="BI3742" s="196"/>
      <c r="BJ3742" s="196"/>
      <c r="BK3742" s="196"/>
    </row>
    <row r="3743" spans="1:63" x14ac:dyDescent="0.25">
      <c r="A3743" s="198"/>
      <c r="B3743" s="193"/>
      <c r="C3743" s="196"/>
      <c r="D3743" s="196"/>
      <c r="E3743" s="196"/>
      <c r="I3743" s="197"/>
      <c r="Q3743" s="198"/>
      <c r="S3743" s="198"/>
      <c r="T3743" s="196"/>
      <c r="U3743" s="199"/>
      <c r="V3743" s="193"/>
      <c r="W3743" s="198"/>
      <c r="X3743" s="198"/>
      <c r="Y3743" s="196"/>
      <c r="Z3743" s="200"/>
      <c r="AA3743" s="196"/>
      <c r="AB3743" s="198"/>
      <c r="AC3743" s="196"/>
      <c r="AD3743" s="199"/>
      <c r="AG3743" s="196"/>
      <c r="AH3743" s="196"/>
      <c r="AI3743" s="198"/>
      <c r="AL3743" s="196"/>
      <c r="AN3743" s="196"/>
      <c r="AO3743" s="198"/>
      <c r="AP3743" s="196"/>
      <c r="AQ3743" s="196"/>
      <c r="AR3743" s="196"/>
      <c r="AS3743" s="196"/>
      <c r="AT3743" s="196"/>
      <c r="AU3743" s="196"/>
      <c r="AV3743" s="198"/>
      <c r="AW3743" s="197"/>
      <c r="AY3743" s="196"/>
      <c r="BC3743" s="196"/>
      <c r="BD3743" s="196"/>
      <c r="BE3743" s="196"/>
      <c r="BF3743" s="196"/>
      <c r="BG3743" s="196"/>
      <c r="BH3743" s="196"/>
      <c r="BI3743" s="196"/>
      <c r="BJ3743" s="196"/>
      <c r="BK3743" s="196"/>
    </row>
    <row r="3744" spans="1:63" x14ac:dyDescent="0.25">
      <c r="A3744" s="198"/>
      <c r="B3744" s="193"/>
      <c r="C3744" s="196"/>
      <c r="D3744" s="196"/>
      <c r="E3744" s="196"/>
      <c r="I3744" s="197"/>
      <c r="Q3744" s="198"/>
      <c r="S3744" s="198"/>
      <c r="T3744" s="196"/>
      <c r="U3744" s="199"/>
      <c r="V3744" s="193"/>
      <c r="W3744" s="198"/>
      <c r="X3744" s="198"/>
      <c r="Y3744" s="196"/>
      <c r="Z3744" s="200"/>
      <c r="AA3744" s="196"/>
      <c r="AB3744" s="198"/>
      <c r="AC3744" s="196"/>
      <c r="AD3744" s="199"/>
      <c r="AG3744" s="196"/>
      <c r="AH3744" s="196"/>
      <c r="AI3744" s="198"/>
      <c r="AL3744" s="196"/>
      <c r="AN3744" s="196"/>
      <c r="AO3744" s="198"/>
      <c r="AP3744" s="196"/>
      <c r="AQ3744" s="196"/>
      <c r="AR3744" s="196"/>
      <c r="AS3744" s="196"/>
      <c r="AT3744" s="196"/>
      <c r="AU3744" s="196"/>
      <c r="AV3744" s="198"/>
      <c r="AW3744" s="197"/>
      <c r="AY3744" s="196"/>
      <c r="BC3744" s="196"/>
      <c r="BD3744" s="196"/>
      <c r="BE3744" s="196"/>
      <c r="BF3744" s="196"/>
      <c r="BG3744" s="196"/>
      <c r="BH3744" s="196"/>
      <c r="BI3744" s="196"/>
      <c r="BJ3744" s="196"/>
      <c r="BK3744" s="196"/>
    </row>
    <row r="3745" spans="1:63" x14ac:dyDescent="0.25">
      <c r="A3745" s="198"/>
      <c r="B3745" s="193"/>
      <c r="C3745" s="196"/>
      <c r="D3745" s="196"/>
      <c r="E3745" s="196"/>
      <c r="I3745" s="197"/>
      <c r="Q3745" s="198"/>
      <c r="S3745" s="198"/>
      <c r="T3745" s="196"/>
      <c r="U3745" s="199"/>
      <c r="V3745" s="193"/>
      <c r="W3745" s="198"/>
      <c r="X3745" s="198"/>
      <c r="Y3745" s="196"/>
      <c r="Z3745" s="200"/>
      <c r="AA3745" s="196"/>
      <c r="AB3745" s="198"/>
      <c r="AC3745" s="196"/>
      <c r="AD3745" s="199"/>
      <c r="AG3745" s="196"/>
      <c r="AH3745" s="196"/>
      <c r="AI3745" s="198"/>
      <c r="AL3745" s="196"/>
      <c r="AN3745" s="196"/>
      <c r="AO3745" s="198"/>
      <c r="AP3745" s="196"/>
      <c r="AQ3745" s="196"/>
      <c r="AR3745" s="196"/>
      <c r="AS3745" s="196"/>
      <c r="AT3745" s="196"/>
      <c r="AU3745" s="196"/>
      <c r="AV3745" s="198"/>
      <c r="AW3745" s="197"/>
      <c r="AY3745" s="196"/>
      <c r="BC3745" s="196"/>
      <c r="BD3745" s="196"/>
      <c r="BE3745" s="196"/>
      <c r="BF3745" s="196"/>
      <c r="BG3745" s="196"/>
      <c r="BH3745" s="196"/>
      <c r="BI3745" s="196"/>
      <c r="BJ3745" s="196"/>
      <c r="BK3745" s="196"/>
    </row>
    <row r="3746" spans="1:63" x14ac:dyDescent="0.25">
      <c r="A3746" s="198"/>
      <c r="B3746" s="193"/>
      <c r="C3746" s="196"/>
      <c r="D3746" s="196"/>
      <c r="E3746" s="196"/>
      <c r="I3746" s="197"/>
      <c r="Q3746" s="198"/>
      <c r="S3746" s="198"/>
      <c r="T3746" s="196"/>
      <c r="U3746" s="199"/>
      <c r="V3746" s="193"/>
      <c r="W3746" s="198"/>
      <c r="X3746" s="198"/>
      <c r="Y3746" s="196"/>
      <c r="Z3746" s="200"/>
      <c r="AA3746" s="196"/>
      <c r="AB3746" s="198"/>
      <c r="AC3746" s="196"/>
      <c r="AD3746" s="199"/>
      <c r="AG3746" s="196"/>
      <c r="AH3746" s="196"/>
      <c r="AI3746" s="198"/>
      <c r="AL3746" s="196"/>
      <c r="AN3746" s="196"/>
      <c r="AO3746" s="198"/>
      <c r="AP3746" s="196"/>
      <c r="AQ3746" s="196"/>
      <c r="AR3746" s="196"/>
      <c r="AS3746" s="196"/>
      <c r="AT3746" s="196"/>
      <c r="AU3746" s="196"/>
      <c r="AV3746" s="198"/>
      <c r="AW3746" s="197"/>
      <c r="AY3746" s="196"/>
      <c r="BC3746" s="196"/>
      <c r="BD3746" s="196"/>
      <c r="BE3746" s="196"/>
      <c r="BF3746" s="196"/>
      <c r="BG3746" s="196"/>
      <c r="BH3746" s="196"/>
      <c r="BI3746" s="196"/>
      <c r="BJ3746" s="196"/>
      <c r="BK3746" s="196"/>
    </row>
    <row r="3747" spans="1:63" x14ac:dyDescent="0.25">
      <c r="A3747" s="198"/>
      <c r="B3747" s="193"/>
      <c r="C3747" s="196"/>
      <c r="D3747" s="196"/>
      <c r="E3747" s="196"/>
      <c r="I3747" s="197"/>
      <c r="Q3747" s="198"/>
      <c r="S3747" s="198"/>
      <c r="T3747" s="196"/>
      <c r="U3747" s="199"/>
      <c r="V3747" s="193"/>
      <c r="W3747" s="198"/>
      <c r="X3747" s="198"/>
      <c r="Y3747" s="196"/>
      <c r="Z3747" s="200"/>
      <c r="AA3747" s="196"/>
      <c r="AB3747" s="198"/>
      <c r="AC3747" s="196"/>
      <c r="AD3747" s="199"/>
      <c r="AG3747" s="196"/>
      <c r="AH3747" s="196"/>
      <c r="AI3747" s="198"/>
      <c r="AL3747" s="196"/>
      <c r="AN3747" s="196"/>
      <c r="AO3747" s="198"/>
      <c r="AP3747" s="196"/>
      <c r="AQ3747" s="196"/>
      <c r="AR3747" s="196"/>
      <c r="AS3747" s="196"/>
      <c r="AT3747" s="196"/>
      <c r="AU3747" s="196"/>
      <c r="AV3747" s="198"/>
      <c r="AW3747" s="197"/>
      <c r="AY3747" s="196"/>
      <c r="BC3747" s="196"/>
      <c r="BD3747" s="196"/>
      <c r="BE3747" s="196"/>
      <c r="BF3747" s="196"/>
      <c r="BG3747" s="196"/>
      <c r="BH3747" s="196"/>
      <c r="BI3747" s="196"/>
      <c r="BJ3747" s="196"/>
      <c r="BK3747" s="196"/>
    </row>
    <row r="3748" spans="1:63" x14ac:dyDescent="0.25">
      <c r="A3748" s="198"/>
      <c r="B3748" s="193"/>
      <c r="C3748" s="196"/>
      <c r="D3748" s="196"/>
      <c r="E3748" s="196"/>
      <c r="I3748" s="197"/>
      <c r="Q3748" s="198"/>
      <c r="S3748" s="198"/>
      <c r="T3748" s="196"/>
      <c r="U3748" s="199"/>
      <c r="V3748" s="193"/>
      <c r="W3748" s="198"/>
      <c r="X3748" s="198"/>
      <c r="Y3748" s="196"/>
      <c r="Z3748" s="200"/>
      <c r="AA3748" s="196"/>
      <c r="AB3748" s="198"/>
      <c r="AC3748" s="196"/>
      <c r="AD3748" s="199"/>
      <c r="AG3748" s="196"/>
      <c r="AH3748" s="196"/>
      <c r="AI3748" s="198"/>
      <c r="AL3748" s="196"/>
      <c r="AN3748" s="196"/>
      <c r="AO3748" s="198"/>
      <c r="AP3748" s="196"/>
      <c r="AQ3748" s="196"/>
      <c r="AR3748" s="196"/>
      <c r="AS3748" s="196"/>
      <c r="AT3748" s="196"/>
      <c r="AU3748" s="196"/>
      <c r="AV3748" s="198"/>
      <c r="AW3748" s="197"/>
      <c r="AY3748" s="196"/>
      <c r="BC3748" s="196"/>
      <c r="BD3748" s="196"/>
      <c r="BE3748" s="196"/>
      <c r="BF3748" s="196"/>
      <c r="BG3748" s="196"/>
      <c r="BH3748" s="196"/>
      <c r="BI3748" s="196"/>
      <c r="BJ3748" s="196"/>
      <c r="BK3748" s="196"/>
    </row>
    <row r="3749" spans="1:63" x14ac:dyDescent="0.25">
      <c r="A3749" s="198"/>
      <c r="B3749" s="193"/>
      <c r="C3749" s="196"/>
      <c r="D3749" s="196"/>
      <c r="E3749" s="196"/>
      <c r="I3749" s="197"/>
      <c r="Q3749" s="198"/>
      <c r="S3749" s="198"/>
      <c r="T3749" s="196"/>
      <c r="U3749" s="199"/>
      <c r="V3749" s="193"/>
      <c r="W3749" s="198"/>
      <c r="X3749" s="198"/>
      <c r="Y3749" s="196"/>
      <c r="Z3749" s="200"/>
      <c r="AA3749" s="196"/>
      <c r="AB3749" s="198"/>
      <c r="AC3749" s="196"/>
      <c r="AD3749" s="199"/>
      <c r="AG3749" s="196"/>
      <c r="AH3749" s="196"/>
      <c r="AI3749" s="198"/>
      <c r="AL3749" s="196"/>
      <c r="AN3749" s="196"/>
      <c r="AO3749" s="198"/>
      <c r="AP3749" s="196"/>
      <c r="AQ3749" s="196"/>
      <c r="AR3749" s="196"/>
      <c r="AS3749" s="196"/>
      <c r="AT3749" s="196"/>
      <c r="AU3749" s="196"/>
      <c r="AV3749" s="198"/>
      <c r="AW3749" s="197"/>
      <c r="AY3749" s="196"/>
      <c r="BC3749" s="196"/>
      <c r="BD3749" s="196"/>
      <c r="BE3749" s="196"/>
      <c r="BF3749" s="196"/>
      <c r="BG3749" s="196"/>
      <c r="BH3749" s="196"/>
      <c r="BI3749" s="196"/>
      <c r="BJ3749" s="196"/>
      <c r="BK3749" s="196"/>
    </row>
    <row r="3750" spans="1:63" x14ac:dyDescent="0.25">
      <c r="A3750" s="198"/>
      <c r="B3750" s="193"/>
      <c r="C3750" s="196"/>
      <c r="D3750" s="196"/>
      <c r="E3750" s="196"/>
      <c r="I3750" s="197"/>
      <c r="Q3750" s="198"/>
      <c r="S3750" s="198"/>
      <c r="T3750" s="196"/>
      <c r="U3750" s="199"/>
      <c r="V3750" s="193"/>
      <c r="W3750" s="198"/>
      <c r="X3750" s="198"/>
      <c r="Y3750" s="196"/>
      <c r="Z3750" s="200"/>
      <c r="AA3750" s="196"/>
      <c r="AB3750" s="198"/>
      <c r="AC3750" s="196"/>
      <c r="AD3750" s="199"/>
      <c r="AG3750" s="196"/>
      <c r="AH3750" s="196"/>
      <c r="AI3750" s="198"/>
      <c r="AL3750" s="196"/>
      <c r="AN3750" s="196"/>
      <c r="AO3750" s="198"/>
      <c r="AP3750" s="196"/>
      <c r="AQ3750" s="196"/>
      <c r="AR3750" s="196"/>
      <c r="AS3750" s="196"/>
      <c r="AT3750" s="196"/>
      <c r="AU3750" s="196"/>
      <c r="AV3750" s="198"/>
      <c r="AW3750" s="197"/>
      <c r="AY3750" s="196"/>
      <c r="BC3750" s="196"/>
      <c r="BD3750" s="196"/>
      <c r="BE3750" s="196"/>
      <c r="BF3750" s="196"/>
      <c r="BG3750" s="196"/>
      <c r="BH3750" s="196"/>
      <c r="BI3750" s="196"/>
      <c r="BJ3750" s="196"/>
      <c r="BK3750" s="196"/>
    </row>
    <row r="3751" spans="1:63" x14ac:dyDescent="0.25">
      <c r="A3751" s="198"/>
      <c r="B3751" s="193"/>
      <c r="C3751" s="196"/>
      <c r="D3751" s="196"/>
      <c r="E3751" s="196"/>
      <c r="I3751" s="197"/>
      <c r="Q3751" s="198"/>
      <c r="S3751" s="198"/>
      <c r="T3751" s="196"/>
      <c r="U3751" s="199"/>
      <c r="V3751" s="193"/>
      <c r="W3751" s="198"/>
      <c r="X3751" s="198"/>
      <c r="Y3751" s="196"/>
      <c r="Z3751" s="200"/>
      <c r="AA3751" s="196"/>
      <c r="AB3751" s="198"/>
      <c r="AC3751" s="196"/>
      <c r="AD3751" s="199"/>
      <c r="AG3751" s="196"/>
      <c r="AH3751" s="196"/>
      <c r="AI3751" s="198"/>
      <c r="AL3751" s="196"/>
      <c r="AN3751" s="196"/>
      <c r="AO3751" s="198"/>
      <c r="AP3751" s="196"/>
      <c r="AQ3751" s="196"/>
      <c r="AR3751" s="196"/>
      <c r="AS3751" s="196"/>
      <c r="AT3751" s="196"/>
      <c r="AU3751" s="196"/>
      <c r="AV3751" s="198"/>
      <c r="AW3751" s="197"/>
      <c r="AY3751" s="196"/>
      <c r="BC3751" s="196"/>
      <c r="BD3751" s="196"/>
      <c r="BE3751" s="196"/>
      <c r="BF3751" s="196"/>
      <c r="BG3751" s="196"/>
      <c r="BH3751" s="196"/>
      <c r="BI3751" s="196"/>
      <c r="BJ3751" s="196"/>
      <c r="BK3751" s="196"/>
    </row>
    <row r="3752" spans="1:63" x14ac:dyDescent="0.25">
      <c r="A3752" s="198"/>
      <c r="B3752" s="193"/>
      <c r="C3752" s="196"/>
      <c r="D3752" s="196"/>
      <c r="E3752" s="196"/>
      <c r="I3752" s="197"/>
      <c r="Q3752" s="198"/>
      <c r="S3752" s="198"/>
      <c r="T3752" s="196"/>
      <c r="U3752" s="199"/>
      <c r="V3752" s="193"/>
      <c r="W3752" s="198"/>
      <c r="X3752" s="198"/>
      <c r="Y3752" s="196"/>
      <c r="Z3752" s="200"/>
      <c r="AA3752" s="196"/>
      <c r="AB3752" s="198"/>
      <c r="AC3752" s="196"/>
      <c r="AD3752" s="199"/>
      <c r="AG3752" s="196"/>
      <c r="AH3752" s="196"/>
      <c r="AI3752" s="198"/>
      <c r="AL3752" s="196"/>
      <c r="AN3752" s="196"/>
      <c r="AO3752" s="198"/>
      <c r="AP3752" s="196"/>
      <c r="AQ3752" s="196"/>
      <c r="AR3752" s="196"/>
      <c r="AS3752" s="196"/>
      <c r="AT3752" s="196"/>
      <c r="AU3752" s="196"/>
      <c r="AV3752" s="198"/>
      <c r="AW3752" s="197"/>
      <c r="AY3752" s="196"/>
      <c r="BC3752" s="196"/>
      <c r="BD3752" s="196"/>
      <c r="BE3752" s="196"/>
      <c r="BF3752" s="196"/>
      <c r="BG3752" s="196"/>
      <c r="BH3752" s="196"/>
      <c r="BI3752" s="196"/>
      <c r="BJ3752" s="196"/>
      <c r="BK3752" s="196"/>
    </row>
    <row r="3753" spans="1:63" x14ac:dyDescent="0.25">
      <c r="A3753" s="198"/>
      <c r="B3753" s="193"/>
      <c r="C3753" s="196"/>
      <c r="D3753" s="196"/>
      <c r="E3753" s="196"/>
      <c r="I3753" s="197"/>
      <c r="Q3753" s="198"/>
      <c r="S3753" s="198"/>
      <c r="T3753" s="196"/>
      <c r="U3753" s="199"/>
      <c r="V3753" s="193"/>
      <c r="W3753" s="198"/>
      <c r="X3753" s="198"/>
      <c r="Y3753" s="196"/>
      <c r="Z3753" s="200"/>
      <c r="AA3753" s="196"/>
      <c r="AB3753" s="198"/>
      <c r="AC3753" s="196"/>
      <c r="AD3753" s="199"/>
      <c r="AG3753" s="196"/>
      <c r="AH3753" s="196"/>
      <c r="AI3753" s="198"/>
      <c r="AL3753" s="196"/>
      <c r="AN3753" s="196"/>
      <c r="AO3753" s="198"/>
      <c r="AP3753" s="196"/>
      <c r="AQ3753" s="196"/>
      <c r="AR3753" s="196"/>
      <c r="AS3753" s="196"/>
      <c r="AT3753" s="196"/>
      <c r="AU3753" s="196"/>
      <c r="AV3753" s="198"/>
      <c r="AW3753" s="197"/>
      <c r="AY3753" s="196"/>
      <c r="BC3753" s="196"/>
      <c r="BD3753" s="196"/>
      <c r="BE3753" s="196"/>
      <c r="BF3753" s="196"/>
      <c r="BG3753" s="196"/>
      <c r="BH3753" s="196"/>
      <c r="BI3753" s="196"/>
      <c r="BJ3753" s="196"/>
      <c r="BK3753" s="196"/>
    </row>
    <row r="3754" spans="1:63" x14ac:dyDescent="0.25">
      <c r="A3754" s="198"/>
      <c r="B3754" s="193"/>
      <c r="C3754" s="196"/>
      <c r="D3754" s="196"/>
      <c r="E3754" s="196"/>
      <c r="I3754" s="197"/>
      <c r="Q3754" s="198"/>
      <c r="S3754" s="198"/>
      <c r="T3754" s="196"/>
      <c r="U3754" s="199"/>
      <c r="V3754" s="193"/>
      <c r="W3754" s="198"/>
      <c r="X3754" s="198"/>
      <c r="Y3754" s="196"/>
      <c r="Z3754" s="200"/>
      <c r="AA3754" s="196"/>
      <c r="AB3754" s="198"/>
      <c r="AC3754" s="196"/>
      <c r="AD3754" s="199"/>
      <c r="AG3754" s="196"/>
      <c r="AH3754" s="196"/>
      <c r="AI3754" s="198"/>
      <c r="AL3754" s="196"/>
      <c r="AN3754" s="196"/>
      <c r="AO3754" s="198"/>
      <c r="AP3754" s="196"/>
      <c r="AQ3754" s="196"/>
      <c r="AR3754" s="196"/>
      <c r="AS3754" s="196"/>
      <c r="AT3754" s="196"/>
      <c r="AU3754" s="196"/>
      <c r="AV3754" s="198"/>
      <c r="AW3754" s="197"/>
      <c r="AY3754" s="196"/>
      <c r="BC3754" s="196"/>
      <c r="BD3754" s="196"/>
      <c r="BE3754" s="196"/>
      <c r="BF3754" s="196"/>
      <c r="BG3754" s="196"/>
      <c r="BH3754" s="196"/>
      <c r="BI3754" s="196"/>
      <c r="BJ3754" s="196"/>
      <c r="BK3754" s="196"/>
    </row>
    <row r="3755" spans="1:63" x14ac:dyDescent="0.25">
      <c r="A3755" s="198"/>
      <c r="B3755" s="193"/>
      <c r="C3755" s="196"/>
      <c r="D3755" s="196"/>
      <c r="E3755" s="196"/>
      <c r="I3755" s="197"/>
      <c r="Q3755" s="198"/>
      <c r="S3755" s="198"/>
      <c r="T3755" s="196"/>
      <c r="U3755" s="199"/>
      <c r="V3755" s="193"/>
      <c r="W3755" s="198"/>
      <c r="X3755" s="198"/>
      <c r="Y3755" s="196"/>
      <c r="Z3755" s="200"/>
      <c r="AA3755" s="196"/>
      <c r="AB3755" s="198"/>
      <c r="AC3755" s="196"/>
      <c r="AD3755" s="199"/>
      <c r="AG3755" s="196"/>
      <c r="AH3755" s="196"/>
      <c r="AI3755" s="198"/>
      <c r="AL3755" s="196"/>
      <c r="AN3755" s="196"/>
      <c r="AO3755" s="198"/>
      <c r="AP3755" s="196"/>
      <c r="AQ3755" s="196"/>
      <c r="AR3755" s="196"/>
      <c r="AS3755" s="196"/>
      <c r="AT3755" s="196"/>
      <c r="AU3755" s="196"/>
      <c r="AV3755" s="198"/>
      <c r="AW3755" s="197"/>
      <c r="AY3755" s="196"/>
      <c r="BC3755" s="196"/>
      <c r="BD3755" s="196"/>
      <c r="BE3755" s="196"/>
      <c r="BF3755" s="196"/>
      <c r="BG3755" s="196"/>
      <c r="BH3755" s="196"/>
      <c r="BI3755" s="196"/>
      <c r="BJ3755" s="196"/>
      <c r="BK3755" s="196"/>
    </row>
    <row r="3756" spans="1:63" x14ac:dyDescent="0.25">
      <c r="A3756" s="198"/>
      <c r="B3756" s="193"/>
      <c r="C3756" s="196"/>
      <c r="D3756" s="196"/>
      <c r="E3756" s="196"/>
      <c r="I3756" s="197"/>
      <c r="Q3756" s="198"/>
      <c r="S3756" s="198"/>
      <c r="T3756" s="196"/>
      <c r="U3756" s="199"/>
      <c r="V3756" s="193"/>
      <c r="W3756" s="198"/>
      <c r="X3756" s="198"/>
      <c r="Y3756" s="196"/>
      <c r="Z3756" s="200"/>
      <c r="AA3756" s="196"/>
      <c r="AB3756" s="198"/>
      <c r="AC3756" s="196"/>
      <c r="AD3756" s="199"/>
      <c r="AG3756" s="196"/>
      <c r="AH3756" s="196"/>
      <c r="AI3756" s="198"/>
      <c r="AL3756" s="196"/>
      <c r="AN3756" s="196"/>
      <c r="AO3756" s="198"/>
      <c r="AP3756" s="196"/>
      <c r="AQ3756" s="196"/>
      <c r="AR3756" s="196"/>
      <c r="AS3756" s="196"/>
      <c r="AT3756" s="196"/>
      <c r="AU3756" s="196"/>
      <c r="AV3756" s="198"/>
      <c r="AW3756" s="197"/>
      <c r="AY3756" s="196"/>
      <c r="BC3756" s="196"/>
      <c r="BD3756" s="196"/>
      <c r="BE3756" s="196"/>
      <c r="BF3756" s="196"/>
      <c r="BG3756" s="196"/>
      <c r="BH3756" s="196"/>
      <c r="BI3756" s="196"/>
      <c r="BJ3756" s="196"/>
      <c r="BK3756" s="196"/>
    </row>
    <row r="3757" spans="1:63" x14ac:dyDescent="0.25">
      <c r="A3757" s="198"/>
      <c r="B3757" s="193"/>
      <c r="C3757" s="196"/>
      <c r="D3757" s="196"/>
      <c r="E3757" s="196"/>
      <c r="I3757" s="197"/>
      <c r="Q3757" s="198"/>
      <c r="S3757" s="198"/>
      <c r="T3757" s="196"/>
      <c r="U3757" s="199"/>
      <c r="V3757" s="193"/>
      <c r="W3757" s="198"/>
      <c r="X3757" s="198"/>
      <c r="Y3757" s="196"/>
      <c r="Z3757" s="200"/>
      <c r="AA3757" s="196"/>
      <c r="AB3757" s="198"/>
      <c r="AC3757" s="196"/>
      <c r="AD3757" s="199"/>
      <c r="AG3757" s="196"/>
      <c r="AH3757" s="196"/>
      <c r="AI3757" s="198"/>
      <c r="AL3757" s="196"/>
      <c r="AN3757" s="196"/>
      <c r="AO3757" s="198"/>
      <c r="AP3757" s="196"/>
      <c r="AQ3757" s="196"/>
      <c r="AR3757" s="196"/>
      <c r="AS3757" s="196"/>
      <c r="AT3757" s="196"/>
      <c r="AU3757" s="196"/>
      <c r="AV3757" s="198"/>
      <c r="AW3757" s="197"/>
      <c r="AY3757" s="196"/>
      <c r="BC3757" s="196"/>
      <c r="BD3757" s="196"/>
      <c r="BE3757" s="196"/>
      <c r="BF3757" s="196"/>
      <c r="BG3757" s="196"/>
      <c r="BH3757" s="196"/>
      <c r="BI3757" s="196"/>
      <c r="BJ3757" s="196"/>
      <c r="BK3757" s="196"/>
    </row>
    <row r="3758" spans="1:63" x14ac:dyDescent="0.25">
      <c r="A3758" s="198"/>
      <c r="B3758" s="193"/>
      <c r="C3758" s="196"/>
      <c r="D3758" s="196"/>
      <c r="E3758" s="196"/>
      <c r="I3758" s="197"/>
      <c r="Q3758" s="198"/>
      <c r="S3758" s="198"/>
      <c r="T3758" s="196"/>
      <c r="U3758" s="199"/>
      <c r="V3758" s="193"/>
      <c r="W3758" s="198"/>
      <c r="X3758" s="198"/>
      <c r="Y3758" s="196"/>
      <c r="Z3758" s="200"/>
      <c r="AA3758" s="196"/>
      <c r="AB3758" s="198"/>
      <c r="AC3758" s="196"/>
      <c r="AD3758" s="199"/>
      <c r="AG3758" s="196"/>
      <c r="AH3758" s="196"/>
      <c r="AI3758" s="198"/>
      <c r="AL3758" s="196"/>
      <c r="AN3758" s="196"/>
      <c r="AO3758" s="198"/>
      <c r="AP3758" s="196"/>
      <c r="AQ3758" s="196"/>
      <c r="AR3758" s="196"/>
      <c r="AS3758" s="196"/>
      <c r="AT3758" s="196"/>
      <c r="AU3758" s="196"/>
      <c r="AV3758" s="198"/>
      <c r="AW3758" s="197"/>
      <c r="AY3758" s="196"/>
      <c r="BC3758" s="196"/>
      <c r="BD3758" s="196"/>
      <c r="BE3758" s="196"/>
      <c r="BF3758" s="196"/>
      <c r="BG3758" s="196"/>
      <c r="BH3758" s="196"/>
      <c r="BI3758" s="196"/>
      <c r="BJ3758" s="196"/>
      <c r="BK3758" s="196"/>
    </row>
    <row r="3759" spans="1:63" x14ac:dyDescent="0.25">
      <c r="A3759" s="198"/>
      <c r="B3759" s="193"/>
      <c r="C3759" s="196"/>
      <c r="D3759" s="196"/>
      <c r="E3759" s="196"/>
      <c r="I3759" s="197"/>
      <c r="Q3759" s="198"/>
      <c r="S3759" s="198"/>
      <c r="T3759" s="196"/>
      <c r="U3759" s="199"/>
      <c r="V3759" s="193"/>
      <c r="W3759" s="198"/>
      <c r="X3759" s="198"/>
      <c r="Y3759" s="196"/>
      <c r="Z3759" s="200"/>
      <c r="AA3759" s="196"/>
      <c r="AB3759" s="198"/>
      <c r="AC3759" s="196"/>
      <c r="AD3759" s="199"/>
      <c r="AG3759" s="196"/>
      <c r="AH3759" s="196"/>
      <c r="AI3759" s="198"/>
      <c r="AL3759" s="196"/>
      <c r="AN3759" s="196"/>
      <c r="AO3759" s="198"/>
      <c r="AP3759" s="196"/>
      <c r="AQ3759" s="196"/>
      <c r="AR3759" s="196"/>
      <c r="AS3759" s="196"/>
      <c r="AT3759" s="196"/>
      <c r="AU3759" s="196"/>
      <c r="AV3759" s="198"/>
      <c r="AW3759" s="197"/>
      <c r="AY3759" s="196"/>
      <c r="BC3759" s="196"/>
      <c r="BD3759" s="196"/>
      <c r="BE3759" s="196"/>
      <c r="BF3759" s="196"/>
      <c r="BG3759" s="196"/>
      <c r="BH3759" s="196"/>
      <c r="BI3759" s="196"/>
      <c r="BJ3759" s="196"/>
      <c r="BK3759" s="196"/>
    </row>
    <row r="3760" spans="1:63" x14ac:dyDescent="0.25">
      <c r="A3760" s="198"/>
      <c r="B3760" s="193"/>
      <c r="C3760" s="196"/>
      <c r="D3760" s="196"/>
      <c r="E3760" s="196"/>
      <c r="I3760" s="197"/>
      <c r="Q3760" s="198"/>
      <c r="S3760" s="198"/>
      <c r="T3760" s="196"/>
      <c r="U3760" s="199"/>
      <c r="V3760" s="193"/>
      <c r="W3760" s="198"/>
      <c r="X3760" s="198"/>
      <c r="Y3760" s="196"/>
      <c r="Z3760" s="200"/>
      <c r="AA3760" s="196"/>
      <c r="AB3760" s="198"/>
      <c r="AC3760" s="196"/>
      <c r="AD3760" s="199"/>
      <c r="AG3760" s="196"/>
      <c r="AH3760" s="196"/>
      <c r="AI3760" s="198"/>
      <c r="AL3760" s="196"/>
      <c r="AN3760" s="196"/>
      <c r="AO3760" s="198"/>
      <c r="AP3760" s="196"/>
      <c r="AQ3760" s="196"/>
      <c r="AR3760" s="196"/>
      <c r="AS3760" s="196"/>
      <c r="AT3760" s="196"/>
      <c r="AU3760" s="196"/>
      <c r="AV3760" s="198"/>
      <c r="AW3760" s="197"/>
      <c r="AY3760" s="196"/>
      <c r="BC3760" s="196"/>
      <c r="BD3760" s="196"/>
      <c r="BE3760" s="196"/>
      <c r="BF3760" s="196"/>
      <c r="BG3760" s="196"/>
      <c r="BH3760" s="196"/>
      <c r="BI3760" s="196"/>
      <c r="BJ3760" s="196"/>
      <c r="BK3760" s="196"/>
    </row>
    <row r="3761" spans="1:63" x14ac:dyDescent="0.25">
      <c r="A3761" s="198"/>
      <c r="B3761" s="193"/>
      <c r="C3761" s="196"/>
      <c r="D3761" s="196"/>
      <c r="E3761" s="196"/>
      <c r="I3761" s="197"/>
      <c r="Q3761" s="198"/>
      <c r="S3761" s="198"/>
      <c r="T3761" s="196"/>
      <c r="U3761" s="199"/>
      <c r="V3761" s="193"/>
      <c r="W3761" s="198"/>
      <c r="X3761" s="198"/>
      <c r="Y3761" s="196"/>
      <c r="Z3761" s="200"/>
      <c r="AA3761" s="196"/>
      <c r="AB3761" s="198"/>
      <c r="AC3761" s="196"/>
      <c r="AD3761" s="199"/>
      <c r="AG3761" s="196"/>
      <c r="AH3761" s="196"/>
      <c r="AI3761" s="198"/>
      <c r="AL3761" s="196"/>
      <c r="AN3761" s="196"/>
      <c r="AO3761" s="198"/>
      <c r="AP3761" s="196"/>
      <c r="AQ3761" s="196"/>
      <c r="AR3761" s="196"/>
      <c r="AS3761" s="196"/>
      <c r="AT3761" s="196"/>
      <c r="AU3761" s="196"/>
      <c r="AV3761" s="198"/>
      <c r="AW3761" s="197"/>
      <c r="AY3761" s="196"/>
      <c r="BC3761" s="196"/>
      <c r="BD3761" s="196"/>
      <c r="BE3761" s="196"/>
      <c r="BF3761" s="196"/>
      <c r="BG3761" s="196"/>
      <c r="BH3761" s="196"/>
      <c r="BI3761" s="196"/>
      <c r="BJ3761" s="196"/>
      <c r="BK3761" s="196"/>
    </row>
    <row r="3762" spans="1:63" x14ac:dyDescent="0.25">
      <c r="A3762" s="198"/>
      <c r="B3762" s="193"/>
      <c r="C3762" s="196"/>
      <c r="D3762" s="196"/>
      <c r="E3762" s="196"/>
      <c r="I3762" s="197"/>
      <c r="Q3762" s="198"/>
      <c r="S3762" s="198"/>
      <c r="T3762" s="196"/>
      <c r="U3762" s="199"/>
      <c r="V3762" s="193"/>
      <c r="W3762" s="198"/>
      <c r="X3762" s="198"/>
      <c r="Y3762" s="196"/>
      <c r="Z3762" s="200"/>
      <c r="AA3762" s="196"/>
      <c r="AB3762" s="198"/>
      <c r="AC3762" s="196"/>
      <c r="AD3762" s="199"/>
      <c r="AG3762" s="196"/>
      <c r="AH3762" s="196"/>
      <c r="AI3762" s="198"/>
      <c r="AL3762" s="196"/>
      <c r="AN3762" s="196"/>
      <c r="AO3762" s="198"/>
      <c r="AP3762" s="196"/>
      <c r="AQ3762" s="196"/>
      <c r="AR3762" s="196"/>
      <c r="AS3762" s="196"/>
      <c r="AT3762" s="196"/>
      <c r="AU3762" s="196"/>
      <c r="AV3762" s="198"/>
      <c r="AW3762" s="197"/>
      <c r="AY3762" s="196"/>
      <c r="BC3762" s="196"/>
      <c r="BD3762" s="196"/>
      <c r="BE3762" s="196"/>
      <c r="BF3762" s="196"/>
      <c r="BG3762" s="196"/>
      <c r="BH3762" s="196"/>
      <c r="BI3762" s="196"/>
      <c r="BJ3762" s="196"/>
      <c r="BK3762" s="196"/>
    </row>
    <row r="3763" spans="1:63" x14ac:dyDescent="0.25">
      <c r="A3763" s="198"/>
      <c r="B3763" s="193"/>
      <c r="C3763" s="196"/>
      <c r="D3763" s="196"/>
      <c r="E3763" s="196"/>
      <c r="I3763" s="197"/>
      <c r="Q3763" s="198"/>
      <c r="S3763" s="198"/>
      <c r="T3763" s="196"/>
      <c r="U3763" s="199"/>
      <c r="V3763" s="193"/>
      <c r="W3763" s="198"/>
      <c r="X3763" s="198"/>
      <c r="Y3763" s="196"/>
      <c r="Z3763" s="200"/>
      <c r="AA3763" s="196"/>
      <c r="AB3763" s="198"/>
      <c r="AC3763" s="196"/>
      <c r="AD3763" s="199"/>
      <c r="AG3763" s="196"/>
      <c r="AH3763" s="196"/>
      <c r="AI3763" s="198"/>
      <c r="AL3763" s="196"/>
      <c r="AN3763" s="196"/>
      <c r="AO3763" s="198"/>
      <c r="AP3763" s="196"/>
      <c r="AQ3763" s="196"/>
      <c r="AR3763" s="196"/>
      <c r="AS3763" s="196"/>
      <c r="AT3763" s="196"/>
      <c r="AU3763" s="196"/>
      <c r="AV3763" s="198"/>
      <c r="AW3763" s="197"/>
      <c r="AY3763" s="196"/>
      <c r="BC3763" s="196"/>
      <c r="BD3763" s="196"/>
      <c r="BE3763" s="196"/>
      <c r="BF3763" s="196"/>
      <c r="BG3763" s="196"/>
      <c r="BH3763" s="196"/>
      <c r="BI3763" s="196"/>
      <c r="BJ3763" s="196"/>
      <c r="BK3763" s="196"/>
    </row>
    <row r="3764" spans="1:63" x14ac:dyDescent="0.25">
      <c r="A3764" s="198"/>
      <c r="B3764" s="193"/>
      <c r="C3764" s="196"/>
      <c r="D3764" s="196"/>
      <c r="E3764" s="196"/>
      <c r="I3764" s="197"/>
      <c r="Q3764" s="198"/>
      <c r="S3764" s="198"/>
      <c r="T3764" s="196"/>
      <c r="U3764" s="199"/>
      <c r="V3764" s="193"/>
      <c r="W3764" s="198"/>
      <c r="X3764" s="198"/>
      <c r="Y3764" s="196"/>
      <c r="Z3764" s="200"/>
      <c r="AA3764" s="196"/>
      <c r="AB3764" s="198"/>
      <c r="AC3764" s="196"/>
      <c r="AD3764" s="199"/>
      <c r="AG3764" s="196"/>
      <c r="AH3764" s="196"/>
      <c r="AI3764" s="198"/>
      <c r="AL3764" s="196"/>
      <c r="AN3764" s="196"/>
      <c r="AO3764" s="198"/>
      <c r="AP3764" s="196"/>
      <c r="AQ3764" s="196"/>
      <c r="AR3764" s="196"/>
      <c r="AS3764" s="196"/>
      <c r="AT3764" s="196"/>
      <c r="AU3764" s="196"/>
      <c r="AV3764" s="198"/>
      <c r="AW3764" s="197"/>
      <c r="AY3764" s="196"/>
      <c r="BC3764" s="196"/>
      <c r="BD3764" s="196"/>
      <c r="BE3764" s="196"/>
      <c r="BF3764" s="196"/>
      <c r="BG3764" s="196"/>
      <c r="BH3764" s="196"/>
      <c r="BI3764" s="196"/>
      <c r="BJ3764" s="196"/>
      <c r="BK3764" s="196"/>
    </row>
    <row r="3765" spans="1:63" x14ac:dyDescent="0.25">
      <c r="A3765" s="198"/>
      <c r="B3765" s="193"/>
      <c r="C3765" s="196"/>
      <c r="D3765" s="196"/>
      <c r="E3765" s="196"/>
      <c r="I3765" s="197"/>
      <c r="Q3765" s="198"/>
      <c r="S3765" s="198"/>
      <c r="T3765" s="196"/>
      <c r="U3765" s="199"/>
      <c r="V3765" s="193"/>
      <c r="W3765" s="198"/>
      <c r="X3765" s="198"/>
      <c r="Y3765" s="196"/>
      <c r="Z3765" s="200"/>
      <c r="AA3765" s="196"/>
      <c r="AB3765" s="198"/>
      <c r="AC3765" s="196"/>
      <c r="AD3765" s="199"/>
      <c r="AG3765" s="196"/>
      <c r="AH3765" s="196"/>
      <c r="AI3765" s="198"/>
      <c r="AL3765" s="196"/>
      <c r="AN3765" s="196"/>
      <c r="AO3765" s="198"/>
      <c r="AP3765" s="196"/>
      <c r="AQ3765" s="196"/>
      <c r="AR3765" s="196"/>
      <c r="AS3765" s="196"/>
      <c r="AT3765" s="196"/>
      <c r="AU3765" s="196"/>
      <c r="AV3765" s="198"/>
      <c r="AW3765" s="197"/>
      <c r="AY3765" s="196"/>
      <c r="BC3765" s="196"/>
      <c r="BD3765" s="196"/>
      <c r="BE3765" s="196"/>
      <c r="BF3765" s="196"/>
      <c r="BG3765" s="196"/>
      <c r="BH3765" s="196"/>
      <c r="BI3765" s="196"/>
      <c r="BJ3765" s="196"/>
      <c r="BK3765" s="196"/>
    </row>
    <row r="3766" spans="1:63" x14ac:dyDescent="0.25">
      <c r="A3766" s="198"/>
      <c r="B3766" s="193"/>
      <c r="C3766" s="196"/>
      <c r="D3766" s="196"/>
      <c r="E3766" s="196"/>
      <c r="I3766" s="197"/>
      <c r="Q3766" s="198"/>
      <c r="S3766" s="198"/>
      <c r="T3766" s="196"/>
      <c r="U3766" s="199"/>
      <c r="V3766" s="193"/>
      <c r="W3766" s="198"/>
      <c r="X3766" s="198"/>
      <c r="Y3766" s="196"/>
      <c r="Z3766" s="200"/>
      <c r="AA3766" s="196"/>
      <c r="AB3766" s="198"/>
      <c r="AC3766" s="196"/>
      <c r="AD3766" s="199"/>
      <c r="AG3766" s="196"/>
      <c r="AH3766" s="196"/>
      <c r="AI3766" s="198"/>
      <c r="AL3766" s="196"/>
      <c r="AN3766" s="196"/>
      <c r="AO3766" s="198"/>
      <c r="AP3766" s="196"/>
      <c r="AQ3766" s="196"/>
      <c r="AR3766" s="196"/>
      <c r="AS3766" s="196"/>
      <c r="AT3766" s="196"/>
      <c r="AU3766" s="196"/>
      <c r="AV3766" s="198"/>
      <c r="AW3766" s="197"/>
      <c r="AY3766" s="196"/>
      <c r="BC3766" s="196"/>
      <c r="BD3766" s="196"/>
      <c r="BE3766" s="196"/>
      <c r="BF3766" s="196"/>
      <c r="BG3766" s="196"/>
      <c r="BH3766" s="196"/>
      <c r="BI3766" s="196"/>
      <c r="BJ3766" s="196"/>
      <c r="BK3766" s="196"/>
    </row>
    <row r="3767" spans="1:63" x14ac:dyDescent="0.25">
      <c r="A3767" s="198"/>
      <c r="B3767" s="193"/>
      <c r="C3767" s="196"/>
      <c r="D3767" s="196"/>
      <c r="E3767" s="196"/>
      <c r="I3767" s="197"/>
      <c r="Q3767" s="198"/>
      <c r="S3767" s="198"/>
      <c r="T3767" s="196"/>
      <c r="U3767" s="199"/>
      <c r="V3767" s="193"/>
      <c r="W3767" s="198"/>
      <c r="X3767" s="198"/>
      <c r="Y3767" s="196"/>
      <c r="Z3767" s="200"/>
      <c r="AA3767" s="196"/>
      <c r="AB3767" s="198"/>
      <c r="AC3767" s="196"/>
      <c r="AD3767" s="199"/>
      <c r="AG3767" s="196"/>
      <c r="AH3767" s="196"/>
      <c r="AI3767" s="198"/>
      <c r="AL3767" s="196"/>
      <c r="AN3767" s="196"/>
      <c r="AO3767" s="198"/>
      <c r="AP3767" s="196"/>
      <c r="AQ3767" s="196"/>
      <c r="AR3767" s="196"/>
      <c r="AS3767" s="196"/>
      <c r="AT3767" s="196"/>
      <c r="AU3767" s="196"/>
      <c r="AV3767" s="198"/>
      <c r="AW3767" s="197"/>
      <c r="AY3767" s="196"/>
      <c r="BC3767" s="196"/>
      <c r="BD3767" s="196"/>
      <c r="BE3767" s="196"/>
      <c r="BF3767" s="196"/>
      <c r="BG3767" s="196"/>
      <c r="BH3767" s="196"/>
      <c r="BI3767" s="196"/>
      <c r="BJ3767" s="196"/>
      <c r="BK3767" s="196"/>
    </row>
    <row r="3768" spans="1:63" x14ac:dyDescent="0.25">
      <c r="A3768" s="198"/>
      <c r="B3768" s="193"/>
      <c r="C3768" s="196"/>
      <c r="D3768" s="196"/>
      <c r="E3768" s="196"/>
      <c r="I3768" s="197"/>
      <c r="Q3768" s="198"/>
      <c r="S3768" s="198"/>
      <c r="T3768" s="196"/>
      <c r="U3768" s="199"/>
      <c r="V3768" s="193"/>
      <c r="W3768" s="198"/>
      <c r="X3768" s="198"/>
      <c r="Y3768" s="196"/>
      <c r="Z3768" s="200"/>
      <c r="AA3768" s="196"/>
      <c r="AB3768" s="198"/>
      <c r="AC3768" s="196"/>
      <c r="AD3768" s="199"/>
      <c r="AG3768" s="196"/>
      <c r="AH3768" s="196"/>
      <c r="AI3768" s="198"/>
      <c r="AL3768" s="196"/>
      <c r="AN3768" s="196"/>
      <c r="AO3768" s="198"/>
      <c r="AP3768" s="196"/>
      <c r="AQ3768" s="196"/>
      <c r="AR3768" s="196"/>
      <c r="AS3768" s="196"/>
      <c r="AT3768" s="196"/>
      <c r="AU3768" s="196"/>
      <c r="AV3768" s="198"/>
      <c r="AW3768" s="197"/>
      <c r="AY3768" s="196"/>
      <c r="BC3768" s="196"/>
      <c r="BD3768" s="196"/>
      <c r="BE3768" s="196"/>
      <c r="BF3768" s="196"/>
      <c r="BG3768" s="196"/>
      <c r="BH3768" s="196"/>
      <c r="BI3768" s="196"/>
      <c r="BJ3768" s="196"/>
      <c r="BK3768" s="196"/>
    </row>
    <row r="3769" spans="1:63" x14ac:dyDescent="0.25">
      <c r="A3769" s="198"/>
      <c r="B3769" s="193"/>
      <c r="C3769" s="196"/>
      <c r="D3769" s="196"/>
      <c r="E3769" s="196"/>
      <c r="I3769" s="197"/>
      <c r="Q3769" s="198"/>
      <c r="S3769" s="198"/>
      <c r="T3769" s="196"/>
      <c r="U3769" s="199"/>
      <c r="V3769" s="193"/>
      <c r="W3769" s="198"/>
      <c r="X3769" s="198"/>
      <c r="Y3769" s="196"/>
      <c r="Z3769" s="200"/>
      <c r="AA3769" s="196"/>
      <c r="AB3769" s="198"/>
      <c r="AC3769" s="196"/>
      <c r="AD3769" s="199"/>
      <c r="AG3769" s="196"/>
      <c r="AH3769" s="196"/>
      <c r="AI3769" s="198"/>
      <c r="AL3769" s="196"/>
      <c r="AN3769" s="196"/>
      <c r="AO3769" s="198"/>
      <c r="AP3769" s="196"/>
      <c r="AQ3769" s="196"/>
      <c r="AR3769" s="196"/>
      <c r="AS3769" s="196"/>
      <c r="AT3769" s="196"/>
      <c r="AU3769" s="196"/>
      <c r="AV3769" s="198"/>
      <c r="AW3769" s="197"/>
      <c r="AY3769" s="196"/>
      <c r="BC3769" s="196"/>
      <c r="BD3769" s="196"/>
      <c r="BE3769" s="196"/>
      <c r="BF3769" s="196"/>
      <c r="BG3769" s="196"/>
      <c r="BH3769" s="196"/>
      <c r="BI3769" s="196"/>
      <c r="BJ3769" s="196"/>
      <c r="BK3769" s="196"/>
    </row>
    <row r="3770" spans="1:63" x14ac:dyDescent="0.25">
      <c r="A3770" s="198"/>
      <c r="B3770" s="193"/>
      <c r="C3770" s="196"/>
      <c r="D3770" s="196"/>
      <c r="E3770" s="196"/>
      <c r="I3770" s="197"/>
      <c r="Q3770" s="198"/>
      <c r="S3770" s="198"/>
      <c r="T3770" s="196"/>
      <c r="U3770" s="199"/>
      <c r="V3770" s="193"/>
      <c r="W3770" s="198"/>
      <c r="X3770" s="198"/>
      <c r="Y3770" s="196"/>
      <c r="Z3770" s="200"/>
      <c r="AA3770" s="196"/>
      <c r="AB3770" s="198"/>
      <c r="AC3770" s="196"/>
      <c r="AD3770" s="199"/>
      <c r="AG3770" s="196"/>
      <c r="AH3770" s="196"/>
      <c r="AI3770" s="198"/>
      <c r="AL3770" s="196"/>
      <c r="AN3770" s="196"/>
      <c r="AO3770" s="198"/>
      <c r="AP3770" s="196"/>
      <c r="AQ3770" s="196"/>
      <c r="AR3770" s="196"/>
      <c r="AS3770" s="196"/>
      <c r="AT3770" s="196"/>
      <c r="AU3770" s="196"/>
      <c r="AV3770" s="198"/>
      <c r="AW3770" s="197"/>
      <c r="AY3770" s="196"/>
      <c r="BC3770" s="196"/>
      <c r="BD3770" s="196"/>
      <c r="BE3770" s="196"/>
      <c r="BF3770" s="196"/>
      <c r="BG3770" s="196"/>
      <c r="BH3770" s="196"/>
      <c r="BI3770" s="196"/>
      <c r="BJ3770" s="196"/>
      <c r="BK3770" s="196"/>
    </row>
    <row r="3771" spans="1:63" x14ac:dyDescent="0.25">
      <c r="A3771" s="198"/>
      <c r="B3771" s="193"/>
      <c r="C3771" s="196"/>
      <c r="D3771" s="196"/>
      <c r="E3771" s="196"/>
      <c r="I3771" s="197"/>
      <c r="Q3771" s="198"/>
      <c r="S3771" s="198"/>
      <c r="T3771" s="196"/>
      <c r="U3771" s="199"/>
      <c r="V3771" s="193"/>
      <c r="W3771" s="198"/>
      <c r="X3771" s="198"/>
      <c r="Y3771" s="196"/>
      <c r="Z3771" s="200"/>
      <c r="AA3771" s="196"/>
      <c r="AB3771" s="198"/>
      <c r="AC3771" s="196"/>
      <c r="AD3771" s="199"/>
      <c r="AG3771" s="196"/>
      <c r="AH3771" s="196"/>
      <c r="AI3771" s="198"/>
      <c r="AL3771" s="196"/>
      <c r="AN3771" s="196"/>
      <c r="AO3771" s="198"/>
      <c r="AP3771" s="196"/>
      <c r="AQ3771" s="196"/>
      <c r="AR3771" s="196"/>
      <c r="AS3771" s="196"/>
      <c r="AT3771" s="196"/>
      <c r="AU3771" s="196"/>
      <c r="AV3771" s="198"/>
      <c r="AW3771" s="197"/>
      <c r="AY3771" s="196"/>
      <c r="BC3771" s="196"/>
      <c r="BD3771" s="196"/>
      <c r="BE3771" s="196"/>
      <c r="BF3771" s="196"/>
      <c r="BG3771" s="196"/>
      <c r="BH3771" s="196"/>
      <c r="BI3771" s="196"/>
      <c r="BJ3771" s="196"/>
      <c r="BK3771" s="196"/>
    </row>
    <row r="3772" spans="1:63" x14ac:dyDescent="0.25">
      <c r="A3772" s="198"/>
      <c r="B3772" s="193"/>
      <c r="C3772" s="196"/>
      <c r="D3772" s="196"/>
      <c r="E3772" s="196"/>
      <c r="I3772" s="197"/>
      <c r="Q3772" s="198"/>
      <c r="S3772" s="198"/>
      <c r="T3772" s="196"/>
      <c r="U3772" s="199"/>
      <c r="V3772" s="193"/>
      <c r="W3772" s="198"/>
      <c r="X3772" s="198"/>
      <c r="Y3772" s="196"/>
      <c r="Z3772" s="200"/>
      <c r="AA3772" s="196"/>
      <c r="AB3772" s="198"/>
      <c r="AC3772" s="196"/>
      <c r="AD3772" s="199"/>
      <c r="AG3772" s="196"/>
      <c r="AH3772" s="196"/>
      <c r="AI3772" s="198"/>
      <c r="AL3772" s="196"/>
      <c r="AN3772" s="196"/>
      <c r="AO3772" s="198"/>
      <c r="AP3772" s="196"/>
      <c r="AQ3772" s="196"/>
      <c r="AR3772" s="196"/>
      <c r="AS3772" s="196"/>
      <c r="AT3772" s="196"/>
      <c r="AU3772" s="196"/>
      <c r="AV3772" s="198"/>
      <c r="AW3772" s="197"/>
      <c r="AY3772" s="196"/>
      <c r="BC3772" s="196"/>
      <c r="BD3772" s="196"/>
      <c r="BE3772" s="196"/>
      <c r="BF3772" s="196"/>
      <c r="BG3772" s="196"/>
      <c r="BH3772" s="196"/>
      <c r="BI3772" s="196"/>
      <c r="BJ3772" s="196"/>
      <c r="BK3772" s="196"/>
    </row>
    <row r="3773" spans="1:63" x14ac:dyDescent="0.25">
      <c r="A3773" s="198"/>
      <c r="B3773" s="193"/>
      <c r="C3773" s="196"/>
      <c r="D3773" s="196"/>
      <c r="E3773" s="196"/>
      <c r="I3773" s="197"/>
      <c r="Q3773" s="198"/>
      <c r="S3773" s="198"/>
      <c r="T3773" s="196"/>
      <c r="U3773" s="199"/>
      <c r="V3773" s="193"/>
      <c r="W3773" s="198"/>
      <c r="X3773" s="198"/>
      <c r="Y3773" s="196"/>
      <c r="Z3773" s="200"/>
      <c r="AA3773" s="196"/>
      <c r="AB3773" s="198"/>
      <c r="AC3773" s="196"/>
      <c r="AD3773" s="199"/>
      <c r="AG3773" s="196"/>
      <c r="AH3773" s="196"/>
      <c r="AI3773" s="198"/>
      <c r="AL3773" s="196"/>
      <c r="AN3773" s="196"/>
      <c r="AO3773" s="198"/>
      <c r="AP3773" s="196"/>
      <c r="AQ3773" s="196"/>
      <c r="AR3773" s="196"/>
      <c r="AS3773" s="196"/>
      <c r="AT3773" s="196"/>
      <c r="AU3773" s="196"/>
      <c r="AV3773" s="198"/>
      <c r="AW3773" s="197"/>
      <c r="AY3773" s="196"/>
      <c r="BC3773" s="196"/>
      <c r="BD3773" s="196"/>
      <c r="BE3773" s="196"/>
      <c r="BF3773" s="196"/>
      <c r="BG3773" s="196"/>
      <c r="BH3773" s="196"/>
      <c r="BI3773" s="196"/>
      <c r="BJ3773" s="196"/>
      <c r="BK3773" s="196"/>
    </row>
    <row r="3774" spans="1:63" x14ac:dyDescent="0.25">
      <c r="A3774" s="198"/>
      <c r="B3774" s="193"/>
      <c r="C3774" s="196"/>
      <c r="D3774" s="196"/>
      <c r="E3774" s="196"/>
      <c r="I3774" s="197"/>
      <c r="Q3774" s="198"/>
      <c r="S3774" s="198"/>
      <c r="T3774" s="196"/>
      <c r="U3774" s="199"/>
      <c r="V3774" s="193"/>
      <c r="W3774" s="198"/>
      <c r="X3774" s="198"/>
      <c r="Y3774" s="196"/>
      <c r="Z3774" s="200"/>
      <c r="AA3774" s="196"/>
      <c r="AB3774" s="198"/>
      <c r="AC3774" s="196"/>
      <c r="AD3774" s="199"/>
      <c r="AG3774" s="196"/>
      <c r="AH3774" s="196"/>
      <c r="AI3774" s="198"/>
      <c r="AL3774" s="196"/>
      <c r="AN3774" s="196"/>
      <c r="AO3774" s="198"/>
      <c r="AP3774" s="196"/>
      <c r="AQ3774" s="196"/>
      <c r="AR3774" s="196"/>
      <c r="AS3774" s="196"/>
      <c r="AT3774" s="196"/>
      <c r="AU3774" s="196"/>
      <c r="AV3774" s="198"/>
      <c r="AW3774" s="197"/>
      <c r="AY3774" s="196"/>
      <c r="BC3774" s="196"/>
      <c r="BD3774" s="196"/>
      <c r="BE3774" s="196"/>
      <c r="BF3774" s="196"/>
      <c r="BG3774" s="196"/>
      <c r="BH3774" s="196"/>
      <c r="BI3774" s="196"/>
      <c r="BJ3774" s="196"/>
      <c r="BK3774" s="196"/>
    </row>
    <row r="3775" spans="1:63" x14ac:dyDescent="0.25">
      <c r="A3775" s="198"/>
      <c r="B3775" s="193"/>
      <c r="C3775" s="196"/>
      <c r="D3775" s="196"/>
      <c r="E3775" s="196"/>
      <c r="I3775" s="197"/>
      <c r="Q3775" s="198"/>
      <c r="S3775" s="198"/>
      <c r="T3775" s="196"/>
      <c r="U3775" s="199"/>
      <c r="V3775" s="193"/>
      <c r="W3775" s="198"/>
      <c r="X3775" s="198"/>
      <c r="Y3775" s="196"/>
      <c r="Z3775" s="200"/>
      <c r="AA3775" s="196"/>
      <c r="AB3775" s="198"/>
      <c r="AC3775" s="196"/>
      <c r="AD3775" s="199"/>
      <c r="AG3775" s="196"/>
      <c r="AH3775" s="196"/>
      <c r="AI3775" s="198"/>
      <c r="AL3775" s="196"/>
      <c r="AN3775" s="196"/>
      <c r="AO3775" s="198"/>
      <c r="AP3775" s="196"/>
      <c r="AQ3775" s="196"/>
      <c r="AR3775" s="196"/>
      <c r="AS3775" s="196"/>
      <c r="AT3775" s="196"/>
      <c r="AU3775" s="196"/>
      <c r="AV3775" s="198"/>
      <c r="AW3775" s="197"/>
      <c r="AY3775" s="196"/>
      <c r="BC3775" s="196"/>
      <c r="BD3775" s="196"/>
      <c r="BE3775" s="196"/>
      <c r="BF3775" s="196"/>
      <c r="BG3775" s="196"/>
      <c r="BH3775" s="196"/>
      <c r="BI3775" s="196"/>
      <c r="BJ3775" s="196"/>
      <c r="BK3775" s="196"/>
    </row>
    <row r="3776" spans="1:63" x14ac:dyDescent="0.25">
      <c r="A3776" s="198"/>
      <c r="B3776" s="193"/>
      <c r="C3776" s="196"/>
      <c r="D3776" s="196"/>
      <c r="E3776" s="196"/>
      <c r="I3776" s="197"/>
      <c r="Q3776" s="198"/>
      <c r="S3776" s="198"/>
      <c r="T3776" s="196"/>
      <c r="U3776" s="199"/>
      <c r="V3776" s="193"/>
      <c r="W3776" s="198"/>
      <c r="X3776" s="198"/>
      <c r="Y3776" s="196"/>
      <c r="Z3776" s="200"/>
      <c r="AA3776" s="196"/>
      <c r="AB3776" s="198"/>
      <c r="AC3776" s="196"/>
      <c r="AD3776" s="199"/>
      <c r="AG3776" s="196"/>
      <c r="AH3776" s="196"/>
      <c r="AI3776" s="198"/>
      <c r="AL3776" s="196"/>
      <c r="AN3776" s="196"/>
      <c r="AO3776" s="198"/>
      <c r="AP3776" s="196"/>
      <c r="AQ3776" s="196"/>
      <c r="AR3776" s="196"/>
      <c r="AS3776" s="196"/>
      <c r="AT3776" s="196"/>
      <c r="AU3776" s="196"/>
      <c r="AV3776" s="198"/>
      <c r="AW3776" s="197"/>
      <c r="AY3776" s="196"/>
      <c r="BC3776" s="196"/>
      <c r="BD3776" s="196"/>
      <c r="BE3776" s="196"/>
      <c r="BF3776" s="196"/>
      <c r="BG3776" s="196"/>
      <c r="BH3776" s="196"/>
      <c r="BI3776" s="196"/>
      <c r="BJ3776" s="196"/>
      <c r="BK3776" s="196"/>
    </row>
    <row r="3777" spans="1:63" x14ac:dyDescent="0.25">
      <c r="A3777" s="198"/>
      <c r="B3777" s="193"/>
      <c r="C3777" s="196"/>
      <c r="D3777" s="196"/>
      <c r="E3777" s="196"/>
      <c r="I3777" s="197"/>
      <c r="Q3777" s="198"/>
      <c r="S3777" s="198"/>
      <c r="T3777" s="196"/>
      <c r="U3777" s="199"/>
      <c r="V3777" s="193"/>
      <c r="W3777" s="198"/>
      <c r="X3777" s="198"/>
      <c r="Y3777" s="196"/>
      <c r="Z3777" s="200"/>
      <c r="AA3777" s="196"/>
      <c r="AB3777" s="198"/>
      <c r="AC3777" s="196"/>
      <c r="AD3777" s="199"/>
      <c r="AG3777" s="196"/>
      <c r="AH3777" s="196"/>
      <c r="AI3777" s="198"/>
      <c r="AL3777" s="196"/>
      <c r="AN3777" s="196"/>
      <c r="AO3777" s="198"/>
      <c r="AP3777" s="196"/>
      <c r="AQ3777" s="196"/>
      <c r="AR3777" s="196"/>
      <c r="AS3777" s="196"/>
      <c r="AT3777" s="196"/>
      <c r="AU3777" s="196"/>
      <c r="AV3777" s="198"/>
      <c r="AW3777" s="197"/>
      <c r="AY3777" s="196"/>
      <c r="BC3777" s="196"/>
      <c r="BD3777" s="196"/>
      <c r="BE3777" s="196"/>
      <c r="BF3777" s="196"/>
      <c r="BG3777" s="196"/>
      <c r="BH3777" s="196"/>
      <c r="BI3777" s="196"/>
      <c r="BJ3777" s="196"/>
      <c r="BK3777" s="196"/>
    </row>
    <row r="3778" spans="1:63" x14ac:dyDescent="0.25">
      <c r="A3778" s="198"/>
      <c r="B3778" s="193"/>
      <c r="C3778" s="196"/>
      <c r="D3778" s="196"/>
      <c r="E3778" s="196"/>
      <c r="I3778" s="197"/>
      <c r="Q3778" s="198"/>
      <c r="S3778" s="198"/>
      <c r="T3778" s="196"/>
      <c r="U3778" s="199"/>
      <c r="V3778" s="193"/>
      <c r="W3778" s="198"/>
      <c r="X3778" s="198"/>
      <c r="Y3778" s="196"/>
      <c r="Z3778" s="200"/>
      <c r="AA3778" s="196"/>
      <c r="AB3778" s="198"/>
      <c r="AC3778" s="196"/>
      <c r="AD3778" s="199"/>
      <c r="AG3778" s="196"/>
      <c r="AH3778" s="196"/>
      <c r="AI3778" s="198"/>
      <c r="AL3778" s="196"/>
      <c r="AN3778" s="196"/>
      <c r="AO3778" s="198"/>
      <c r="AP3778" s="196"/>
      <c r="AQ3778" s="196"/>
      <c r="AR3778" s="196"/>
      <c r="AS3778" s="196"/>
      <c r="AT3778" s="196"/>
      <c r="AU3778" s="196"/>
      <c r="AV3778" s="198"/>
      <c r="AW3778" s="197"/>
      <c r="AY3778" s="196"/>
      <c r="BC3778" s="196"/>
      <c r="BD3778" s="196"/>
      <c r="BE3778" s="196"/>
      <c r="BF3778" s="196"/>
      <c r="BG3778" s="196"/>
      <c r="BH3778" s="196"/>
      <c r="BI3778" s="196"/>
      <c r="BJ3778" s="196"/>
      <c r="BK3778" s="196"/>
    </row>
    <row r="3779" spans="1:63" x14ac:dyDescent="0.25">
      <c r="A3779" s="198"/>
      <c r="B3779" s="193"/>
      <c r="C3779" s="196"/>
      <c r="D3779" s="196"/>
      <c r="E3779" s="196"/>
      <c r="I3779" s="197"/>
      <c r="Q3779" s="198"/>
      <c r="S3779" s="198"/>
      <c r="T3779" s="196"/>
      <c r="U3779" s="199"/>
      <c r="V3779" s="193"/>
      <c r="W3779" s="198"/>
      <c r="X3779" s="198"/>
      <c r="Y3779" s="196"/>
      <c r="Z3779" s="200"/>
      <c r="AA3779" s="196"/>
      <c r="AB3779" s="198"/>
      <c r="AC3779" s="196"/>
      <c r="AD3779" s="199"/>
      <c r="AG3779" s="196"/>
      <c r="AH3779" s="196"/>
      <c r="AI3779" s="198"/>
      <c r="AL3779" s="196"/>
      <c r="AN3779" s="196"/>
      <c r="AO3779" s="198"/>
      <c r="AP3779" s="196"/>
      <c r="AQ3779" s="196"/>
      <c r="AR3779" s="196"/>
      <c r="AS3779" s="196"/>
      <c r="AT3779" s="196"/>
      <c r="AU3779" s="196"/>
      <c r="AV3779" s="198"/>
      <c r="AW3779" s="197"/>
      <c r="AY3779" s="196"/>
      <c r="BC3779" s="196"/>
      <c r="BD3779" s="196"/>
      <c r="BE3779" s="196"/>
      <c r="BF3779" s="196"/>
      <c r="BG3779" s="196"/>
      <c r="BH3779" s="196"/>
      <c r="BI3779" s="196"/>
      <c r="BJ3779" s="196"/>
      <c r="BK3779" s="196"/>
    </row>
    <row r="3780" spans="1:63" x14ac:dyDescent="0.25">
      <c r="A3780" s="198"/>
      <c r="B3780" s="193"/>
      <c r="C3780" s="196"/>
      <c r="D3780" s="196"/>
      <c r="E3780" s="196"/>
      <c r="I3780" s="197"/>
      <c r="Q3780" s="198"/>
      <c r="S3780" s="198"/>
      <c r="T3780" s="196"/>
      <c r="U3780" s="199"/>
      <c r="V3780" s="193"/>
      <c r="W3780" s="198"/>
      <c r="X3780" s="198"/>
      <c r="Y3780" s="196"/>
      <c r="Z3780" s="200"/>
      <c r="AA3780" s="196"/>
      <c r="AB3780" s="198"/>
      <c r="AC3780" s="196"/>
      <c r="AD3780" s="199"/>
      <c r="AG3780" s="196"/>
      <c r="AH3780" s="196"/>
      <c r="AI3780" s="198"/>
      <c r="AL3780" s="196"/>
      <c r="AN3780" s="196"/>
      <c r="AO3780" s="198"/>
      <c r="AP3780" s="196"/>
      <c r="AQ3780" s="196"/>
      <c r="AR3780" s="196"/>
      <c r="AS3780" s="196"/>
      <c r="AT3780" s="196"/>
      <c r="AU3780" s="196"/>
      <c r="AV3780" s="198"/>
      <c r="AW3780" s="197"/>
      <c r="AY3780" s="196"/>
      <c r="BC3780" s="196"/>
      <c r="BD3780" s="196"/>
      <c r="BE3780" s="196"/>
      <c r="BF3780" s="196"/>
      <c r="BG3780" s="196"/>
      <c r="BH3780" s="196"/>
      <c r="BI3780" s="196"/>
      <c r="BJ3780" s="196"/>
      <c r="BK3780" s="196"/>
    </row>
    <row r="3781" spans="1:63" x14ac:dyDescent="0.25">
      <c r="A3781" s="198"/>
      <c r="B3781" s="193"/>
      <c r="C3781" s="196"/>
      <c r="D3781" s="196"/>
      <c r="E3781" s="196"/>
      <c r="I3781" s="197"/>
      <c r="Q3781" s="198"/>
      <c r="S3781" s="198"/>
      <c r="T3781" s="196"/>
      <c r="U3781" s="199"/>
      <c r="V3781" s="193"/>
      <c r="W3781" s="198"/>
      <c r="X3781" s="198"/>
      <c r="Y3781" s="196"/>
      <c r="Z3781" s="200"/>
      <c r="AA3781" s="196"/>
      <c r="AB3781" s="198"/>
      <c r="AC3781" s="196"/>
      <c r="AD3781" s="199"/>
      <c r="AG3781" s="196"/>
      <c r="AH3781" s="196"/>
      <c r="AI3781" s="198"/>
      <c r="AL3781" s="196"/>
      <c r="AN3781" s="196"/>
      <c r="AO3781" s="198"/>
      <c r="AP3781" s="196"/>
      <c r="AQ3781" s="196"/>
      <c r="AR3781" s="196"/>
      <c r="AS3781" s="196"/>
      <c r="AT3781" s="196"/>
      <c r="AU3781" s="196"/>
      <c r="AV3781" s="198"/>
      <c r="AW3781" s="197"/>
      <c r="AY3781" s="196"/>
      <c r="BC3781" s="196"/>
      <c r="BD3781" s="196"/>
      <c r="BE3781" s="196"/>
      <c r="BF3781" s="196"/>
      <c r="BG3781" s="196"/>
      <c r="BH3781" s="196"/>
      <c r="BI3781" s="196"/>
      <c r="BJ3781" s="196"/>
      <c r="BK3781" s="196"/>
    </row>
    <row r="3782" spans="1:63" x14ac:dyDescent="0.25">
      <c r="A3782" s="198"/>
      <c r="B3782" s="193"/>
      <c r="C3782" s="196"/>
      <c r="D3782" s="196"/>
      <c r="E3782" s="196"/>
      <c r="I3782" s="197"/>
      <c r="Q3782" s="198"/>
      <c r="S3782" s="198"/>
      <c r="T3782" s="196"/>
      <c r="U3782" s="199"/>
      <c r="V3782" s="193"/>
      <c r="W3782" s="198"/>
      <c r="X3782" s="198"/>
      <c r="Y3782" s="196"/>
      <c r="Z3782" s="200"/>
      <c r="AA3782" s="196"/>
      <c r="AB3782" s="198"/>
      <c r="AC3782" s="196"/>
      <c r="AD3782" s="199"/>
      <c r="AG3782" s="196"/>
      <c r="AH3782" s="196"/>
      <c r="AI3782" s="198"/>
      <c r="AL3782" s="196"/>
      <c r="AN3782" s="196"/>
      <c r="AO3782" s="198"/>
      <c r="AP3782" s="196"/>
      <c r="AQ3782" s="196"/>
      <c r="AR3782" s="196"/>
      <c r="AS3782" s="196"/>
      <c r="AT3782" s="196"/>
      <c r="AU3782" s="196"/>
      <c r="AV3782" s="198"/>
      <c r="AW3782" s="197"/>
      <c r="AY3782" s="196"/>
      <c r="BC3782" s="196"/>
      <c r="BD3782" s="196"/>
      <c r="BE3782" s="196"/>
      <c r="BF3782" s="196"/>
      <c r="BG3782" s="196"/>
      <c r="BH3782" s="196"/>
      <c r="BI3782" s="196"/>
      <c r="BJ3782" s="196"/>
      <c r="BK3782" s="196"/>
    </row>
    <row r="3783" spans="1:63" x14ac:dyDescent="0.25">
      <c r="A3783" s="198"/>
      <c r="B3783" s="193"/>
      <c r="C3783" s="196"/>
      <c r="D3783" s="196"/>
      <c r="E3783" s="196"/>
      <c r="I3783" s="197"/>
      <c r="Q3783" s="198"/>
      <c r="S3783" s="198"/>
      <c r="T3783" s="196"/>
      <c r="U3783" s="199"/>
      <c r="V3783" s="193"/>
      <c r="W3783" s="198"/>
      <c r="X3783" s="198"/>
      <c r="Y3783" s="196"/>
      <c r="Z3783" s="200"/>
      <c r="AA3783" s="196"/>
      <c r="AB3783" s="198"/>
      <c r="AC3783" s="196"/>
      <c r="AD3783" s="199"/>
      <c r="AG3783" s="196"/>
      <c r="AH3783" s="196"/>
      <c r="AI3783" s="198"/>
      <c r="AL3783" s="196"/>
      <c r="AN3783" s="196"/>
      <c r="AO3783" s="198"/>
      <c r="AP3783" s="196"/>
      <c r="AQ3783" s="196"/>
      <c r="AR3783" s="196"/>
      <c r="AS3783" s="196"/>
      <c r="AT3783" s="196"/>
      <c r="AU3783" s="196"/>
      <c r="AV3783" s="198"/>
      <c r="AW3783" s="197"/>
      <c r="AY3783" s="196"/>
      <c r="BC3783" s="196"/>
      <c r="BD3783" s="196"/>
      <c r="BE3783" s="196"/>
      <c r="BF3783" s="196"/>
      <c r="BG3783" s="196"/>
      <c r="BH3783" s="196"/>
      <c r="BI3783" s="196"/>
      <c r="BJ3783" s="196"/>
      <c r="BK3783" s="196"/>
    </row>
    <row r="3784" spans="1:63" x14ac:dyDescent="0.25">
      <c r="A3784" s="198"/>
      <c r="B3784" s="193"/>
      <c r="C3784" s="196"/>
      <c r="D3784" s="196"/>
      <c r="E3784" s="196"/>
      <c r="I3784" s="197"/>
      <c r="Q3784" s="198"/>
      <c r="S3784" s="198"/>
      <c r="T3784" s="196"/>
      <c r="U3784" s="199"/>
      <c r="V3784" s="193"/>
      <c r="W3784" s="198"/>
      <c r="X3784" s="198"/>
      <c r="Y3784" s="196"/>
      <c r="Z3784" s="200"/>
      <c r="AA3784" s="196"/>
      <c r="AB3784" s="198"/>
      <c r="AC3784" s="196"/>
      <c r="AD3784" s="199"/>
      <c r="AG3784" s="196"/>
      <c r="AH3784" s="196"/>
      <c r="AI3784" s="198"/>
      <c r="AL3784" s="196"/>
      <c r="AN3784" s="196"/>
      <c r="AO3784" s="198"/>
      <c r="AP3784" s="196"/>
      <c r="AQ3784" s="196"/>
      <c r="AR3784" s="196"/>
      <c r="AS3784" s="196"/>
      <c r="AT3784" s="196"/>
      <c r="AU3784" s="196"/>
      <c r="AV3784" s="198"/>
      <c r="AW3784" s="197"/>
      <c r="AY3784" s="196"/>
      <c r="BC3784" s="196"/>
      <c r="BD3784" s="196"/>
      <c r="BE3784" s="196"/>
      <c r="BF3784" s="196"/>
      <c r="BG3784" s="196"/>
      <c r="BH3784" s="196"/>
      <c r="BI3784" s="196"/>
      <c r="BJ3784" s="196"/>
      <c r="BK3784" s="196"/>
    </row>
    <row r="3785" spans="1:63" x14ac:dyDescent="0.25">
      <c r="A3785" s="198"/>
      <c r="B3785" s="193"/>
      <c r="C3785" s="196"/>
      <c r="D3785" s="196"/>
      <c r="E3785" s="196"/>
      <c r="I3785" s="197"/>
      <c r="Q3785" s="198"/>
      <c r="S3785" s="198"/>
      <c r="T3785" s="196"/>
      <c r="U3785" s="199"/>
      <c r="V3785" s="193"/>
      <c r="W3785" s="198"/>
      <c r="X3785" s="198"/>
      <c r="Y3785" s="196"/>
      <c r="Z3785" s="200"/>
      <c r="AA3785" s="196"/>
      <c r="AB3785" s="198"/>
      <c r="AC3785" s="196"/>
      <c r="AD3785" s="199"/>
      <c r="AG3785" s="196"/>
      <c r="AH3785" s="196"/>
      <c r="AI3785" s="198"/>
      <c r="AL3785" s="196"/>
      <c r="AN3785" s="196"/>
      <c r="AO3785" s="198"/>
      <c r="AP3785" s="196"/>
      <c r="AQ3785" s="196"/>
      <c r="AR3785" s="196"/>
      <c r="AS3785" s="196"/>
      <c r="AT3785" s="196"/>
      <c r="AU3785" s="196"/>
      <c r="AV3785" s="198"/>
      <c r="AW3785" s="197"/>
      <c r="AY3785" s="196"/>
      <c r="BC3785" s="196"/>
      <c r="BD3785" s="196"/>
      <c r="BE3785" s="196"/>
      <c r="BF3785" s="196"/>
      <c r="BG3785" s="196"/>
      <c r="BH3785" s="196"/>
      <c r="BI3785" s="196"/>
      <c r="BJ3785" s="196"/>
      <c r="BK3785" s="196"/>
    </row>
    <row r="3786" spans="1:63" x14ac:dyDescent="0.25">
      <c r="A3786" s="198"/>
      <c r="B3786" s="193"/>
      <c r="C3786" s="196"/>
      <c r="D3786" s="196"/>
      <c r="E3786" s="196"/>
      <c r="I3786" s="197"/>
      <c r="Q3786" s="198"/>
      <c r="S3786" s="198"/>
      <c r="T3786" s="196"/>
      <c r="U3786" s="199"/>
      <c r="V3786" s="193"/>
      <c r="W3786" s="198"/>
      <c r="X3786" s="198"/>
      <c r="Y3786" s="196"/>
      <c r="Z3786" s="200"/>
      <c r="AA3786" s="196"/>
      <c r="AB3786" s="198"/>
      <c r="AC3786" s="196"/>
      <c r="AD3786" s="199"/>
      <c r="AG3786" s="196"/>
      <c r="AH3786" s="196"/>
      <c r="AI3786" s="198"/>
      <c r="AL3786" s="196"/>
      <c r="AN3786" s="196"/>
      <c r="AO3786" s="198"/>
      <c r="AP3786" s="196"/>
      <c r="AQ3786" s="196"/>
      <c r="AR3786" s="196"/>
      <c r="AS3786" s="196"/>
      <c r="AT3786" s="196"/>
      <c r="AU3786" s="196"/>
      <c r="AV3786" s="198"/>
      <c r="AW3786" s="197"/>
      <c r="AY3786" s="196"/>
      <c r="BC3786" s="196"/>
      <c r="BD3786" s="196"/>
      <c r="BE3786" s="196"/>
      <c r="BF3786" s="196"/>
      <c r="BG3786" s="196"/>
      <c r="BH3786" s="196"/>
      <c r="BI3786" s="196"/>
      <c r="BJ3786" s="196"/>
      <c r="BK3786" s="196"/>
    </row>
    <row r="3787" spans="1:63" x14ac:dyDescent="0.25">
      <c r="A3787" s="198"/>
      <c r="B3787" s="193"/>
      <c r="C3787" s="196"/>
      <c r="D3787" s="196"/>
      <c r="E3787" s="196"/>
      <c r="I3787" s="197"/>
      <c r="Q3787" s="198"/>
      <c r="S3787" s="198"/>
      <c r="T3787" s="196"/>
      <c r="U3787" s="199"/>
      <c r="V3787" s="193"/>
      <c r="W3787" s="198"/>
      <c r="X3787" s="198"/>
      <c r="Y3787" s="196"/>
      <c r="Z3787" s="200"/>
      <c r="AA3787" s="196"/>
      <c r="AB3787" s="198"/>
      <c r="AC3787" s="196"/>
      <c r="AD3787" s="199"/>
      <c r="AG3787" s="196"/>
      <c r="AH3787" s="196"/>
      <c r="AI3787" s="198"/>
      <c r="AL3787" s="196"/>
      <c r="AN3787" s="196"/>
      <c r="AO3787" s="198"/>
      <c r="AP3787" s="196"/>
      <c r="AQ3787" s="196"/>
      <c r="AR3787" s="196"/>
      <c r="AS3787" s="196"/>
      <c r="AT3787" s="196"/>
      <c r="AU3787" s="196"/>
      <c r="AV3787" s="198"/>
      <c r="AW3787" s="197"/>
      <c r="AY3787" s="196"/>
      <c r="BC3787" s="196"/>
      <c r="BD3787" s="196"/>
      <c r="BE3787" s="196"/>
      <c r="BF3787" s="196"/>
      <c r="BG3787" s="196"/>
      <c r="BH3787" s="196"/>
      <c r="BI3787" s="196"/>
      <c r="BJ3787" s="196"/>
      <c r="BK3787" s="196"/>
    </row>
    <row r="3788" spans="1:63" x14ac:dyDescent="0.25">
      <c r="A3788" s="198"/>
      <c r="B3788" s="193"/>
      <c r="C3788" s="196"/>
      <c r="D3788" s="196"/>
      <c r="E3788" s="196"/>
      <c r="I3788" s="197"/>
      <c r="Q3788" s="198"/>
      <c r="S3788" s="198"/>
      <c r="T3788" s="196"/>
      <c r="U3788" s="199"/>
      <c r="V3788" s="193"/>
      <c r="W3788" s="198"/>
      <c r="X3788" s="198"/>
      <c r="Y3788" s="196"/>
      <c r="Z3788" s="200"/>
      <c r="AA3788" s="196"/>
      <c r="AB3788" s="198"/>
      <c r="AC3788" s="196"/>
      <c r="AD3788" s="199"/>
      <c r="AG3788" s="196"/>
      <c r="AH3788" s="196"/>
      <c r="AI3788" s="198"/>
      <c r="AL3788" s="196"/>
      <c r="AN3788" s="196"/>
      <c r="AO3788" s="198"/>
      <c r="AP3788" s="196"/>
      <c r="AQ3788" s="196"/>
      <c r="AR3788" s="196"/>
      <c r="AS3788" s="196"/>
      <c r="AT3788" s="196"/>
      <c r="AU3788" s="196"/>
      <c r="AV3788" s="198"/>
      <c r="AW3788" s="197"/>
      <c r="AY3788" s="196"/>
      <c r="BC3788" s="196"/>
      <c r="BD3788" s="196"/>
      <c r="BE3788" s="196"/>
      <c r="BF3788" s="196"/>
      <c r="BG3788" s="196"/>
      <c r="BH3788" s="196"/>
      <c r="BI3788" s="196"/>
      <c r="BJ3788" s="196"/>
      <c r="BK3788" s="196"/>
    </row>
    <row r="3789" spans="1:63" x14ac:dyDescent="0.25">
      <c r="A3789" s="198"/>
      <c r="B3789" s="193"/>
      <c r="C3789" s="196"/>
      <c r="D3789" s="196"/>
      <c r="E3789" s="196"/>
      <c r="I3789" s="197"/>
      <c r="Q3789" s="198"/>
      <c r="S3789" s="198"/>
      <c r="T3789" s="196"/>
      <c r="U3789" s="199"/>
      <c r="V3789" s="193"/>
      <c r="W3789" s="198"/>
      <c r="X3789" s="198"/>
      <c r="Y3789" s="196"/>
      <c r="Z3789" s="200"/>
      <c r="AA3789" s="196"/>
      <c r="AB3789" s="198"/>
      <c r="AC3789" s="196"/>
      <c r="AD3789" s="199"/>
      <c r="AG3789" s="196"/>
      <c r="AH3789" s="196"/>
      <c r="AI3789" s="198"/>
      <c r="AL3789" s="196"/>
      <c r="AN3789" s="196"/>
      <c r="AO3789" s="198"/>
      <c r="AP3789" s="196"/>
      <c r="AQ3789" s="196"/>
      <c r="AR3789" s="196"/>
      <c r="AS3789" s="196"/>
      <c r="AT3789" s="196"/>
      <c r="AU3789" s="196"/>
      <c r="AV3789" s="198"/>
      <c r="AW3789" s="197"/>
      <c r="AY3789" s="196"/>
      <c r="BC3789" s="196"/>
      <c r="BD3789" s="196"/>
      <c r="BE3789" s="196"/>
      <c r="BF3789" s="196"/>
      <c r="BG3789" s="196"/>
      <c r="BH3789" s="196"/>
      <c r="BI3789" s="196"/>
      <c r="BJ3789" s="196"/>
      <c r="BK3789" s="196"/>
    </row>
    <row r="3790" spans="1:63" x14ac:dyDescent="0.25">
      <c r="A3790" s="198"/>
      <c r="B3790" s="193"/>
      <c r="C3790" s="196"/>
      <c r="D3790" s="196"/>
      <c r="E3790" s="196"/>
      <c r="I3790" s="197"/>
      <c r="Q3790" s="198"/>
      <c r="S3790" s="198"/>
      <c r="T3790" s="196"/>
      <c r="U3790" s="199"/>
      <c r="V3790" s="193"/>
      <c r="W3790" s="198"/>
      <c r="X3790" s="198"/>
      <c r="Y3790" s="196"/>
      <c r="Z3790" s="200"/>
      <c r="AA3790" s="196"/>
      <c r="AB3790" s="198"/>
      <c r="AC3790" s="196"/>
      <c r="AD3790" s="199"/>
      <c r="AG3790" s="196"/>
      <c r="AH3790" s="196"/>
      <c r="AI3790" s="198"/>
      <c r="AL3790" s="196"/>
      <c r="AN3790" s="196"/>
      <c r="AO3790" s="198"/>
      <c r="AP3790" s="196"/>
      <c r="AQ3790" s="196"/>
      <c r="AR3790" s="196"/>
      <c r="AS3790" s="196"/>
      <c r="AT3790" s="196"/>
      <c r="AU3790" s="196"/>
      <c r="AV3790" s="198"/>
      <c r="AW3790" s="197"/>
      <c r="AY3790" s="196"/>
      <c r="BC3790" s="196"/>
      <c r="BD3790" s="196"/>
      <c r="BE3790" s="196"/>
      <c r="BF3790" s="196"/>
      <c r="BG3790" s="196"/>
      <c r="BH3790" s="196"/>
      <c r="BI3790" s="196"/>
      <c r="BJ3790" s="196"/>
      <c r="BK3790" s="196"/>
    </row>
    <row r="3791" spans="1:63" x14ac:dyDescent="0.25">
      <c r="A3791" s="198"/>
      <c r="B3791" s="193"/>
      <c r="C3791" s="196"/>
      <c r="D3791" s="196"/>
      <c r="E3791" s="196"/>
      <c r="I3791" s="197"/>
      <c r="Q3791" s="198"/>
      <c r="S3791" s="198"/>
      <c r="T3791" s="196"/>
      <c r="U3791" s="199"/>
      <c r="V3791" s="193"/>
      <c r="W3791" s="198"/>
      <c r="X3791" s="198"/>
      <c r="Y3791" s="196"/>
      <c r="Z3791" s="200"/>
      <c r="AA3791" s="196"/>
      <c r="AB3791" s="198"/>
      <c r="AC3791" s="196"/>
      <c r="AD3791" s="199"/>
      <c r="AG3791" s="196"/>
      <c r="AH3791" s="196"/>
      <c r="AI3791" s="198"/>
      <c r="AL3791" s="196"/>
      <c r="AN3791" s="196"/>
      <c r="AO3791" s="198"/>
      <c r="AP3791" s="196"/>
      <c r="AQ3791" s="196"/>
      <c r="AR3791" s="196"/>
      <c r="AS3791" s="196"/>
      <c r="AT3791" s="196"/>
      <c r="AU3791" s="196"/>
      <c r="AV3791" s="198"/>
      <c r="AW3791" s="197"/>
      <c r="AY3791" s="196"/>
      <c r="BC3791" s="196"/>
      <c r="BD3791" s="196"/>
      <c r="BE3791" s="196"/>
      <c r="BF3791" s="196"/>
      <c r="BG3791" s="196"/>
      <c r="BH3791" s="196"/>
      <c r="BI3791" s="196"/>
      <c r="BJ3791" s="196"/>
      <c r="BK3791" s="196"/>
    </row>
    <row r="3792" spans="1:63" x14ac:dyDescent="0.25">
      <c r="A3792" s="198"/>
      <c r="B3792" s="193"/>
      <c r="C3792" s="196"/>
      <c r="D3792" s="196"/>
      <c r="E3792" s="196"/>
      <c r="I3792" s="197"/>
      <c r="Q3792" s="198"/>
      <c r="S3792" s="198"/>
      <c r="T3792" s="196"/>
      <c r="U3792" s="199"/>
      <c r="V3792" s="193"/>
      <c r="W3792" s="198"/>
      <c r="X3792" s="198"/>
      <c r="Y3792" s="196"/>
      <c r="Z3792" s="200"/>
      <c r="AA3792" s="196"/>
      <c r="AB3792" s="198"/>
      <c r="AC3792" s="196"/>
      <c r="AD3792" s="199"/>
      <c r="AG3792" s="196"/>
      <c r="AH3792" s="196"/>
      <c r="AI3792" s="198"/>
      <c r="AL3792" s="196"/>
      <c r="AN3792" s="196"/>
      <c r="AO3792" s="198"/>
      <c r="AP3792" s="196"/>
      <c r="AQ3792" s="196"/>
      <c r="AR3792" s="196"/>
      <c r="AS3792" s="196"/>
      <c r="AT3792" s="196"/>
      <c r="AU3792" s="196"/>
      <c r="AV3792" s="198"/>
      <c r="AW3792" s="197"/>
      <c r="AY3792" s="196"/>
      <c r="BC3792" s="196"/>
      <c r="BD3792" s="196"/>
      <c r="BE3792" s="196"/>
      <c r="BF3792" s="196"/>
      <c r="BG3792" s="196"/>
      <c r="BH3792" s="196"/>
      <c r="BI3792" s="196"/>
      <c r="BJ3792" s="196"/>
      <c r="BK3792" s="196"/>
    </row>
    <row r="3793" spans="1:63" x14ac:dyDescent="0.25">
      <c r="A3793" s="198"/>
      <c r="B3793" s="193"/>
      <c r="C3793" s="196"/>
      <c r="D3793" s="196"/>
      <c r="E3793" s="196"/>
      <c r="I3793" s="197"/>
      <c r="Q3793" s="198"/>
      <c r="S3793" s="198"/>
      <c r="T3793" s="196"/>
      <c r="U3793" s="199"/>
      <c r="V3793" s="193"/>
      <c r="W3793" s="198"/>
      <c r="X3793" s="198"/>
      <c r="Y3793" s="196"/>
      <c r="Z3793" s="200"/>
      <c r="AA3793" s="196"/>
      <c r="AB3793" s="198"/>
      <c r="AC3793" s="196"/>
      <c r="AD3793" s="199"/>
      <c r="AG3793" s="196"/>
      <c r="AH3793" s="196"/>
      <c r="AI3793" s="198"/>
      <c r="AL3793" s="196"/>
      <c r="AN3793" s="196"/>
      <c r="AO3793" s="198"/>
      <c r="AP3793" s="196"/>
      <c r="AQ3793" s="196"/>
      <c r="AR3793" s="196"/>
      <c r="AS3793" s="196"/>
      <c r="AT3793" s="196"/>
      <c r="AU3793" s="196"/>
      <c r="AV3793" s="198"/>
      <c r="AW3793" s="197"/>
      <c r="AY3793" s="196"/>
      <c r="BC3793" s="196"/>
      <c r="BD3793" s="196"/>
      <c r="BE3793" s="196"/>
      <c r="BF3793" s="196"/>
      <c r="BG3793" s="196"/>
      <c r="BH3793" s="196"/>
      <c r="BI3793" s="196"/>
      <c r="BJ3793" s="196"/>
      <c r="BK3793" s="196"/>
    </row>
    <row r="3794" spans="1:63" x14ac:dyDescent="0.25">
      <c r="A3794" s="198"/>
      <c r="B3794" s="193"/>
      <c r="C3794" s="196"/>
      <c r="D3794" s="196"/>
      <c r="E3794" s="196"/>
      <c r="I3794" s="197"/>
      <c r="Q3794" s="198"/>
      <c r="S3794" s="198"/>
      <c r="T3794" s="196"/>
      <c r="U3794" s="199"/>
      <c r="V3794" s="193"/>
      <c r="W3794" s="198"/>
      <c r="X3794" s="198"/>
      <c r="Y3794" s="196"/>
      <c r="Z3794" s="200"/>
      <c r="AA3794" s="196"/>
      <c r="AB3794" s="198"/>
      <c r="AC3794" s="196"/>
      <c r="AD3794" s="199"/>
      <c r="AG3794" s="196"/>
      <c r="AH3794" s="196"/>
      <c r="AI3794" s="198"/>
      <c r="AL3794" s="196"/>
      <c r="AN3794" s="196"/>
      <c r="AO3794" s="198"/>
      <c r="AP3794" s="196"/>
      <c r="AQ3794" s="196"/>
      <c r="AR3794" s="196"/>
      <c r="AS3794" s="196"/>
      <c r="AT3794" s="196"/>
      <c r="AU3794" s="196"/>
      <c r="AV3794" s="198"/>
      <c r="AW3794" s="197"/>
      <c r="AY3794" s="196"/>
      <c r="BC3794" s="196"/>
      <c r="BD3794" s="196"/>
      <c r="BE3794" s="196"/>
      <c r="BF3794" s="196"/>
      <c r="BG3794" s="196"/>
      <c r="BH3794" s="196"/>
      <c r="BI3794" s="196"/>
      <c r="BJ3794" s="196"/>
      <c r="BK3794" s="196"/>
    </row>
    <row r="3795" spans="1:63" x14ac:dyDescent="0.25">
      <c r="A3795" s="198"/>
      <c r="B3795" s="193"/>
      <c r="C3795" s="196"/>
      <c r="D3795" s="196"/>
      <c r="E3795" s="196"/>
      <c r="I3795" s="197"/>
      <c r="Q3795" s="198"/>
      <c r="S3795" s="198"/>
      <c r="T3795" s="196"/>
      <c r="U3795" s="199"/>
      <c r="V3795" s="193"/>
      <c r="W3795" s="198"/>
      <c r="X3795" s="198"/>
      <c r="Y3795" s="196"/>
      <c r="Z3795" s="200"/>
      <c r="AA3795" s="196"/>
      <c r="AB3795" s="198"/>
      <c r="AC3795" s="196"/>
      <c r="AD3795" s="199"/>
      <c r="AG3795" s="196"/>
      <c r="AH3795" s="196"/>
      <c r="AI3795" s="198"/>
      <c r="AL3795" s="196"/>
      <c r="AN3795" s="196"/>
      <c r="AO3795" s="198"/>
      <c r="AP3795" s="196"/>
      <c r="AQ3795" s="196"/>
      <c r="AR3795" s="196"/>
      <c r="AS3795" s="196"/>
      <c r="AT3795" s="196"/>
      <c r="AU3795" s="196"/>
      <c r="AV3795" s="198"/>
      <c r="AW3795" s="197"/>
      <c r="AY3795" s="196"/>
      <c r="BC3795" s="196"/>
      <c r="BD3795" s="196"/>
      <c r="BE3795" s="196"/>
      <c r="BF3795" s="196"/>
      <c r="BG3795" s="196"/>
      <c r="BH3795" s="196"/>
      <c r="BI3795" s="196"/>
      <c r="BJ3795" s="196"/>
      <c r="BK3795" s="196"/>
    </row>
    <row r="3796" spans="1:63" x14ac:dyDescent="0.25">
      <c r="A3796" s="198"/>
      <c r="B3796" s="193"/>
      <c r="C3796" s="196"/>
      <c r="D3796" s="196"/>
      <c r="E3796" s="196"/>
      <c r="I3796" s="197"/>
      <c r="Q3796" s="198"/>
      <c r="S3796" s="198"/>
      <c r="T3796" s="196"/>
      <c r="U3796" s="199"/>
      <c r="V3796" s="193"/>
      <c r="W3796" s="198"/>
      <c r="X3796" s="198"/>
      <c r="Y3796" s="196"/>
      <c r="Z3796" s="200"/>
      <c r="AA3796" s="196"/>
      <c r="AB3796" s="198"/>
      <c r="AC3796" s="196"/>
      <c r="AD3796" s="199"/>
      <c r="AG3796" s="196"/>
      <c r="AH3796" s="196"/>
      <c r="AI3796" s="198"/>
      <c r="AL3796" s="196"/>
      <c r="AN3796" s="196"/>
      <c r="AO3796" s="198"/>
      <c r="AP3796" s="196"/>
      <c r="AQ3796" s="196"/>
      <c r="AR3796" s="196"/>
      <c r="AS3796" s="196"/>
      <c r="AT3796" s="196"/>
      <c r="AU3796" s="196"/>
      <c r="AV3796" s="198"/>
      <c r="AW3796" s="197"/>
      <c r="AY3796" s="196"/>
      <c r="BC3796" s="196"/>
      <c r="BD3796" s="196"/>
      <c r="BE3796" s="196"/>
      <c r="BF3796" s="196"/>
      <c r="BG3796" s="196"/>
      <c r="BH3796" s="196"/>
      <c r="BI3796" s="196"/>
      <c r="BJ3796" s="196"/>
      <c r="BK3796" s="196"/>
    </row>
    <row r="3797" spans="1:63" x14ac:dyDescent="0.25">
      <c r="A3797" s="198"/>
      <c r="B3797" s="193"/>
      <c r="C3797" s="196"/>
      <c r="D3797" s="196"/>
      <c r="E3797" s="196"/>
      <c r="I3797" s="197"/>
      <c r="Q3797" s="198"/>
      <c r="S3797" s="198"/>
      <c r="T3797" s="196"/>
      <c r="U3797" s="199"/>
      <c r="V3797" s="193"/>
      <c r="W3797" s="198"/>
      <c r="X3797" s="198"/>
      <c r="Y3797" s="196"/>
      <c r="Z3797" s="200"/>
      <c r="AA3797" s="196"/>
      <c r="AB3797" s="198"/>
      <c r="AC3797" s="196"/>
      <c r="AD3797" s="199"/>
      <c r="AG3797" s="196"/>
      <c r="AH3797" s="196"/>
      <c r="AI3797" s="198"/>
      <c r="AL3797" s="196"/>
      <c r="AN3797" s="196"/>
      <c r="AO3797" s="198"/>
      <c r="AP3797" s="196"/>
      <c r="AQ3797" s="196"/>
      <c r="AR3797" s="196"/>
      <c r="AS3797" s="196"/>
      <c r="AT3797" s="196"/>
      <c r="AU3797" s="196"/>
      <c r="AV3797" s="198"/>
      <c r="AW3797" s="197"/>
      <c r="AY3797" s="196"/>
      <c r="BC3797" s="196"/>
      <c r="BD3797" s="196"/>
      <c r="BE3797" s="196"/>
      <c r="BF3797" s="196"/>
      <c r="BG3797" s="196"/>
      <c r="BH3797" s="196"/>
      <c r="BI3797" s="196"/>
      <c r="BJ3797" s="196"/>
      <c r="BK3797" s="196"/>
    </row>
    <row r="3798" spans="1:63" x14ac:dyDescent="0.25">
      <c r="A3798" s="198"/>
      <c r="B3798" s="193"/>
      <c r="C3798" s="196"/>
      <c r="D3798" s="196"/>
      <c r="E3798" s="196"/>
      <c r="I3798" s="197"/>
      <c r="Q3798" s="198"/>
      <c r="S3798" s="198"/>
      <c r="T3798" s="196"/>
      <c r="U3798" s="199"/>
      <c r="V3798" s="193"/>
      <c r="W3798" s="198"/>
      <c r="X3798" s="198"/>
      <c r="Y3798" s="196"/>
      <c r="Z3798" s="200"/>
      <c r="AA3798" s="196"/>
      <c r="AB3798" s="198"/>
      <c r="AC3798" s="196"/>
      <c r="AD3798" s="199"/>
      <c r="AG3798" s="196"/>
      <c r="AH3798" s="196"/>
      <c r="AI3798" s="198"/>
      <c r="AL3798" s="196"/>
      <c r="AN3798" s="196"/>
      <c r="AO3798" s="198"/>
      <c r="AP3798" s="196"/>
      <c r="AQ3798" s="196"/>
      <c r="AR3798" s="196"/>
      <c r="AS3798" s="196"/>
      <c r="AT3798" s="196"/>
      <c r="AU3798" s="196"/>
      <c r="AV3798" s="198"/>
      <c r="AW3798" s="197"/>
      <c r="AY3798" s="196"/>
      <c r="BC3798" s="196"/>
      <c r="BD3798" s="196"/>
      <c r="BE3798" s="196"/>
      <c r="BF3798" s="196"/>
      <c r="BG3798" s="196"/>
      <c r="BH3798" s="196"/>
      <c r="BI3798" s="196"/>
      <c r="BJ3798" s="196"/>
      <c r="BK3798" s="196"/>
    </row>
    <row r="3799" spans="1:63" x14ac:dyDescent="0.25">
      <c r="A3799" s="198"/>
      <c r="B3799" s="193"/>
      <c r="C3799" s="196"/>
      <c r="D3799" s="196"/>
      <c r="E3799" s="196"/>
      <c r="I3799" s="197"/>
      <c r="Q3799" s="198"/>
      <c r="S3799" s="198"/>
      <c r="T3799" s="196"/>
      <c r="U3799" s="199"/>
      <c r="V3799" s="193"/>
      <c r="W3799" s="198"/>
      <c r="X3799" s="198"/>
      <c r="Y3799" s="196"/>
      <c r="Z3799" s="200"/>
      <c r="AA3799" s="196"/>
      <c r="AB3799" s="198"/>
      <c r="AC3799" s="196"/>
      <c r="AD3799" s="199"/>
      <c r="AG3799" s="196"/>
      <c r="AH3799" s="196"/>
      <c r="AI3799" s="198"/>
      <c r="AL3799" s="196"/>
      <c r="AN3799" s="196"/>
      <c r="AO3799" s="198"/>
      <c r="AP3799" s="196"/>
      <c r="AQ3799" s="196"/>
      <c r="AR3799" s="196"/>
      <c r="AS3799" s="196"/>
      <c r="AT3799" s="196"/>
      <c r="AU3799" s="196"/>
      <c r="AV3799" s="198"/>
      <c r="AW3799" s="197"/>
      <c r="AY3799" s="196"/>
      <c r="BC3799" s="196"/>
      <c r="BD3799" s="196"/>
      <c r="BE3799" s="196"/>
      <c r="BF3799" s="196"/>
      <c r="BG3799" s="196"/>
      <c r="BH3799" s="196"/>
      <c r="BI3799" s="196"/>
      <c r="BJ3799" s="196"/>
      <c r="BK3799" s="196"/>
    </row>
    <row r="3800" spans="1:63" x14ac:dyDescent="0.25">
      <c r="A3800" s="198"/>
      <c r="B3800" s="193"/>
      <c r="C3800" s="196"/>
      <c r="D3800" s="196"/>
      <c r="E3800" s="196"/>
      <c r="I3800" s="197"/>
      <c r="Q3800" s="198"/>
      <c r="S3800" s="198"/>
      <c r="T3800" s="196"/>
      <c r="U3800" s="199"/>
      <c r="V3800" s="193"/>
      <c r="W3800" s="198"/>
      <c r="X3800" s="198"/>
      <c r="Y3800" s="196"/>
      <c r="Z3800" s="200"/>
      <c r="AA3800" s="196"/>
      <c r="AB3800" s="198"/>
      <c r="AC3800" s="196"/>
      <c r="AD3800" s="199"/>
      <c r="AG3800" s="196"/>
      <c r="AH3800" s="196"/>
      <c r="AI3800" s="198"/>
      <c r="AL3800" s="196"/>
      <c r="AN3800" s="196"/>
      <c r="AO3800" s="198"/>
      <c r="AP3800" s="196"/>
      <c r="AQ3800" s="196"/>
      <c r="AR3800" s="196"/>
      <c r="AS3800" s="196"/>
      <c r="AT3800" s="196"/>
      <c r="AU3800" s="196"/>
      <c r="AV3800" s="198"/>
      <c r="AW3800" s="197"/>
      <c r="AY3800" s="196"/>
      <c r="BC3800" s="196"/>
      <c r="BD3800" s="196"/>
      <c r="BE3800" s="196"/>
      <c r="BF3800" s="196"/>
      <c r="BG3800" s="196"/>
      <c r="BH3800" s="196"/>
      <c r="BI3800" s="196"/>
      <c r="BJ3800" s="196"/>
      <c r="BK3800" s="196"/>
    </row>
    <row r="3801" spans="1:63" x14ac:dyDescent="0.25">
      <c r="A3801" s="198"/>
      <c r="B3801" s="193"/>
      <c r="C3801" s="196"/>
      <c r="D3801" s="196"/>
      <c r="E3801" s="196"/>
      <c r="I3801" s="197"/>
      <c r="Q3801" s="198"/>
      <c r="S3801" s="198"/>
      <c r="T3801" s="196"/>
      <c r="U3801" s="199"/>
      <c r="V3801" s="193"/>
      <c r="W3801" s="198"/>
      <c r="X3801" s="198"/>
      <c r="Y3801" s="196"/>
      <c r="Z3801" s="200"/>
      <c r="AA3801" s="196"/>
      <c r="AB3801" s="198"/>
      <c r="AC3801" s="196"/>
      <c r="AD3801" s="199"/>
      <c r="AG3801" s="196"/>
      <c r="AH3801" s="196"/>
      <c r="AI3801" s="198"/>
      <c r="AL3801" s="196"/>
      <c r="AN3801" s="196"/>
      <c r="AO3801" s="198"/>
      <c r="AP3801" s="196"/>
      <c r="AQ3801" s="196"/>
      <c r="AR3801" s="196"/>
      <c r="AS3801" s="196"/>
      <c r="AT3801" s="196"/>
      <c r="AU3801" s="196"/>
      <c r="AV3801" s="198"/>
      <c r="AW3801" s="197"/>
      <c r="AY3801" s="196"/>
      <c r="BC3801" s="196"/>
      <c r="BD3801" s="196"/>
      <c r="BE3801" s="196"/>
      <c r="BF3801" s="196"/>
      <c r="BG3801" s="196"/>
      <c r="BH3801" s="196"/>
      <c r="BI3801" s="196"/>
      <c r="BJ3801" s="196"/>
      <c r="BK3801" s="196"/>
    </row>
    <row r="3802" spans="1:63" x14ac:dyDescent="0.25">
      <c r="A3802" s="198"/>
      <c r="B3802" s="193"/>
      <c r="C3802" s="196"/>
      <c r="D3802" s="196"/>
      <c r="E3802" s="196"/>
      <c r="I3802" s="197"/>
      <c r="Q3802" s="198"/>
      <c r="S3802" s="198"/>
      <c r="T3802" s="196"/>
      <c r="U3802" s="199"/>
      <c r="V3802" s="193"/>
      <c r="W3802" s="198"/>
      <c r="X3802" s="198"/>
      <c r="Y3802" s="196"/>
      <c r="Z3802" s="200"/>
      <c r="AA3802" s="196"/>
      <c r="AB3802" s="198"/>
      <c r="AC3802" s="196"/>
      <c r="AD3802" s="199"/>
      <c r="AG3802" s="196"/>
      <c r="AH3802" s="196"/>
      <c r="AI3802" s="198"/>
      <c r="AL3802" s="196"/>
      <c r="AN3802" s="196"/>
      <c r="AO3802" s="198"/>
      <c r="AP3802" s="196"/>
      <c r="AQ3802" s="196"/>
      <c r="AR3802" s="196"/>
      <c r="AS3802" s="196"/>
      <c r="AT3802" s="196"/>
      <c r="AU3802" s="196"/>
      <c r="AV3802" s="198"/>
      <c r="AW3802" s="197"/>
      <c r="AY3802" s="196"/>
      <c r="BC3802" s="196"/>
      <c r="BD3802" s="196"/>
      <c r="BE3802" s="196"/>
      <c r="BF3802" s="196"/>
      <c r="BG3802" s="196"/>
      <c r="BH3802" s="196"/>
      <c r="BI3802" s="196"/>
      <c r="BJ3802" s="196"/>
      <c r="BK3802" s="196"/>
    </row>
    <row r="3803" spans="1:63" x14ac:dyDescent="0.25">
      <c r="A3803" s="198"/>
      <c r="B3803" s="193"/>
      <c r="C3803" s="196"/>
      <c r="D3803" s="196"/>
      <c r="E3803" s="196"/>
      <c r="I3803" s="197"/>
      <c r="Q3803" s="198"/>
      <c r="S3803" s="198"/>
      <c r="T3803" s="196"/>
      <c r="U3803" s="199"/>
      <c r="V3803" s="193"/>
      <c r="W3803" s="198"/>
      <c r="X3803" s="198"/>
      <c r="Y3803" s="196"/>
      <c r="Z3803" s="200"/>
      <c r="AA3803" s="196"/>
      <c r="AB3803" s="198"/>
      <c r="AC3803" s="196"/>
      <c r="AD3803" s="199"/>
      <c r="AG3803" s="196"/>
      <c r="AH3803" s="196"/>
      <c r="AI3803" s="198"/>
      <c r="AL3803" s="196"/>
      <c r="AN3803" s="196"/>
      <c r="AO3803" s="198"/>
      <c r="AP3803" s="196"/>
      <c r="AQ3803" s="196"/>
      <c r="AR3803" s="196"/>
      <c r="AS3803" s="196"/>
      <c r="AT3803" s="196"/>
      <c r="AU3803" s="196"/>
      <c r="AV3803" s="198"/>
      <c r="AW3803" s="197"/>
      <c r="AY3803" s="196"/>
      <c r="BC3803" s="196"/>
      <c r="BD3803" s="196"/>
      <c r="BE3803" s="196"/>
      <c r="BF3803" s="196"/>
      <c r="BG3803" s="196"/>
      <c r="BH3803" s="196"/>
      <c r="BI3803" s="196"/>
      <c r="BJ3803" s="196"/>
      <c r="BK3803" s="196"/>
    </row>
    <row r="3804" spans="1:63" x14ac:dyDescent="0.25">
      <c r="A3804" s="198"/>
      <c r="B3804" s="193"/>
      <c r="C3804" s="196"/>
      <c r="D3804" s="196"/>
      <c r="E3804" s="196"/>
      <c r="I3804" s="197"/>
      <c r="Q3804" s="198"/>
      <c r="S3804" s="198"/>
      <c r="T3804" s="196"/>
      <c r="U3804" s="199"/>
      <c r="V3804" s="193"/>
      <c r="W3804" s="198"/>
      <c r="X3804" s="198"/>
      <c r="Y3804" s="196"/>
      <c r="Z3804" s="200"/>
      <c r="AA3804" s="196"/>
      <c r="AB3804" s="198"/>
      <c r="AC3804" s="196"/>
      <c r="AD3804" s="199"/>
      <c r="AG3804" s="196"/>
      <c r="AH3804" s="196"/>
      <c r="AI3804" s="198"/>
      <c r="AL3804" s="196"/>
      <c r="AN3804" s="196"/>
      <c r="AO3804" s="198"/>
      <c r="AP3804" s="196"/>
      <c r="AQ3804" s="196"/>
      <c r="AR3804" s="196"/>
      <c r="AS3804" s="196"/>
      <c r="AT3804" s="196"/>
      <c r="AU3804" s="196"/>
      <c r="AV3804" s="198"/>
      <c r="AW3804" s="197"/>
      <c r="AY3804" s="196"/>
      <c r="BC3804" s="196"/>
      <c r="BD3804" s="196"/>
      <c r="BE3804" s="196"/>
      <c r="BF3804" s="196"/>
      <c r="BG3804" s="196"/>
      <c r="BH3804" s="196"/>
      <c r="BI3804" s="196"/>
      <c r="BJ3804" s="196"/>
      <c r="BK3804" s="196"/>
    </row>
    <row r="3805" spans="1:63" x14ac:dyDescent="0.25">
      <c r="A3805" s="198"/>
      <c r="B3805" s="193"/>
      <c r="C3805" s="196"/>
      <c r="D3805" s="196"/>
      <c r="E3805" s="196"/>
      <c r="I3805" s="197"/>
      <c r="Q3805" s="198"/>
      <c r="S3805" s="198"/>
      <c r="T3805" s="196"/>
      <c r="U3805" s="199"/>
      <c r="V3805" s="193"/>
      <c r="W3805" s="198"/>
      <c r="X3805" s="198"/>
      <c r="Y3805" s="196"/>
      <c r="Z3805" s="200"/>
      <c r="AA3805" s="196"/>
      <c r="AB3805" s="198"/>
      <c r="AC3805" s="196"/>
      <c r="AD3805" s="199"/>
      <c r="AG3805" s="196"/>
      <c r="AH3805" s="196"/>
      <c r="AI3805" s="198"/>
      <c r="AL3805" s="196"/>
      <c r="AN3805" s="196"/>
      <c r="AO3805" s="198"/>
      <c r="AP3805" s="196"/>
      <c r="AQ3805" s="196"/>
      <c r="AR3805" s="196"/>
      <c r="AS3805" s="196"/>
      <c r="AT3805" s="196"/>
      <c r="AU3805" s="196"/>
      <c r="AV3805" s="198"/>
      <c r="AW3805" s="197"/>
      <c r="AY3805" s="196"/>
      <c r="BC3805" s="196"/>
      <c r="BD3805" s="196"/>
      <c r="BE3805" s="196"/>
      <c r="BF3805" s="196"/>
      <c r="BG3805" s="196"/>
      <c r="BH3805" s="196"/>
      <c r="BI3805" s="196"/>
      <c r="BJ3805" s="196"/>
      <c r="BK3805" s="196"/>
    </row>
    <row r="3806" spans="1:63" x14ac:dyDescent="0.25">
      <c r="A3806" s="198"/>
      <c r="B3806" s="193"/>
      <c r="C3806" s="196"/>
      <c r="D3806" s="196"/>
      <c r="E3806" s="196"/>
      <c r="I3806" s="197"/>
      <c r="Q3806" s="198"/>
      <c r="S3806" s="198"/>
      <c r="T3806" s="196"/>
      <c r="U3806" s="199"/>
      <c r="V3806" s="193"/>
      <c r="W3806" s="198"/>
      <c r="X3806" s="198"/>
      <c r="Y3806" s="196"/>
      <c r="Z3806" s="200"/>
      <c r="AA3806" s="196"/>
      <c r="AB3806" s="198"/>
      <c r="AC3806" s="196"/>
      <c r="AD3806" s="199"/>
      <c r="AG3806" s="196"/>
      <c r="AH3806" s="196"/>
      <c r="AI3806" s="198"/>
      <c r="AL3806" s="196"/>
      <c r="AN3806" s="196"/>
      <c r="AO3806" s="198"/>
      <c r="AP3806" s="196"/>
      <c r="AQ3806" s="196"/>
      <c r="AR3806" s="196"/>
      <c r="AS3806" s="196"/>
      <c r="AT3806" s="196"/>
      <c r="AU3806" s="196"/>
      <c r="AV3806" s="198"/>
      <c r="AW3806" s="197"/>
      <c r="AY3806" s="196"/>
      <c r="BC3806" s="196"/>
      <c r="BD3806" s="196"/>
      <c r="BE3806" s="196"/>
      <c r="BF3806" s="196"/>
      <c r="BG3806" s="196"/>
      <c r="BH3806" s="196"/>
      <c r="BI3806" s="196"/>
      <c r="BJ3806" s="196"/>
      <c r="BK3806" s="196"/>
    </row>
    <row r="3807" spans="1:63" x14ac:dyDescent="0.25">
      <c r="A3807" s="198"/>
      <c r="B3807" s="193"/>
      <c r="C3807" s="196"/>
      <c r="D3807" s="196"/>
      <c r="E3807" s="196"/>
      <c r="I3807" s="197"/>
      <c r="Q3807" s="198"/>
      <c r="S3807" s="198"/>
      <c r="T3807" s="196"/>
      <c r="U3807" s="199"/>
      <c r="V3807" s="193"/>
      <c r="W3807" s="198"/>
      <c r="X3807" s="198"/>
      <c r="Y3807" s="196"/>
      <c r="Z3807" s="200"/>
      <c r="AA3807" s="196"/>
      <c r="AB3807" s="198"/>
      <c r="AC3807" s="196"/>
      <c r="AD3807" s="199"/>
      <c r="AG3807" s="196"/>
      <c r="AH3807" s="196"/>
      <c r="AI3807" s="198"/>
      <c r="AL3807" s="196"/>
      <c r="AN3807" s="196"/>
      <c r="AO3807" s="198"/>
      <c r="AP3807" s="196"/>
      <c r="AQ3807" s="196"/>
      <c r="AR3807" s="196"/>
      <c r="AS3807" s="196"/>
      <c r="AT3807" s="196"/>
      <c r="AU3807" s="196"/>
      <c r="AV3807" s="198"/>
      <c r="AW3807" s="197"/>
      <c r="AY3807" s="196"/>
      <c r="BC3807" s="196"/>
      <c r="BD3807" s="196"/>
      <c r="BE3807" s="196"/>
      <c r="BF3807" s="196"/>
      <c r="BG3807" s="196"/>
      <c r="BH3807" s="196"/>
      <c r="BI3807" s="196"/>
      <c r="BJ3807" s="196"/>
      <c r="BK3807" s="196"/>
    </row>
    <row r="3808" spans="1:63" x14ac:dyDescent="0.25">
      <c r="A3808" s="198"/>
      <c r="B3808" s="193"/>
      <c r="C3808" s="196"/>
      <c r="D3808" s="196"/>
      <c r="E3808" s="196"/>
      <c r="I3808" s="197"/>
      <c r="Q3808" s="198"/>
      <c r="S3808" s="198"/>
      <c r="T3808" s="196"/>
      <c r="U3808" s="199"/>
      <c r="V3808" s="193"/>
      <c r="W3808" s="198"/>
      <c r="X3808" s="198"/>
      <c r="Y3808" s="196"/>
      <c r="Z3808" s="200"/>
      <c r="AA3808" s="196"/>
      <c r="AB3808" s="198"/>
      <c r="AC3808" s="196"/>
      <c r="AD3808" s="199"/>
      <c r="AG3808" s="196"/>
      <c r="AH3808" s="196"/>
      <c r="AI3808" s="198"/>
      <c r="AL3808" s="196"/>
      <c r="AN3808" s="196"/>
      <c r="AO3808" s="198"/>
      <c r="AP3808" s="196"/>
      <c r="AQ3808" s="196"/>
      <c r="AR3808" s="196"/>
      <c r="AS3808" s="196"/>
      <c r="AT3808" s="196"/>
      <c r="AU3808" s="196"/>
      <c r="AV3808" s="198"/>
      <c r="AW3808" s="197"/>
      <c r="AY3808" s="196"/>
      <c r="BC3808" s="196"/>
      <c r="BD3808" s="196"/>
      <c r="BE3808" s="196"/>
      <c r="BF3808" s="196"/>
      <c r="BG3808" s="196"/>
      <c r="BH3808" s="196"/>
      <c r="BI3808" s="196"/>
      <c r="BJ3808" s="196"/>
      <c r="BK3808" s="196"/>
    </row>
    <row r="3809" spans="1:63" x14ac:dyDescent="0.25">
      <c r="A3809" s="198"/>
      <c r="B3809" s="193"/>
      <c r="C3809" s="196"/>
      <c r="D3809" s="196"/>
      <c r="E3809" s="196"/>
      <c r="I3809" s="197"/>
      <c r="Q3809" s="198"/>
      <c r="S3809" s="198"/>
      <c r="T3809" s="196"/>
      <c r="U3809" s="199"/>
      <c r="V3809" s="193"/>
      <c r="W3809" s="198"/>
      <c r="X3809" s="198"/>
      <c r="Y3809" s="196"/>
      <c r="Z3809" s="200"/>
      <c r="AA3809" s="196"/>
      <c r="AB3809" s="198"/>
      <c r="AC3809" s="196"/>
      <c r="AD3809" s="199"/>
      <c r="AG3809" s="196"/>
      <c r="AH3809" s="196"/>
      <c r="AI3809" s="198"/>
      <c r="AL3809" s="196"/>
      <c r="AN3809" s="196"/>
      <c r="AO3809" s="198"/>
      <c r="AP3809" s="196"/>
      <c r="AQ3809" s="196"/>
      <c r="AR3809" s="196"/>
      <c r="AS3809" s="196"/>
      <c r="AT3809" s="196"/>
      <c r="AU3809" s="196"/>
      <c r="AV3809" s="198"/>
      <c r="AW3809" s="197"/>
      <c r="AY3809" s="196"/>
      <c r="BC3809" s="196"/>
      <c r="BD3809" s="196"/>
      <c r="BE3809" s="196"/>
      <c r="BF3809" s="196"/>
      <c r="BG3809" s="196"/>
      <c r="BH3809" s="196"/>
      <c r="BI3809" s="196"/>
      <c r="BJ3809" s="196"/>
      <c r="BK3809" s="196"/>
    </row>
    <row r="3810" spans="1:63" x14ac:dyDescent="0.25">
      <c r="A3810" s="198"/>
      <c r="B3810" s="193"/>
      <c r="C3810" s="196"/>
      <c r="D3810" s="196"/>
      <c r="E3810" s="196"/>
      <c r="I3810" s="197"/>
      <c r="Q3810" s="198"/>
      <c r="S3810" s="198"/>
      <c r="T3810" s="196"/>
      <c r="U3810" s="199"/>
      <c r="V3810" s="193"/>
      <c r="W3810" s="198"/>
      <c r="X3810" s="198"/>
      <c r="Y3810" s="196"/>
      <c r="Z3810" s="200"/>
      <c r="AA3810" s="196"/>
      <c r="AB3810" s="198"/>
      <c r="AC3810" s="196"/>
      <c r="AD3810" s="199"/>
      <c r="AG3810" s="196"/>
      <c r="AH3810" s="196"/>
      <c r="AI3810" s="198"/>
      <c r="AL3810" s="196"/>
      <c r="AN3810" s="196"/>
      <c r="AO3810" s="198"/>
      <c r="AP3810" s="196"/>
      <c r="AQ3810" s="196"/>
      <c r="AR3810" s="196"/>
      <c r="AS3810" s="196"/>
      <c r="AT3810" s="196"/>
      <c r="AU3810" s="196"/>
      <c r="AV3810" s="198"/>
      <c r="AW3810" s="197"/>
      <c r="AY3810" s="196"/>
      <c r="BC3810" s="196"/>
      <c r="BD3810" s="196"/>
      <c r="BE3810" s="196"/>
      <c r="BF3810" s="196"/>
      <c r="BG3810" s="196"/>
      <c r="BH3810" s="196"/>
      <c r="BI3810" s="196"/>
      <c r="BJ3810" s="196"/>
      <c r="BK3810" s="196"/>
    </row>
    <row r="3811" spans="1:63" x14ac:dyDescent="0.25">
      <c r="A3811" s="198"/>
      <c r="B3811" s="193"/>
      <c r="C3811" s="196"/>
      <c r="D3811" s="196"/>
      <c r="E3811" s="196"/>
      <c r="I3811" s="197"/>
      <c r="Q3811" s="198"/>
      <c r="S3811" s="198"/>
      <c r="T3811" s="196"/>
      <c r="U3811" s="199"/>
      <c r="V3811" s="193"/>
      <c r="W3811" s="198"/>
      <c r="X3811" s="198"/>
      <c r="Y3811" s="196"/>
      <c r="Z3811" s="200"/>
      <c r="AA3811" s="196"/>
      <c r="AB3811" s="198"/>
      <c r="AC3811" s="196"/>
      <c r="AD3811" s="199"/>
      <c r="AG3811" s="196"/>
      <c r="AH3811" s="196"/>
      <c r="AI3811" s="198"/>
      <c r="AL3811" s="196"/>
      <c r="AN3811" s="196"/>
      <c r="AO3811" s="198"/>
      <c r="AP3811" s="196"/>
      <c r="AQ3811" s="196"/>
      <c r="AR3811" s="196"/>
      <c r="AS3811" s="196"/>
      <c r="AT3811" s="196"/>
      <c r="AU3811" s="196"/>
      <c r="AV3811" s="198"/>
      <c r="AW3811" s="197"/>
      <c r="AY3811" s="196"/>
      <c r="BC3811" s="196"/>
      <c r="BD3811" s="196"/>
      <c r="BE3811" s="196"/>
      <c r="BF3811" s="196"/>
      <c r="BG3811" s="196"/>
      <c r="BH3811" s="196"/>
      <c r="BI3811" s="196"/>
      <c r="BJ3811" s="196"/>
      <c r="BK3811" s="196"/>
    </row>
    <row r="3812" spans="1:63" x14ac:dyDescent="0.25">
      <c r="A3812" s="198"/>
      <c r="B3812" s="193"/>
      <c r="C3812" s="196"/>
      <c r="D3812" s="196"/>
      <c r="E3812" s="196"/>
      <c r="I3812" s="197"/>
      <c r="Q3812" s="198"/>
      <c r="S3812" s="198"/>
      <c r="T3812" s="196"/>
      <c r="U3812" s="199"/>
      <c r="V3812" s="193"/>
      <c r="W3812" s="198"/>
      <c r="X3812" s="198"/>
      <c r="Y3812" s="196"/>
      <c r="Z3812" s="200"/>
      <c r="AA3812" s="196"/>
      <c r="AB3812" s="198"/>
      <c r="AC3812" s="196"/>
      <c r="AD3812" s="199"/>
      <c r="AG3812" s="196"/>
      <c r="AH3812" s="196"/>
      <c r="AI3812" s="198"/>
      <c r="AL3812" s="196"/>
      <c r="AN3812" s="196"/>
      <c r="AO3812" s="198"/>
      <c r="AP3812" s="196"/>
      <c r="AQ3812" s="196"/>
      <c r="AR3812" s="196"/>
      <c r="AS3812" s="196"/>
      <c r="AT3812" s="196"/>
      <c r="AU3812" s="196"/>
      <c r="AV3812" s="198"/>
      <c r="AW3812" s="197"/>
      <c r="AY3812" s="196"/>
      <c r="BC3812" s="196"/>
      <c r="BD3812" s="196"/>
      <c r="BE3812" s="196"/>
      <c r="BF3812" s="196"/>
      <c r="BG3812" s="196"/>
      <c r="BH3812" s="196"/>
      <c r="BI3812" s="196"/>
      <c r="BJ3812" s="196"/>
      <c r="BK3812" s="196"/>
    </row>
    <row r="3813" spans="1:63" x14ac:dyDescent="0.25">
      <c r="A3813" s="198"/>
      <c r="B3813" s="193"/>
      <c r="C3813" s="196"/>
      <c r="D3813" s="196"/>
      <c r="E3813" s="196"/>
      <c r="I3813" s="197"/>
      <c r="Q3813" s="198"/>
      <c r="S3813" s="198"/>
      <c r="T3813" s="196"/>
      <c r="U3813" s="199"/>
      <c r="V3813" s="193"/>
      <c r="W3813" s="198"/>
      <c r="X3813" s="198"/>
      <c r="Y3813" s="196"/>
      <c r="Z3813" s="200"/>
      <c r="AA3813" s="196"/>
      <c r="AB3813" s="198"/>
      <c r="AC3813" s="196"/>
      <c r="AD3813" s="199"/>
      <c r="AG3813" s="196"/>
      <c r="AH3813" s="196"/>
      <c r="AI3813" s="198"/>
      <c r="AL3813" s="196"/>
      <c r="AN3813" s="196"/>
      <c r="AO3813" s="198"/>
      <c r="AP3813" s="196"/>
      <c r="AQ3813" s="196"/>
      <c r="AR3813" s="196"/>
      <c r="AS3813" s="196"/>
      <c r="AT3813" s="196"/>
      <c r="AU3813" s="196"/>
      <c r="AV3813" s="198"/>
      <c r="AW3813" s="197"/>
      <c r="AY3813" s="196"/>
      <c r="BC3813" s="196"/>
      <c r="BD3813" s="196"/>
      <c r="BE3813" s="196"/>
      <c r="BF3813" s="196"/>
      <c r="BG3813" s="196"/>
      <c r="BH3813" s="196"/>
      <c r="BI3813" s="196"/>
      <c r="BJ3813" s="196"/>
      <c r="BK3813" s="196"/>
    </row>
    <row r="3814" spans="1:63" x14ac:dyDescent="0.25">
      <c r="A3814" s="198"/>
      <c r="B3814" s="193"/>
      <c r="C3814" s="196"/>
      <c r="D3814" s="196"/>
      <c r="E3814" s="196"/>
      <c r="I3814" s="197"/>
      <c r="Q3814" s="198"/>
      <c r="S3814" s="198"/>
      <c r="T3814" s="196"/>
      <c r="U3814" s="199"/>
      <c r="V3814" s="193"/>
      <c r="W3814" s="198"/>
      <c r="X3814" s="198"/>
      <c r="Y3814" s="196"/>
      <c r="Z3814" s="200"/>
      <c r="AA3814" s="196"/>
      <c r="AB3814" s="198"/>
      <c r="AC3814" s="196"/>
      <c r="AD3814" s="199"/>
      <c r="AG3814" s="196"/>
      <c r="AH3814" s="196"/>
      <c r="AI3814" s="198"/>
      <c r="AL3814" s="196"/>
      <c r="AN3814" s="196"/>
      <c r="AO3814" s="198"/>
      <c r="AP3814" s="196"/>
      <c r="AQ3814" s="196"/>
      <c r="AR3814" s="196"/>
      <c r="AS3814" s="196"/>
      <c r="AT3814" s="196"/>
      <c r="AU3814" s="196"/>
      <c r="AV3814" s="198"/>
      <c r="AW3814" s="197"/>
      <c r="AY3814" s="196"/>
      <c r="BC3814" s="196"/>
      <c r="BD3814" s="196"/>
      <c r="BE3814" s="196"/>
      <c r="BF3814" s="196"/>
      <c r="BG3814" s="196"/>
      <c r="BH3814" s="196"/>
      <c r="BI3814" s="196"/>
      <c r="BJ3814" s="196"/>
      <c r="BK3814" s="196"/>
    </row>
    <row r="3815" spans="1:63" x14ac:dyDescent="0.25">
      <c r="A3815" s="198"/>
      <c r="B3815" s="193"/>
      <c r="C3815" s="196"/>
      <c r="D3815" s="196"/>
      <c r="E3815" s="196"/>
      <c r="I3815" s="197"/>
      <c r="Q3815" s="198"/>
      <c r="S3815" s="198"/>
      <c r="T3815" s="196"/>
      <c r="U3815" s="199"/>
      <c r="V3815" s="193"/>
      <c r="W3815" s="198"/>
      <c r="X3815" s="198"/>
      <c r="Y3815" s="196"/>
      <c r="Z3815" s="200"/>
      <c r="AA3815" s="196"/>
      <c r="AB3815" s="198"/>
      <c r="AC3815" s="196"/>
      <c r="AD3815" s="199"/>
      <c r="AG3815" s="196"/>
      <c r="AH3815" s="196"/>
      <c r="AI3815" s="198"/>
      <c r="AL3815" s="196"/>
      <c r="AN3815" s="196"/>
      <c r="AO3815" s="198"/>
      <c r="AP3815" s="196"/>
      <c r="AQ3815" s="196"/>
      <c r="AR3815" s="196"/>
      <c r="AS3815" s="196"/>
      <c r="AT3815" s="196"/>
      <c r="AU3815" s="196"/>
      <c r="AV3815" s="198"/>
      <c r="AW3815" s="197"/>
      <c r="AY3815" s="196"/>
      <c r="BC3815" s="196"/>
      <c r="BD3815" s="196"/>
      <c r="BE3815" s="196"/>
      <c r="BF3815" s="196"/>
      <c r="BG3815" s="196"/>
      <c r="BH3815" s="196"/>
      <c r="BI3815" s="196"/>
      <c r="BJ3815" s="196"/>
      <c r="BK3815" s="196"/>
    </row>
    <row r="3816" spans="1:63" x14ac:dyDescent="0.25">
      <c r="A3816" s="198"/>
      <c r="B3816" s="193"/>
      <c r="C3816" s="196"/>
      <c r="D3816" s="196"/>
      <c r="E3816" s="196"/>
      <c r="I3816" s="197"/>
      <c r="Q3816" s="198"/>
      <c r="S3816" s="198"/>
      <c r="T3816" s="196"/>
      <c r="U3816" s="199"/>
      <c r="V3816" s="193"/>
      <c r="W3816" s="198"/>
      <c r="X3816" s="198"/>
      <c r="Y3816" s="196"/>
      <c r="Z3816" s="200"/>
      <c r="AA3816" s="196"/>
      <c r="AB3816" s="198"/>
      <c r="AC3816" s="196"/>
      <c r="AD3816" s="199"/>
      <c r="AG3816" s="196"/>
      <c r="AH3816" s="196"/>
      <c r="AI3816" s="198"/>
      <c r="AL3816" s="196"/>
      <c r="AN3816" s="196"/>
      <c r="AO3816" s="198"/>
      <c r="AP3816" s="196"/>
      <c r="AQ3816" s="196"/>
      <c r="AR3816" s="196"/>
      <c r="AS3816" s="196"/>
      <c r="AT3816" s="196"/>
      <c r="AU3816" s="196"/>
      <c r="AV3816" s="198"/>
      <c r="AW3816" s="197"/>
      <c r="AY3816" s="196"/>
      <c r="BC3816" s="196"/>
      <c r="BD3816" s="196"/>
      <c r="BE3816" s="196"/>
      <c r="BF3816" s="196"/>
      <c r="BG3816" s="196"/>
      <c r="BH3816" s="196"/>
      <c r="BI3816" s="196"/>
      <c r="BJ3816" s="196"/>
      <c r="BK3816" s="196"/>
    </row>
    <row r="3817" spans="1:63" x14ac:dyDescent="0.25">
      <c r="A3817" s="198"/>
      <c r="B3817" s="193"/>
      <c r="C3817" s="196"/>
      <c r="D3817" s="196"/>
      <c r="E3817" s="196"/>
      <c r="I3817" s="197"/>
      <c r="Q3817" s="198"/>
      <c r="S3817" s="198"/>
      <c r="T3817" s="196"/>
      <c r="U3817" s="199"/>
      <c r="V3817" s="193"/>
      <c r="W3817" s="198"/>
      <c r="X3817" s="198"/>
      <c r="Y3817" s="196"/>
      <c r="Z3817" s="200"/>
      <c r="AA3817" s="196"/>
      <c r="AB3817" s="198"/>
      <c r="AC3817" s="196"/>
      <c r="AD3817" s="199"/>
      <c r="AG3817" s="196"/>
      <c r="AH3817" s="196"/>
      <c r="AI3817" s="198"/>
      <c r="AL3817" s="196"/>
      <c r="AN3817" s="196"/>
      <c r="AO3817" s="198"/>
      <c r="AP3817" s="196"/>
      <c r="AQ3817" s="196"/>
      <c r="AR3817" s="196"/>
      <c r="AS3817" s="196"/>
      <c r="AT3817" s="196"/>
      <c r="AU3817" s="196"/>
      <c r="AV3817" s="198"/>
      <c r="AW3817" s="197"/>
      <c r="AY3817" s="196"/>
      <c r="BC3817" s="196"/>
      <c r="BD3817" s="196"/>
      <c r="BE3817" s="196"/>
      <c r="BF3817" s="196"/>
      <c r="BG3817" s="196"/>
      <c r="BH3817" s="196"/>
      <c r="BI3817" s="196"/>
      <c r="BJ3817" s="196"/>
      <c r="BK3817" s="196"/>
    </row>
    <row r="3818" spans="1:63" x14ac:dyDescent="0.25">
      <c r="A3818" s="198"/>
      <c r="B3818" s="193"/>
      <c r="C3818" s="196"/>
      <c r="D3818" s="196"/>
      <c r="E3818" s="196"/>
      <c r="I3818" s="197"/>
      <c r="Q3818" s="198"/>
      <c r="S3818" s="198"/>
      <c r="T3818" s="196"/>
      <c r="U3818" s="199"/>
      <c r="V3818" s="193"/>
      <c r="W3818" s="198"/>
      <c r="X3818" s="198"/>
      <c r="Y3818" s="196"/>
      <c r="Z3818" s="200"/>
      <c r="AA3818" s="196"/>
      <c r="AB3818" s="198"/>
      <c r="AC3818" s="196"/>
      <c r="AD3818" s="199"/>
      <c r="AG3818" s="196"/>
      <c r="AH3818" s="196"/>
      <c r="AI3818" s="198"/>
      <c r="AL3818" s="196"/>
      <c r="AN3818" s="196"/>
      <c r="AO3818" s="198"/>
      <c r="AP3818" s="196"/>
      <c r="AQ3818" s="196"/>
      <c r="AR3818" s="196"/>
      <c r="AS3818" s="196"/>
      <c r="AT3818" s="196"/>
      <c r="AU3818" s="196"/>
      <c r="AV3818" s="198"/>
      <c r="AW3818" s="197"/>
      <c r="AY3818" s="196"/>
      <c r="BC3818" s="196"/>
      <c r="BD3818" s="196"/>
      <c r="BE3818" s="196"/>
      <c r="BF3818" s="196"/>
      <c r="BG3818" s="196"/>
      <c r="BH3818" s="196"/>
      <c r="BI3818" s="196"/>
      <c r="BJ3818" s="196"/>
      <c r="BK3818" s="196"/>
    </row>
    <row r="3819" spans="1:63" x14ac:dyDescent="0.25">
      <c r="A3819" s="198"/>
      <c r="B3819" s="193"/>
      <c r="C3819" s="196"/>
      <c r="D3819" s="196"/>
      <c r="E3819" s="196"/>
      <c r="I3819" s="197"/>
      <c r="Q3819" s="198"/>
      <c r="S3819" s="198"/>
      <c r="T3819" s="196"/>
      <c r="U3819" s="199"/>
      <c r="V3819" s="193"/>
      <c r="W3819" s="198"/>
      <c r="X3819" s="198"/>
      <c r="Y3819" s="196"/>
      <c r="Z3819" s="200"/>
      <c r="AA3819" s="196"/>
      <c r="AB3819" s="198"/>
      <c r="AC3819" s="196"/>
      <c r="AD3819" s="199"/>
      <c r="AG3819" s="196"/>
      <c r="AH3819" s="196"/>
      <c r="AI3819" s="198"/>
      <c r="AL3819" s="196"/>
      <c r="AN3819" s="196"/>
      <c r="AO3819" s="198"/>
      <c r="AP3819" s="196"/>
      <c r="AQ3819" s="196"/>
      <c r="AR3819" s="196"/>
      <c r="AS3819" s="196"/>
      <c r="AT3819" s="196"/>
      <c r="AU3819" s="196"/>
      <c r="AV3819" s="198"/>
      <c r="AW3819" s="197"/>
      <c r="AY3819" s="196"/>
      <c r="BC3819" s="196"/>
      <c r="BD3819" s="196"/>
      <c r="BE3819" s="196"/>
      <c r="BF3819" s="196"/>
      <c r="BG3819" s="196"/>
      <c r="BH3819" s="196"/>
      <c r="BI3819" s="196"/>
      <c r="BJ3819" s="196"/>
      <c r="BK3819" s="196"/>
    </row>
    <row r="3820" spans="1:63" x14ac:dyDescent="0.25">
      <c r="A3820" s="198"/>
      <c r="B3820" s="193"/>
      <c r="C3820" s="196"/>
      <c r="D3820" s="196"/>
      <c r="E3820" s="196"/>
      <c r="I3820" s="197"/>
      <c r="Q3820" s="198"/>
      <c r="S3820" s="198"/>
      <c r="T3820" s="196"/>
      <c r="U3820" s="199"/>
      <c r="V3820" s="193"/>
      <c r="W3820" s="198"/>
      <c r="X3820" s="198"/>
      <c r="Y3820" s="196"/>
      <c r="Z3820" s="200"/>
      <c r="AA3820" s="196"/>
      <c r="AB3820" s="198"/>
      <c r="AC3820" s="196"/>
      <c r="AD3820" s="199"/>
      <c r="AG3820" s="196"/>
      <c r="AH3820" s="196"/>
      <c r="AI3820" s="198"/>
      <c r="AL3820" s="196"/>
      <c r="AN3820" s="196"/>
      <c r="AO3820" s="198"/>
      <c r="AP3820" s="196"/>
      <c r="AQ3820" s="196"/>
      <c r="AR3820" s="196"/>
      <c r="AS3820" s="196"/>
      <c r="AT3820" s="196"/>
      <c r="AU3820" s="196"/>
      <c r="AV3820" s="198"/>
      <c r="AW3820" s="197"/>
      <c r="AY3820" s="196"/>
      <c r="BC3820" s="196"/>
      <c r="BD3820" s="196"/>
      <c r="BE3820" s="196"/>
      <c r="BF3820" s="196"/>
      <c r="BG3820" s="196"/>
      <c r="BH3820" s="196"/>
      <c r="BI3820" s="196"/>
      <c r="BJ3820" s="196"/>
      <c r="BK3820" s="196"/>
    </row>
    <row r="3821" spans="1:63" x14ac:dyDescent="0.25">
      <c r="A3821" s="198"/>
      <c r="B3821" s="193"/>
      <c r="C3821" s="196"/>
      <c r="D3821" s="196"/>
      <c r="E3821" s="196"/>
      <c r="I3821" s="197"/>
      <c r="Q3821" s="198"/>
      <c r="S3821" s="198"/>
      <c r="T3821" s="196"/>
      <c r="U3821" s="199"/>
      <c r="V3821" s="193"/>
      <c r="W3821" s="198"/>
      <c r="X3821" s="198"/>
      <c r="Y3821" s="196"/>
      <c r="Z3821" s="200"/>
      <c r="AA3821" s="196"/>
      <c r="AB3821" s="198"/>
      <c r="AC3821" s="196"/>
      <c r="AD3821" s="199"/>
      <c r="AG3821" s="196"/>
      <c r="AH3821" s="196"/>
      <c r="AI3821" s="198"/>
      <c r="AL3821" s="196"/>
      <c r="AN3821" s="196"/>
      <c r="AO3821" s="198"/>
      <c r="AP3821" s="196"/>
      <c r="AQ3821" s="196"/>
      <c r="AR3821" s="196"/>
      <c r="AS3821" s="196"/>
      <c r="AT3821" s="196"/>
      <c r="AU3821" s="196"/>
      <c r="AV3821" s="198"/>
      <c r="AW3821" s="197"/>
      <c r="AY3821" s="196"/>
      <c r="BC3821" s="196"/>
      <c r="BD3821" s="196"/>
      <c r="BE3821" s="196"/>
      <c r="BF3821" s="196"/>
      <c r="BG3821" s="196"/>
      <c r="BH3821" s="196"/>
      <c r="BI3821" s="196"/>
      <c r="BJ3821" s="196"/>
      <c r="BK3821" s="196"/>
    </row>
    <row r="3822" spans="1:63" x14ac:dyDescent="0.25">
      <c r="A3822" s="198"/>
      <c r="B3822" s="193"/>
      <c r="C3822" s="196"/>
      <c r="D3822" s="196"/>
      <c r="E3822" s="196"/>
      <c r="I3822" s="197"/>
      <c r="Q3822" s="198"/>
      <c r="S3822" s="198"/>
      <c r="T3822" s="196"/>
      <c r="U3822" s="199"/>
      <c r="V3822" s="193"/>
      <c r="W3822" s="198"/>
      <c r="X3822" s="198"/>
      <c r="Y3822" s="196"/>
      <c r="Z3822" s="200"/>
      <c r="AA3822" s="196"/>
      <c r="AB3822" s="198"/>
      <c r="AC3822" s="196"/>
      <c r="AD3822" s="199"/>
      <c r="AG3822" s="196"/>
      <c r="AH3822" s="196"/>
      <c r="AI3822" s="198"/>
      <c r="AL3822" s="196"/>
      <c r="AN3822" s="196"/>
      <c r="AO3822" s="198"/>
      <c r="AP3822" s="196"/>
      <c r="AQ3822" s="196"/>
      <c r="AR3822" s="196"/>
      <c r="AS3822" s="196"/>
      <c r="AT3822" s="196"/>
      <c r="AU3822" s="196"/>
      <c r="AV3822" s="198"/>
      <c r="AW3822" s="197"/>
      <c r="AY3822" s="196"/>
      <c r="BC3822" s="196"/>
      <c r="BD3822" s="196"/>
      <c r="BE3822" s="196"/>
      <c r="BF3822" s="196"/>
      <c r="BG3822" s="196"/>
      <c r="BH3822" s="196"/>
      <c r="BI3822" s="196"/>
      <c r="BJ3822" s="196"/>
      <c r="BK3822" s="196"/>
    </row>
    <row r="3823" spans="1:63" x14ac:dyDescent="0.25">
      <c r="A3823" s="198"/>
      <c r="B3823" s="193"/>
      <c r="C3823" s="196"/>
      <c r="D3823" s="196"/>
      <c r="E3823" s="196"/>
      <c r="I3823" s="197"/>
      <c r="Q3823" s="198"/>
      <c r="S3823" s="198"/>
      <c r="T3823" s="196"/>
      <c r="U3823" s="199"/>
      <c r="V3823" s="193"/>
      <c r="W3823" s="198"/>
      <c r="X3823" s="198"/>
      <c r="Y3823" s="196"/>
      <c r="Z3823" s="200"/>
      <c r="AA3823" s="196"/>
      <c r="AB3823" s="198"/>
      <c r="AC3823" s="196"/>
      <c r="AD3823" s="199"/>
      <c r="AG3823" s="196"/>
      <c r="AH3823" s="196"/>
      <c r="AI3823" s="198"/>
      <c r="AL3823" s="196"/>
      <c r="AN3823" s="196"/>
      <c r="AO3823" s="198"/>
      <c r="AP3823" s="196"/>
      <c r="AQ3823" s="196"/>
      <c r="AR3823" s="196"/>
      <c r="AS3823" s="196"/>
      <c r="AT3823" s="196"/>
      <c r="AU3823" s="196"/>
      <c r="AV3823" s="198"/>
      <c r="AW3823" s="197"/>
      <c r="AY3823" s="196"/>
      <c r="BC3823" s="196"/>
      <c r="BD3823" s="196"/>
      <c r="BE3823" s="196"/>
      <c r="BF3823" s="196"/>
      <c r="BG3823" s="196"/>
      <c r="BH3823" s="196"/>
      <c r="BI3823" s="196"/>
      <c r="BJ3823" s="196"/>
      <c r="BK3823" s="196"/>
    </row>
    <row r="3824" spans="1:63" x14ac:dyDescent="0.25">
      <c r="A3824" s="198"/>
      <c r="B3824" s="193"/>
      <c r="C3824" s="196"/>
      <c r="D3824" s="196"/>
      <c r="E3824" s="196"/>
      <c r="I3824" s="197"/>
      <c r="Q3824" s="198"/>
      <c r="S3824" s="198"/>
      <c r="T3824" s="196"/>
      <c r="U3824" s="199"/>
      <c r="V3824" s="193"/>
      <c r="W3824" s="198"/>
      <c r="X3824" s="198"/>
      <c r="Y3824" s="196"/>
      <c r="Z3824" s="200"/>
      <c r="AA3824" s="196"/>
      <c r="AB3824" s="198"/>
      <c r="AC3824" s="196"/>
      <c r="AD3824" s="199"/>
      <c r="AG3824" s="196"/>
      <c r="AH3824" s="196"/>
      <c r="AI3824" s="198"/>
      <c r="AL3824" s="196"/>
      <c r="AN3824" s="196"/>
      <c r="AO3824" s="198"/>
      <c r="AP3824" s="196"/>
      <c r="AQ3824" s="196"/>
      <c r="AR3824" s="196"/>
      <c r="AS3824" s="196"/>
      <c r="AT3824" s="196"/>
      <c r="AU3824" s="196"/>
      <c r="AV3824" s="198"/>
      <c r="AW3824" s="197"/>
      <c r="AY3824" s="196"/>
      <c r="BC3824" s="196"/>
      <c r="BD3824" s="196"/>
      <c r="BE3824" s="196"/>
      <c r="BF3824" s="196"/>
      <c r="BG3824" s="196"/>
      <c r="BH3824" s="196"/>
      <c r="BI3824" s="196"/>
      <c r="BJ3824" s="196"/>
      <c r="BK3824" s="196"/>
    </row>
    <row r="3825" spans="1:63" x14ac:dyDescent="0.25">
      <c r="A3825" s="198"/>
      <c r="B3825" s="193"/>
      <c r="C3825" s="196"/>
      <c r="D3825" s="196"/>
      <c r="E3825" s="196"/>
      <c r="I3825" s="197"/>
      <c r="Q3825" s="198"/>
      <c r="S3825" s="198"/>
      <c r="T3825" s="196"/>
      <c r="U3825" s="199"/>
      <c r="V3825" s="193"/>
      <c r="W3825" s="198"/>
      <c r="X3825" s="198"/>
      <c r="Y3825" s="196"/>
      <c r="Z3825" s="200"/>
      <c r="AA3825" s="196"/>
      <c r="AB3825" s="198"/>
      <c r="AC3825" s="196"/>
      <c r="AD3825" s="199"/>
      <c r="AG3825" s="196"/>
      <c r="AH3825" s="196"/>
      <c r="AI3825" s="198"/>
      <c r="AL3825" s="196"/>
      <c r="AN3825" s="196"/>
      <c r="AO3825" s="198"/>
      <c r="AP3825" s="196"/>
      <c r="AQ3825" s="196"/>
      <c r="AR3825" s="196"/>
      <c r="AS3825" s="196"/>
      <c r="AT3825" s="196"/>
      <c r="AU3825" s="196"/>
      <c r="AV3825" s="198"/>
      <c r="AW3825" s="197"/>
      <c r="AY3825" s="196"/>
      <c r="BC3825" s="196"/>
      <c r="BD3825" s="196"/>
      <c r="BE3825" s="196"/>
      <c r="BF3825" s="196"/>
      <c r="BG3825" s="196"/>
      <c r="BH3825" s="196"/>
      <c r="BI3825" s="196"/>
      <c r="BJ3825" s="196"/>
      <c r="BK3825" s="196"/>
    </row>
    <row r="3826" spans="1:63" x14ac:dyDescent="0.25">
      <c r="A3826" s="198"/>
      <c r="B3826" s="193"/>
      <c r="C3826" s="196"/>
      <c r="D3826" s="196"/>
      <c r="E3826" s="196"/>
      <c r="I3826" s="197"/>
      <c r="Q3826" s="198"/>
      <c r="S3826" s="198"/>
      <c r="T3826" s="196"/>
      <c r="U3826" s="199"/>
      <c r="V3826" s="193"/>
      <c r="W3826" s="198"/>
      <c r="X3826" s="198"/>
      <c r="Y3826" s="196"/>
      <c r="Z3826" s="200"/>
      <c r="AA3826" s="196"/>
      <c r="AB3826" s="198"/>
      <c r="AC3826" s="196"/>
      <c r="AD3826" s="199"/>
      <c r="AG3826" s="196"/>
      <c r="AH3826" s="196"/>
      <c r="AI3826" s="198"/>
      <c r="AL3826" s="196"/>
      <c r="AN3826" s="196"/>
      <c r="AO3826" s="198"/>
      <c r="AP3826" s="196"/>
      <c r="AQ3826" s="196"/>
      <c r="AR3826" s="196"/>
      <c r="AS3826" s="196"/>
      <c r="AT3826" s="196"/>
      <c r="AU3826" s="196"/>
      <c r="AV3826" s="198"/>
      <c r="AW3826" s="197"/>
      <c r="AY3826" s="196"/>
      <c r="BC3826" s="196"/>
      <c r="BD3826" s="196"/>
      <c r="BE3826" s="196"/>
      <c r="BF3826" s="196"/>
      <c r="BG3826" s="196"/>
      <c r="BH3826" s="196"/>
      <c r="BI3826" s="196"/>
      <c r="BJ3826" s="196"/>
      <c r="BK3826" s="196"/>
    </row>
    <row r="3827" spans="1:63" x14ac:dyDescent="0.25">
      <c r="A3827" s="198"/>
      <c r="B3827" s="193"/>
      <c r="C3827" s="196"/>
      <c r="D3827" s="196"/>
      <c r="E3827" s="196"/>
      <c r="I3827" s="197"/>
      <c r="Q3827" s="198"/>
      <c r="S3827" s="198"/>
      <c r="T3827" s="196"/>
      <c r="U3827" s="199"/>
      <c r="V3827" s="193"/>
      <c r="W3827" s="198"/>
      <c r="X3827" s="198"/>
      <c r="Y3827" s="196"/>
      <c r="Z3827" s="200"/>
      <c r="AA3827" s="196"/>
      <c r="AB3827" s="198"/>
      <c r="AC3827" s="196"/>
      <c r="AD3827" s="199"/>
      <c r="AG3827" s="196"/>
      <c r="AH3827" s="196"/>
      <c r="AI3827" s="198"/>
      <c r="AL3827" s="196"/>
      <c r="AN3827" s="196"/>
      <c r="AO3827" s="198"/>
      <c r="AP3827" s="196"/>
      <c r="AQ3827" s="196"/>
      <c r="AR3827" s="196"/>
      <c r="AS3827" s="196"/>
      <c r="AT3827" s="196"/>
      <c r="AU3827" s="196"/>
      <c r="AV3827" s="198"/>
      <c r="AW3827" s="197"/>
      <c r="AY3827" s="196"/>
      <c r="BC3827" s="196"/>
      <c r="BD3827" s="196"/>
      <c r="BE3827" s="196"/>
      <c r="BF3827" s="196"/>
      <c r="BG3827" s="196"/>
      <c r="BH3827" s="196"/>
      <c r="BI3827" s="196"/>
      <c r="BJ3827" s="196"/>
      <c r="BK3827" s="196"/>
    </row>
    <row r="3828" spans="1:63" x14ac:dyDescent="0.25">
      <c r="A3828" s="198"/>
      <c r="B3828" s="193"/>
      <c r="C3828" s="196"/>
      <c r="D3828" s="196"/>
      <c r="E3828" s="196"/>
      <c r="I3828" s="197"/>
      <c r="Q3828" s="198"/>
      <c r="S3828" s="198"/>
      <c r="T3828" s="196"/>
      <c r="U3828" s="199"/>
      <c r="V3828" s="193"/>
      <c r="W3828" s="198"/>
      <c r="X3828" s="198"/>
      <c r="Y3828" s="196"/>
      <c r="Z3828" s="200"/>
      <c r="AA3828" s="196"/>
      <c r="AB3828" s="198"/>
      <c r="AC3828" s="196"/>
      <c r="AD3828" s="199"/>
      <c r="AG3828" s="196"/>
      <c r="AH3828" s="196"/>
      <c r="AI3828" s="198"/>
      <c r="AL3828" s="196"/>
      <c r="AN3828" s="196"/>
      <c r="AO3828" s="198"/>
      <c r="AP3828" s="196"/>
      <c r="AQ3828" s="196"/>
      <c r="AR3828" s="196"/>
      <c r="AS3828" s="196"/>
      <c r="AT3828" s="196"/>
      <c r="AU3828" s="196"/>
      <c r="AV3828" s="198"/>
      <c r="AW3828" s="197"/>
      <c r="AY3828" s="196"/>
      <c r="BC3828" s="196"/>
      <c r="BD3828" s="196"/>
      <c r="BE3828" s="196"/>
      <c r="BF3828" s="196"/>
      <c r="BG3828" s="196"/>
      <c r="BH3828" s="196"/>
      <c r="BI3828" s="196"/>
      <c r="BJ3828" s="196"/>
      <c r="BK3828" s="196"/>
    </row>
    <row r="3829" spans="1:63" x14ac:dyDescent="0.25">
      <c r="A3829" s="198"/>
      <c r="B3829" s="193"/>
      <c r="C3829" s="196"/>
      <c r="D3829" s="196"/>
      <c r="E3829" s="196"/>
      <c r="I3829" s="197"/>
      <c r="Q3829" s="198"/>
      <c r="S3829" s="198"/>
      <c r="T3829" s="196"/>
      <c r="U3829" s="199"/>
      <c r="V3829" s="193"/>
      <c r="W3829" s="198"/>
      <c r="X3829" s="198"/>
      <c r="Y3829" s="196"/>
      <c r="Z3829" s="200"/>
      <c r="AA3829" s="196"/>
      <c r="AB3829" s="198"/>
      <c r="AC3829" s="196"/>
      <c r="AD3829" s="199"/>
      <c r="AG3829" s="196"/>
      <c r="AH3829" s="196"/>
      <c r="AI3829" s="198"/>
      <c r="AL3829" s="196"/>
      <c r="AN3829" s="196"/>
      <c r="AO3829" s="198"/>
      <c r="AP3829" s="196"/>
      <c r="AQ3829" s="196"/>
      <c r="AR3829" s="196"/>
      <c r="AS3829" s="196"/>
      <c r="AT3829" s="196"/>
      <c r="AU3829" s="196"/>
      <c r="AV3829" s="198"/>
      <c r="AW3829" s="197"/>
      <c r="AY3829" s="196"/>
      <c r="BC3829" s="196"/>
      <c r="BD3829" s="196"/>
      <c r="BE3829" s="196"/>
      <c r="BF3829" s="196"/>
      <c r="BG3829" s="196"/>
      <c r="BH3829" s="196"/>
      <c r="BI3829" s="196"/>
      <c r="BJ3829" s="196"/>
      <c r="BK3829" s="196"/>
    </row>
    <row r="3830" spans="1:63" x14ac:dyDescent="0.25">
      <c r="A3830" s="198"/>
      <c r="B3830" s="193"/>
      <c r="C3830" s="196"/>
      <c r="D3830" s="196"/>
      <c r="E3830" s="196"/>
      <c r="I3830" s="197"/>
      <c r="Q3830" s="198"/>
      <c r="S3830" s="198"/>
      <c r="T3830" s="196"/>
      <c r="U3830" s="199"/>
      <c r="V3830" s="193"/>
      <c r="W3830" s="198"/>
      <c r="X3830" s="198"/>
      <c r="Y3830" s="196"/>
      <c r="Z3830" s="200"/>
      <c r="AA3830" s="196"/>
      <c r="AB3830" s="198"/>
      <c r="AC3830" s="196"/>
      <c r="AD3830" s="199"/>
      <c r="AG3830" s="196"/>
      <c r="AH3830" s="196"/>
      <c r="AI3830" s="198"/>
      <c r="AL3830" s="196"/>
      <c r="AN3830" s="196"/>
      <c r="AO3830" s="198"/>
      <c r="AP3830" s="196"/>
      <c r="AQ3830" s="196"/>
      <c r="AR3830" s="196"/>
      <c r="AS3830" s="196"/>
      <c r="AT3830" s="196"/>
      <c r="AU3830" s="196"/>
      <c r="AV3830" s="198"/>
      <c r="AW3830" s="197"/>
      <c r="AY3830" s="196"/>
      <c r="BC3830" s="196"/>
      <c r="BD3830" s="196"/>
      <c r="BE3830" s="196"/>
      <c r="BF3830" s="196"/>
      <c r="BG3830" s="196"/>
      <c r="BH3830" s="196"/>
      <c r="BI3830" s="196"/>
      <c r="BJ3830" s="196"/>
      <c r="BK3830" s="196"/>
    </row>
    <row r="3831" spans="1:63" x14ac:dyDescent="0.25">
      <c r="A3831" s="198"/>
      <c r="B3831" s="193"/>
      <c r="C3831" s="196"/>
      <c r="D3831" s="196"/>
      <c r="E3831" s="196"/>
      <c r="I3831" s="197"/>
      <c r="Q3831" s="198"/>
      <c r="S3831" s="198"/>
      <c r="T3831" s="196"/>
      <c r="U3831" s="199"/>
      <c r="V3831" s="193"/>
      <c r="W3831" s="198"/>
      <c r="X3831" s="198"/>
      <c r="Y3831" s="196"/>
      <c r="Z3831" s="200"/>
      <c r="AA3831" s="196"/>
      <c r="AB3831" s="198"/>
      <c r="AC3831" s="196"/>
      <c r="AD3831" s="199"/>
      <c r="AG3831" s="196"/>
      <c r="AH3831" s="196"/>
      <c r="AI3831" s="198"/>
      <c r="AL3831" s="196"/>
      <c r="AN3831" s="196"/>
      <c r="AO3831" s="198"/>
      <c r="AP3831" s="196"/>
      <c r="AQ3831" s="196"/>
      <c r="AR3831" s="196"/>
      <c r="AS3831" s="196"/>
      <c r="AT3831" s="196"/>
      <c r="AU3831" s="196"/>
      <c r="AV3831" s="198"/>
      <c r="AW3831" s="197"/>
      <c r="AY3831" s="196"/>
      <c r="BC3831" s="196"/>
      <c r="BD3831" s="196"/>
      <c r="BE3831" s="196"/>
      <c r="BF3831" s="196"/>
      <c r="BG3831" s="196"/>
      <c r="BH3831" s="196"/>
      <c r="BI3831" s="196"/>
      <c r="BJ3831" s="196"/>
      <c r="BK3831" s="196"/>
    </row>
    <row r="3832" spans="1:63" x14ac:dyDescent="0.25">
      <c r="A3832" s="198"/>
      <c r="B3832" s="193"/>
      <c r="C3832" s="196"/>
      <c r="D3832" s="196"/>
      <c r="E3832" s="196"/>
      <c r="I3832" s="197"/>
      <c r="Q3832" s="198"/>
      <c r="S3832" s="198"/>
      <c r="T3832" s="196"/>
      <c r="U3832" s="199"/>
      <c r="V3832" s="193"/>
      <c r="W3832" s="198"/>
      <c r="X3832" s="198"/>
      <c r="Y3832" s="196"/>
      <c r="Z3832" s="200"/>
      <c r="AA3832" s="196"/>
      <c r="AB3832" s="198"/>
      <c r="AC3832" s="196"/>
      <c r="AD3832" s="199"/>
      <c r="AG3832" s="196"/>
      <c r="AH3832" s="196"/>
      <c r="AI3832" s="198"/>
      <c r="AL3832" s="196"/>
      <c r="AN3832" s="196"/>
      <c r="AO3832" s="198"/>
      <c r="AP3832" s="196"/>
      <c r="AQ3832" s="196"/>
      <c r="AR3832" s="196"/>
      <c r="AS3832" s="196"/>
      <c r="AT3832" s="196"/>
      <c r="AU3832" s="196"/>
      <c r="AV3832" s="198"/>
      <c r="AW3832" s="197"/>
      <c r="AY3832" s="196"/>
      <c r="BC3832" s="196"/>
      <c r="BD3832" s="196"/>
      <c r="BE3832" s="196"/>
      <c r="BF3832" s="196"/>
      <c r="BG3832" s="196"/>
      <c r="BH3832" s="196"/>
      <c r="BI3832" s="196"/>
      <c r="BJ3832" s="196"/>
      <c r="BK3832" s="196"/>
    </row>
    <row r="3833" spans="1:63" x14ac:dyDescent="0.25">
      <c r="A3833" s="198"/>
      <c r="B3833" s="193"/>
      <c r="C3833" s="196"/>
      <c r="D3833" s="196"/>
      <c r="E3833" s="196"/>
      <c r="I3833" s="197"/>
      <c r="Q3833" s="198"/>
      <c r="S3833" s="198"/>
      <c r="T3833" s="196"/>
      <c r="U3833" s="199"/>
      <c r="V3833" s="193"/>
      <c r="W3833" s="198"/>
      <c r="X3833" s="198"/>
      <c r="Y3833" s="196"/>
      <c r="Z3833" s="200"/>
      <c r="AA3833" s="196"/>
      <c r="AB3833" s="198"/>
      <c r="AC3833" s="196"/>
      <c r="AD3833" s="199"/>
      <c r="AG3833" s="196"/>
      <c r="AH3833" s="196"/>
      <c r="AI3833" s="198"/>
      <c r="AL3833" s="196"/>
      <c r="AN3833" s="196"/>
      <c r="AO3833" s="198"/>
      <c r="AP3833" s="196"/>
      <c r="AQ3833" s="196"/>
      <c r="AR3833" s="196"/>
      <c r="AS3833" s="196"/>
      <c r="AT3833" s="196"/>
      <c r="AU3833" s="196"/>
      <c r="AV3833" s="198"/>
      <c r="AW3833" s="197"/>
      <c r="AY3833" s="196"/>
      <c r="BC3833" s="196"/>
      <c r="BD3833" s="196"/>
      <c r="BE3833" s="196"/>
      <c r="BF3833" s="196"/>
      <c r="BG3833" s="196"/>
      <c r="BH3833" s="196"/>
      <c r="BI3833" s="196"/>
      <c r="BJ3833" s="196"/>
      <c r="BK3833" s="196"/>
    </row>
    <row r="3834" spans="1:63" x14ac:dyDescent="0.25">
      <c r="A3834" s="198"/>
      <c r="B3834" s="193"/>
      <c r="C3834" s="196"/>
      <c r="D3834" s="196"/>
      <c r="E3834" s="196"/>
      <c r="I3834" s="197"/>
      <c r="Q3834" s="198"/>
      <c r="S3834" s="198"/>
      <c r="T3834" s="196"/>
      <c r="U3834" s="199"/>
      <c r="V3834" s="193"/>
      <c r="W3834" s="198"/>
      <c r="X3834" s="198"/>
      <c r="Y3834" s="196"/>
      <c r="Z3834" s="200"/>
      <c r="AA3834" s="196"/>
      <c r="AB3834" s="198"/>
      <c r="AC3834" s="196"/>
      <c r="AD3834" s="199"/>
      <c r="AG3834" s="196"/>
      <c r="AH3834" s="196"/>
      <c r="AI3834" s="198"/>
      <c r="AL3834" s="196"/>
      <c r="AN3834" s="196"/>
      <c r="AO3834" s="198"/>
      <c r="AP3834" s="196"/>
      <c r="AQ3834" s="196"/>
      <c r="AR3834" s="196"/>
      <c r="AS3834" s="196"/>
      <c r="AT3834" s="196"/>
      <c r="AU3834" s="196"/>
      <c r="AV3834" s="198"/>
      <c r="AW3834" s="197"/>
      <c r="AY3834" s="196"/>
      <c r="BC3834" s="196"/>
      <c r="BD3834" s="196"/>
      <c r="BE3834" s="196"/>
      <c r="BF3834" s="196"/>
      <c r="BG3834" s="196"/>
      <c r="BH3834" s="196"/>
      <c r="BI3834" s="196"/>
      <c r="BJ3834" s="196"/>
      <c r="BK3834" s="196"/>
    </row>
    <row r="3835" spans="1:63" x14ac:dyDescent="0.25">
      <c r="A3835" s="198"/>
      <c r="B3835" s="193"/>
      <c r="C3835" s="196"/>
      <c r="D3835" s="196"/>
      <c r="E3835" s="196"/>
      <c r="I3835" s="197"/>
      <c r="Q3835" s="198"/>
      <c r="S3835" s="198"/>
      <c r="T3835" s="196"/>
      <c r="U3835" s="199"/>
      <c r="V3835" s="193"/>
      <c r="W3835" s="198"/>
      <c r="X3835" s="198"/>
      <c r="Y3835" s="196"/>
      <c r="Z3835" s="200"/>
      <c r="AA3835" s="196"/>
      <c r="AB3835" s="198"/>
      <c r="AC3835" s="196"/>
      <c r="AD3835" s="199"/>
      <c r="AG3835" s="196"/>
      <c r="AH3835" s="196"/>
      <c r="AI3835" s="198"/>
      <c r="AL3835" s="196"/>
      <c r="AN3835" s="196"/>
      <c r="AO3835" s="198"/>
      <c r="AP3835" s="196"/>
      <c r="AQ3835" s="196"/>
      <c r="AR3835" s="196"/>
      <c r="AS3835" s="196"/>
      <c r="AT3835" s="196"/>
      <c r="AU3835" s="196"/>
      <c r="AV3835" s="198"/>
      <c r="AW3835" s="197"/>
      <c r="AY3835" s="196"/>
      <c r="BC3835" s="196"/>
      <c r="BD3835" s="196"/>
      <c r="BE3835" s="196"/>
      <c r="BF3835" s="196"/>
      <c r="BG3835" s="196"/>
      <c r="BH3835" s="196"/>
      <c r="BI3835" s="196"/>
      <c r="BJ3835" s="196"/>
      <c r="BK3835" s="196"/>
    </row>
    <row r="3836" spans="1:63" x14ac:dyDescent="0.25">
      <c r="A3836" s="198"/>
      <c r="B3836" s="193"/>
      <c r="C3836" s="196"/>
      <c r="D3836" s="196"/>
      <c r="E3836" s="196"/>
      <c r="I3836" s="197"/>
      <c r="Q3836" s="198"/>
      <c r="S3836" s="198"/>
      <c r="T3836" s="196"/>
      <c r="U3836" s="199"/>
      <c r="V3836" s="193"/>
      <c r="W3836" s="198"/>
      <c r="X3836" s="198"/>
      <c r="Y3836" s="196"/>
      <c r="Z3836" s="200"/>
      <c r="AA3836" s="196"/>
      <c r="AB3836" s="198"/>
      <c r="AC3836" s="196"/>
      <c r="AD3836" s="199"/>
      <c r="AG3836" s="196"/>
      <c r="AH3836" s="196"/>
      <c r="AI3836" s="198"/>
      <c r="AL3836" s="196"/>
      <c r="AN3836" s="196"/>
      <c r="AO3836" s="198"/>
      <c r="AP3836" s="196"/>
      <c r="AQ3836" s="196"/>
      <c r="AR3836" s="196"/>
      <c r="AS3836" s="196"/>
      <c r="AT3836" s="196"/>
      <c r="AU3836" s="196"/>
      <c r="AV3836" s="198"/>
      <c r="AW3836" s="197"/>
      <c r="AY3836" s="196"/>
      <c r="BC3836" s="196"/>
      <c r="BD3836" s="196"/>
      <c r="BE3836" s="196"/>
      <c r="BF3836" s="196"/>
      <c r="BG3836" s="196"/>
      <c r="BH3836" s="196"/>
      <c r="BI3836" s="196"/>
      <c r="BJ3836" s="196"/>
      <c r="BK3836" s="196"/>
    </row>
    <row r="3837" spans="1:63" x14ac:dyDescent="0.25">
      <c r="A3837" s="198"/>
      <c r="B3837" s="193"/>
      <c r="C3837" s="196"/>
      <c r="D3837" s="196"/>
      <c r="E3837" s="196"/>
      <c r="I3837" s="197"/>
      <c r="Q3837" s="198"/>
      <c r="S3837" s="198"/>
      <c r="T3837" s="196"/>
      <c r="U3837" s="199"/>
      <c r="V3837" s="193"/>
      <c r="W3837" s="198"/>
      <c r="X3837" s="198"/>
      <c r="Y3837" s="196"/>
      <c r="Z3837" s="200"/>
      <c r="AA3837" s="196"/>
      <c r="AB3837" s="198"/>
      <c r="AC3837" s="196"/>
      <c r="AD3837" s="199"/>
      <c r="AG3837" s="196"/>
      <c r="AH3837" s="196"/>
      <c r="AI3837" s="198"/>
      <c r="AL3837" s="196"/>
      <c r="AN3837" s="196"/>
      <c r="AO3837" s="198"/>
      <c r="AP3837" s="196"/>
      <c r="AQ3837" s="196"/>
      <c r="AR3837" s="196"/>
      <c r="AS3837" s="196"/>
      <c r="AT3837" s="196"/>
      <c r="AU3837" s="196"/>
      <c r="AV3837" s="198"/>
      <c r="AW3837" s="197"/>
      <c r="AY3837" s="196"/>
      <c r="BC3837" s="196"/>
      <c r="BD3837" s="196"/>
      <c r="BE3837" s="196"/>
      <c r="BF3837" s="196"/>
      <c r="BG3837" s="196"/>
      <c r="BH3837" s="196"/>
      <c r="BI3837" s="196"/>
      <c r="BJ3837" s="196"/>
      <c r="BK3837" s="196"/>
    </row>
    <row r="3838" spans="1:63" x14ac:dyDescent="0.25">
      <c r="A3838" s="198"/>
      <c r="B3838" s="193"/>
      <c r="C3838" s="196"/>
      <c r="D3838" s="196"/>
      <c r="E3838" s="196"/>
      <c r="I3838" s="197"/>
      <c r="Q3838" s="198"/>
      <c r="S3838" s="198"/>
      <c r="T3838" s="196"/>
      <c r="U3838" s="199"/>
      <c r="V3838" s="193"/>
      <c r="W3838" s="198"/>
      <c r="X3838" s="198"/>
      <c r="Y3838" s="196"/>
      <c r="Z3838" s="200"/>
      <c r="AA3838" s="196"/>
      <c r="AB3838" s="198"/>
      <c r="AC3838" s="196"/>
      <c r="AD3838" s="199"/>
      <c r="AG3838" s="196"/>
      <c r="AH3838" s="196"/>
      <c r="AI3838" s="198"/>
      <c r="AL3838" s="196"/>
      <c r="AN3838" s="196"/>
      <c r="AO3838" s="198"/>
      <c r="AP3838" s="196"/>
      <c r="AQ3838" s="196"/>
      <c r="AR3838" s="196"/>
      <c r="AS3838" s="196"/>
      <c r="AT3838" s="196"/>
      <c r="AU3838" s="196"/>
      <c r="AV3838" s="198"/>
      <c r="AW3838" s="197"/>
      <c r="AY3838" s="196"/>
      <c r="BC3838" s="196"/>
      <c r="BD3838" s="196"/>
      <c r="BE3838" s="196"/>
      <c r="BF3838" s="196"/>
      <c r="BG3838" s="196"/>
      <c r="BH3838" s="196"/>
      <c r="BI3838" s="196"/>
      <c r="BJ3838" s="196"/>
      <c r="BK3838" s="196"/>
    </row>
    <row r="3839" spans="1:63" x14ac:dyDescent="0.25">
      <c r="A3839" s="198"/>
      <c r="B3839" s="193"/>
      <c r="C3839" s="196"/>
      <c r="D3839" s="196"/>
      <c r="E3839" s="196"/>
      <c r="I3839" s="197"/>
      <c r="Q3839" s="198"/>
      <c r="S3839" s="198"/>
      <c r="T3839" s="196"/>
      <c r="U3839" s="199"/>
      <c r="V3839" s="193"/>
      <c r="W3839" s="198"/>
      <c r="X3839" s="198"/>
      <c r="Y3839" s="196"/>
      <c r="Z3839" s="200"/>
      <c r="AA3839" s="196"/>
      <c r="AB3839" s="198"/>
      <c r="AC3839" s="196"/>
      <c r="AD3839" s="199"/>
      <c r="AG3839" s="196"/>
      <c r="AH3839" s="196"/>
      <c r="AI3839" s="198"/>
      <c r="AL3839" s="196"/>
      <c r="AN3839" s="196"/>
      <c r="AO3839" s="198"/>
      <c r="AP3839" s="196"/>
      <c r="AQ3839" s="196"/>
      <c r="AR3839" s="196"/>
      <c r="AS3839" s="196"/>
      <c r="AT3839" s="196"/>
      <c r="AU3839" s="196"/>
      <c r="AV3839" s="198"/>
      <c r="AW3839" s="197"/>
      <c r="AY3839" s="196"/>
      <c r="BC3839" s="196"/>
      <c r="BD3839" s="196"/>
      <c r="BE3839" s="196"/>
      <c r="BF3839" s="196"/>
      <c r="BG3839" s="196"/>
      <c r="BH3839" s="196"/>
      <c r="BI3839" s="196"/>
      <c r="BJ3839" s="196"/>
      <c r="BK3839" s="196"/>
    </row>
    <row r="3840" spans="1:63" x14ac:dyDescent="0.25">
      <c r="A3840" s="198"/>
      <c r="B3840" s="193"/>
      <c r="C3840" s="196"/>
      <c r="D3840" s="196"/>
      <c r="E3840" s="196"/>
      <c r="I3840" s="197"/>
      <c r="Q3840" s="198"/>
      <c r="S3840" s="198"/>
      <c r="T3840" s="196"/>
      <c r="U3840" s="199"/>
      <c r="V3840" s="193"/>
      <c r="W3840" s="198"/>
      <c r="X3840" s="198"/>
      <c r="Y3840" s="196"/>
      <c r="Z3840" s="200"/>
      <c r="AA3840" s="196"/>
      <c r="AB3840" s="198"/>
      <c r="AC3840" s="196"/>
      <c r="AD3840" s="199"/>
      <c r="AG3840" s="196"/>
      <c r="AH3840" s="196"/>
      <c r="AI3840" s="198"/>
      <c r="AL3840" s="196"/>
      <c r="AN3840" s="196"/>
      <c r="AO3840" s="198"/>
      <c r="AP3840" s="196"/>
      <c r="AQ3840" s="196"/>
      <c r="AR3840" s="196"/>
      <c r="AS3840" s="196"/>
      <c r="AT3840" s="196"/>
      <c r="AU3840" s="196"/>
      <c r="AV3840" s="198"/>
      <c r="AW3840" s="197"/>
      <c r="AY3840" s="196"/>
      <c r="BC3840" s="196"/>
      <c r="BD3840" s="196"/>
      <c r="BE3840" s="196"/>
      <c r="BF3840" s="196"/>
      <c r="BG3840" s="196"/>
      <c r="BH3840" s="196"/>
      <c r="BI3840" s="196"/>
      <c r="BJ3840" s="196"/>
      <c r="BK3840" s="196"/>
    </row>
    <row r="3841" spans="1:63" x14ac:dyDescent="0.25">
      <c r="A3841" s="198"/>
      <c r="B3841" s="193"/>
      <c r="C3841" s="196"/>
      <c r="D3841" s="196"/>
      <c r="E3841" s="196"/>
      <c r="I3841" s="197"/>
      <c r="Q3841" s="198"/>
      <c r="S3841" s="198"/>
      <c r="T3841" s="196"/>
      <c r="U3841" s="199"/>
      <c r="V3841" s="193"/>
      <c r="W3841" s="198"/>
      <c r="X3841" s="198"/>
      <c r="Y3841" s="196"/>
      <c r="Z3841" s="200"/>
      <c r="AA3841" s="196"/>
      <c r="AB3841" s="198"/>
      <c r="AC3841" s="196"/>
      <c r="AD3841" s="199"/>
      <c r="AG3841" s="196"/>
      <c r="AH3841" s="196"/>
      <c r="AI3841" s="198"/>
      <c r="AL3841" s="196"/>
      <c r="AN3841" s="196"/>
      <c r="AO3841" s="198"/>
      <c r="AP3841" s="196"/>
      <c r="AQ3841" s="196"/>
      <c r="AR3841" s="196"/>
      <c r="AS3841" s="196"/>
      <c r="AT3841" s="196"/>
      <c r="AU3841" s="196"/>
      <c r="AV3841" s="198"/>
      <c r="AW3841" s="197"/>
      <c r="AY3841" s="196"/>
      <c r="BC3841" s="196"/>
      <c r="BD3841" s="196"/>
      <c r="BE3841" s="196"/>
      <c r="BF3841" s="196"/>
      <c r="BG3841" s="196"/>
      <c r="BH3841" s="196"/>
      <c r="BI3841" s="196"/>
      <c r="BJ3841" s="196"/>
      <c r="BK3841" s="196"/>
    </row>
    <row r="3842" spans="1:63" x14ac:dyDescent="0.25">
      <c r="A3842" s="198"/>
      <c r="B3842" s="193"/>
      <c r="C3842" s="196"/>
      <c r="D3842" s="196"/>
      <c r="E3842" s="196"/>
      <c r="I3842" s="197"/>
      <c r="Q3842" s="198"/>
      <c r="S3842" s="198"/>
      <c r="T3842" s="196"/>
      <c r="U3842" s="199"/>
      <c r="V3842" s="193"/>
      <c r="W3842" s="198"/>
      <c r="X3842" s="198"/>
      <c r="Y3842" s="196"/>
      <c r="Z3842" s="200"/>
      <c r="AA3842" s="196"/>
      <c r="AB3842" s="198"/>
      <c r="AC3842" s="196"/>
      <c r="AD3842" s="199"/>
      <c r="AG3842" s="196"/>
      <c r="AH3842" s="196"/>
      <c r="AI3842" s="198"/>
      <c r="AL3842" s="196"/>
      <c r="AN3842" s="196"/>
      <c r="AO3842" s="198"/>
      <c r="AP3842" s="196"/>
      <c r="AQ3842" s="196"/>
      <c r="AR3842" s="196"/>
      <c r="AS3842" s="196"/>
      <c r="AT3842" s="196"/>
      <c r="AU3842" s="196"/>
      <c r="AV3842" s="198"/>
      <c r="AW3842" s="197"/>
      <c r="AY3842" s="196"/>
      <c r="BC3842" s="196"/>
      <c r="BD3842" s="196"/>
      <c r="BE3842" s="196"/>
      <c r="BF3842" s="196"/>
      <c r="BG3842" s="196"/>
      <c r="BH3842" s="196"/>
      <c r="BI3842" s="196"/>
      <c r="BJ3842" s="196"/>
      <c r="BK3842" s="196"/>
    </row>
    <row r="3843" spans="1:63" x14ac:dyDescent="0.25">
      <c r="A3843" s="198"/>
      <c r="B3843" s="193"/>
      <c r="C3843" s="196"/>
      <c r="D3843" s="196"/>
      <c r="E3843" s="196"/>
      <c r="I3843" s="197"/>
      <c r="Q3843" s="198"/>
      <c r="S3843" s="198"/>
      <c r="T3843" s="196"/>
      <c r="U3843" s="199"/>
      <c r="V3843" s="193"/>
      <c r="W3843" s="198"/>
      <c r="X3843" s="198"/>
      <c r="Y3843" s="196"/>
      <c r="Z3843" s="200"/>
      <c r="AA3843" s="196"/>
      <c r="AB3843" s="198"/>
      <c r="AC3843" s="196"/>
      <c r="AD3843" s="199"/>
      <c r="AG3843" s="196"/>
      <c r="AH3843" s="196"/>
      <c r="AI3843" s="198"/>
      <c r="AL3843" s="196"/>
      <c r="AN3843" s="196"/>
      <c r="AO3843" s="198"/>
      <c r="AP3843" s="196"/>
      <c r="AQ3843" s="196"/>
      <c r="AR3843" s="196"/>
      <c r="AS3843" s="196"/>
      <c r="AT3843" s="196"/>
      <c r="AU3843" s="196"/>
      <c r="AV3843" s="198"/>
      <c r="AW3843" s="197"/>
      <c r="AY3843" s="196"/>
      <c r="BC3843" s="196"/>
      <c r="BD3843" s="196"/>
      <c r="BE3843" s="196"/>
      <c r="BF3843" s="196"/>
      <c r="BG3843" s="196"/>
      <c r="BH3843" s="196"/>
      <c r="BI3843" s="196"/>
      <c r="BJ3843" s="196"/>
      <c r="BK3843" s="196"/>
    </row>
    <row r="3844" spans="1:63" x14ac:dyDescent="0.25">
      <c r="A3844" s="198"/>
      <c r="B3844" s="193"/>
      <c r="C3844" s="196"/>
      <c r="D3844" s="196"/>
      <c r="E3844" s="196"/>
      <c r="I3844" s="197"/>
      <c r="Q3844" s="198"/>
      <c r="S3844" s="198"/>
      <c r="T3844" s="196"/>
      <c r="U3844" s="199"/>
      <c r="V3844" s="193"/>
      <c r="W3844" s="198"/>
      <c r="X3844" s="198"/>
      <c r="Y3844" s="196"/>
      <c r="Z3844" s="200"/>
      <c r="AA3844" s="196"/>
      <c r="AB3844" s="198"/>
      <c r="AC3844" s="196"/>
      <c r="AD3844" s="199"/>
      <c r="AG3844" s="196"/>
      <c r="AH3844" s="196"/>
      <c r="AI3844" s="198"/>
      <c r="AL3844" s="196"/>
      <c r="AN3844" s="196"/>
      <c r="AO3844" s="198"/>
      <c r="AP3844" s="196"/>
      <c r="AQ3844" s="196"/>
      <c r="AR3844" s="196"/>
      <c r="AS3844" s="196"/>
      <c r="AT3844" s="196"/>
      <c r="AU3844" s="196"/>
      <c r="AV3844" s="198"/>
      <c r="AW3844" s="197"/>
      <c r="AY3844" s="196"/>
      <c r="BC3844" s="196"/>
      <c r="BD3844" s="196"/>
      <c r="BE3844" s="196"/>
      <c r="BF3844" s="196"/>
      <c r="BG3844" s="196"/>
      <c r="BH3844" s="196"/>
      <c r="BI3844" s="196"/>
      <c r="BJ3844" s="196"/>
      <c r="BK3844" s="196"/>
    </row>
    <row r="3845" spans="1:63" x14ac:dyDescent="0.25">
      <c r="A3845" s="198"/>
      <c r="B3845" s="193"/>
      <c r="C3845" s="196"/>
      <c r="D3845" s="196"/>
      <c r="E3845" s="196"/>
      <c r="I3845" s="197"/>
      <c r="Q3845" s="198"/>
      <c r="S3845" s="198"/>
      <c r="T3845" s="196"/>
      <c r="U3845" s="199"/>
      <c r="V3845" s="193"/>
      <c r="W3845" s="198"/>
      <c r="X3845" s="198"/>
      <c r="Y3845" s="196"/>
      <c r="Z3845" s="200"/>
      <c r="AA3845" s="196"/>
      <c r="AB3845" s="198"/>
      <c r="AC3845" s="196"/>
      <c r="AD3845" s="199"/>
      <c r="AG3845" s="196"/>
      <c r="AH3845" s="196"/>
      <c r="AI3845" s="198"/>
      <c r="AL3845" s="196"/>
      <c r="AN3845" s="196"/>
      <c r="AO3845" s="198"/>
      <c r="AP3845" s="196"/>
      <c r="AQ3845" s="196"/>
      <c r="AR3845" s="196"/>
      <c r="AS3845" s="196"/>
      <c r="AT3845" s="196"/>
      <c r="AU3845" s="196"/>
      <c r="AV3845" s="198"/>
      <c r="AW3845" s="197"/>
      <c r="AY3845" s="196"/>
      <c r="BC3845" s="196"/>
      <c r="BD3845" s="196"/>
      <c r="BE3845" s="196"/>
      <c r="BF3845" s="196"/>
      <c r="BG3845" s="196"/>
      <c r="BH3845" s="196"/>
      <c r="BI3845" s="196"/>
      <c r="BJ3845" s="196"/>
      <c r="BK3845" s="196"/>
    </row>
    <row r="3846" spans="1:63" x14ac:dyDescent="0.25">
      <c r="A3846" s="198"/>
      <c r="B3846" s="193"/>
      <c r="C3846" s="196"/>
      <c r="D3846" s="196"/>
      <c r="E3846" s="196"/>
      <c r="I3846" s="197"/>
      <c r="Q3846" s="198"/>
      <c r="S3846" s="198"/>
      <c r="T3846" s="196"/>
      <c r="U3846" s="199"/>
      <c r="V3846" s="193"/>
      <c r="W3846" s="198"/>
      <c r="X3846" s="198"/>
      <c r="Y3846" s="196"/>
      <c r="Z3846" s="200"/>
      <c r="AA3846" s="196"/>
      <c r="AB3846" s="198"/>
      <c r="AC3846" s="196"/>
      <c r="AD3846" s="199"/>
      <c r="AG3846" s="196"/>
      <c r="AH3846" s="196"/>
      <c r="AI3846" s="198"/>
      <c r="AL3846" s="196"/>
      <c r="AN3846" s="196"/>
      <c r="AO3846" s="198"/>
      <c r="AP3846" s="196"/>
      <c r="AQ3846" s="196"/>
      <c r="AR3846" s="196"/>
      <c r="AS3846" s="196"/>
      <c r="AT3846" s="196"/>
      <c r="AU3846" s="196"/>
      <c r="AV3846" s="198"/>
      <c r="AW3846" s="197"/>
      <c r="AY3846" s="196"/>
      <c r="BC3846" s="196"/>
      <c r="BD3846" s="196"/>
      <c r="BE3846" s="196"/>
      <c r="BF3846" s="196"/>
      <c r="BG3846" s="196"/>
      <c r="BH3846" s="196"/>
      <c r="BI3846" s="196"/>
      <c r="BJ3846" s="196"/>
      <c r="BK3846" s="196"/>
    </row>
    <row r="3847" spans="1:63" x14ac:dyDescent="0.25">
      <c r="A3847" s="198"/>
      <c r="B3847" s="193"/>
      <c r="C3847" s="196"/>
      <c r="D3847" s="196"/>
      <c r="E3847" s="196"/>
      <c r="I3847" s="197"/>
      <c r="Q3847" s="198"/>
      <c r="S3847" s="198"/>
      <c r="T3847" s="196"/>
      <c r="U3847" s="199"/>
      <c r="V3847" s="193"/>
      <c r="W3847" s="198"/>
      <c r="X3847" s="198"/>
      <c r="Y3847" s="196"/>
      <c r="Z3847" s="200"/>
      <c r="AA3847" s="196"/>
      <c r="AB3847" s="198"/>
      <c r="AC3847" s="196"/>
      <c r="AD3847" s="199"/>
      <c r="AG3847" s="196"/>
      <c r="AH3847" s="196"/>
      <c r="AI3847" s="198"/>
      <c r="AL3847" s="196"/>
      <c r="AN3847" s="196"/>
      <c r="AO3847" s="198"/>
      <c r="AP3847" s="196"/>
      <c r="AQ3847" s="196"/>
      <c r="AR3847" s="196"/>
      <c r="AS3847" s="196"/>
      <c r="AT3847" s="196"/>
      <c r="AU3847" s="196"/>
      <c r="AV3847" s="198"/>
      <c r="AW3847" s="197"/>
      <c r="AY3847" s="196"/>
      <c r="BC3847" s="196"/>
      <c r="BD3847" s="196"/>
      <c r="BE3847" s="196"/>
      <c r="BF3847" s="196"/>
      <c r="BG3847" s="196"/>
      <c r="BH3847" s="196"/>
      <c r="BI3847" s="196"/>
      <c r="BJ3847" s="196"/>
      <c r="BK3847" s="196"/>
    </row>
    <row r="3848" spans="1:63" x14ac:dyDescent="0.25">
      <c r="A3848" s="198"/>
      <c r="B3848" s="193"/>
      <c r="C3848" s="196"/>
      <c r="D3848" s="196"/>
      <c r="E3848" s="196"/>
      <c r="I3848" s="197"/>
      <c r="Q3848" s="198"/>
      <c r="S3848" s="198"/>
      <c r="T3848" s="196"/>
      <c r="U3848" s="199"/>
      <c r="V3848" s="193"/>
      <c r="W3848" s="198"/>
      <c r="X3848" s="198"/>
      <c r="Y3848" s="196"/>
      <c r="Z3848" s="200"/>
      <c r="AA3848" s="196"/>
      <c r="AB3848" s="198"/>
      <c r="AC3848" s="196"/>
      <c r="AD3848" s="199"/>
      <c r="AG3848" s="196"/>
      <c r="AH3848" s="196"/>
      <c r="AI3848" s="198"/>
      <c r="AL3848" s="196"/>
      <c r="AN3848" s="196"/>
      <c r="AO3848" s="198"/>
      <c r="AP3848" s="196"/>
      <c r="AQ3848" s="196"/>
      <c r="AR3848" s="196"/>
      <c r="AS3848" s="196"/>
      <c r="AT3848" s="196"/>
      <c r="AU3848" s="196"/>
      <c r="AV3848" s="198"/>
      <c r="AW3848" s="197"/>
      <c r="AY3848" s="196"/>
      <c r="BC3848" s="196"/>
      <c r="BD3848" s="196"/>
      <c r="BE3848" s="196"/>
      <c r="BF3848" s="196"/>
      <c r="BG3848" s="196"/>
      <c r="BH3848" s="196"/>
      <c r="BI3848" s="196"/>
      <c r="BJ3848" s="196"/>
      <c r="BK3848" s="196"/>
    </row>
    <row r="3849" spans="1:63" x14ac:dyDescent="0.25">
      <c r="A3849" s="198"/>
      <c r="B3849" s="193"/>
      <c r="C3849" s="196"/>
      <c r="D3849" s="196"/>
      <c r="E3849" s="196"/>
      <c r="I3849" s="197"/>
      <c r="Q3849" s="198"/>
      <c r="S3849" s="198"/>
      <c r="T3849" s="196"/>
      <c r="U3849" s="199"/>
      <c r="V3849" s="193"/>
      <c r="W3849" s="198"/>
      <c r="X3849" s="198"/>
      <c r="Y3849" s="196"/>
      <c r="Z3849" s="200"/>
      <c r="AA3849" s="196"/>
      <c r="AB3849" s="198"/>
      <c r="AC3849" s="196"/>
      <c r="AD3849" s="199"/>
      <c r="AG3849" s="196"/>
      <c r="AH3849" s="196"/>
      <c r="AI3849" s="198"/>
      <c r="AL3849" s="196"/>
      <c r="AN3849" s="196"/>
      <c r="AO3849" s="198"/>
      <c r="AP3849" s="196"/>
      <c r="AQ3849" s="196"/>
      <c r="AR3849" s="196"/>
      <c r="AS3849" s="196"/>
      <c r="AT3849" s="196"/>
      <c r="AU3849" s="196"/>
      <c r="AV3849" s="198"/>
      <c r="AW3849" s="197"/>
      <c r="AY3849" s="196"/>
      <c r="BC3849" s="196"/>
      <c r="BD3849" s="196"/>
      <c r="BE3849" s="196"/>
      <c r="BF3849" s="196"/>
      <c r="BG3849" s="196"/>
      <c r="BH3849" s="196"/>
      <c r="BI3849" s="196"/>
      <c r="BJ3849" s="196"/>
      <c r="BK3849" s="196"/>
    </row>
    <row r="3850" spans="1:63" x14ac:dyDescent="0.25">
      <c r="A3850" s="198"/>
      <c r="B3850" s="193"/>
      <c r="C3850" s="196"/>
      <c r="D3850" s="196"/>
      <c r="E3850" s="196"/>
      <c r="I3850" s="197"/>
      <c r="Q3850" s="198"/>
      <c r="S3850" s="198"/>
      <c r="T3850" s="196"/>
      <c r="U3850" s="199"/>
      <c r="V3850" s="193"/>
      <c r="W3850" s="198"/>
      <c r="X3850" s="198"/>
      <c r="Y3850" s="196"/>
      <c r="Z3850" s="200"/>
      <c r="AA3850" s="196"/>
      <c r="AB3850" s="198"/>
      <c r="AC3850" s="196"/>
      <c r="AD3850" s="199"/>
      <c r="AG3850" s="196"/>
      <c r="AH3850" s="196"/>
      <c r="AI3850" s="198"/>
      <c r="AL3850" s="196"/>
      <c r="AN3850" s="196"/>
      <c r="AO3850" s="198"/>
      <c r="AP3850" s="196"/>
      <c r="AQ3850" s="196"/>
      <c r="AR3850" s="196"/>
      <c r="AS3850" s="196"/>
      <c r="AT3850" s="196"/>
      <c r="AU3850" s="196"/>
      <c r="AV3850" s="198"/>
      <c r="AW3850" s="197"/>
      <c r="AY3850" s="196"/>
      <c r="BC3850" s="196"/>
      <c r="BD3850" s="196"/>
      <c r="BE3850" s="196"/>
      <c r="BF3850" s="196"/>
      <c r="BG3850" s="196"/>
      <c r="BH3850" s="196"/>
      <c r="BI3850" s="196"/>
      <c r="BJ3850" s="196"/>
      <c r="BK3850" s="196"/>
    </row>
    <row r="3851" spans="1:63" x14ac:dyDescent="0.25">
      <c r="A3851" s="198"/>
      <c r="B3851" s="193"/>
      <c r="C3851" s="196"/>
      <c r="D3851" s="196"/>
      <c r="E3851" s="196"/>
      <c r="I3851" s="197"/>
      <c r="Q3851" s="198"/>
      <c r="S3851" s="198"/>
      <c r="T3851" s="196"/>
      <c r="U3851" s="199"/>
      <c r="V3851" s="193"/>
      <c r="W3851" s="198"/>
      <c r="X3851" s="198"/>
      <c r="Y3851" s="196"/>
      <c r="Z3851" s="200"/>
      <c r="AA3851" s="196"/>
      <c r="AB3851" s="198"/>
      <c r="AC3851" s="196"/>
      <c r="AD3851" s="199"/>
      <c r="AG3851" s="196"/>
      <c r="AH3851" s="196"/>
      <c r="AI3851" s="198"/>
      <c r="AL3851" s="196"/>
      <c r="AN3851" s="196"/>
      <c r="AO3851" s="198"/>
      <c r="AP3851" s="196"/>
      <c r="AQ3851" s="196"/>
      <c r="AR3851" s="196"/>
      <c r="AS3851" s="196"/>
      <c r="AT3851" s="196"/>
      <c r="AU3851" s="196"/>
      <c r="AV3851" s="198"/>
      <c r="AW3851" s="197"/>
      <c r="AY3851" s="196"/>
      <c r="BC3851" s="196"/>
      <c r="BD3851" s="196"/>
      <c r="BE3851" s="196"/>
      <c r="BF3851" s="196"/>
      <c r="BG3851" s="196"/>
      <c r="BH3851" s="196"/>
      <c r="BI3851" s="196"/>
      <c r="BJ3851" s="196"/>
      <c r="BK3851" s="196"/>
    </row>
    <row r="3852" spans="1:63" x14ac:dyDescent="0.25">
      <c r="A3852" s="198"/>
      <c r="B3852" s="193"/>
      <c r="C3852" s="196"/>
      <c r="D3852" s="196"/>
      <c r="E3852" s="196"/>
      <c r="I3852" s="197"/>
      <c r="Q3852" s="198"/>
      <c r="S3852" s="198"/>
      <c r="T3852" s="196"/>
      <c r="U3852" s="199"/>
      <c r="V3852" s="193"/>
      <c r="W3852" s="198"/>
      <c r="X3852" s="198"/>
      <c r="Y3852" s="196"/>
      <c r="Z3852" s="200"/>
      <c r="AA3852" s="196"/>
      <c r="AB3852" s="198"/>
      <c r="AC3852" s="196"/>
      <c r="AD3852" s="199"/>
      <c r="AG3852" s="196"/>
      <c r="AH3852" s="196"/>
      <c r="AI3852" s="198"/>
      <c r="AL3852" s="196"/>
      <c r="AN3852" s="196"/>
      <c r="AO3852" s="198"/>
      <c r="AP3852" s="196"/>
      <c r="AQ3852" s="196"/>
      <c r="AR3852" s="196"/>
      <c r="AS3852" s="196"/>
      <c r="AT3852" s="196"/>
      <c r="AU3852" s="196"/>
      <c r="AV3852" s="198"/>
      <c r="AW3852" s="197"/>
      <c r="AY3852" s="196"/>
      <c r="BC3852" s="196"/>
      <c r="BD3852" s="196"/>
      <c r="BE3852" s="196"/>
      <c r="BF3852" s="196"/>
      <c r="BG3852" s="196"/>
      <c r="BH3852" s="196"/>
      <c r="BI3852" s="196"/>
      <c r="BJ3852" s="196"/>
      <c r="BK3852" s="196"/>
    </row>
    <row r="3853" spans="1:63" x14ac:dyDescent="0.25">
      <c r="A3853" s="198"/>
      <c r="B3853" s="193"/>
      <c r="C3853" s="196"/>
      <c r="D3853" s="196"/>
      <c r="E3853" s="196"/>
      <c r="I3853" s="197"/>
      <c r="Q3853" s="198"/>
      <c r="S3853" s="198"/>
      <c r="T3853" s="196"/>
      <c r="U3853" s="199"/>
      <c r="V3853" s="193"/>
      <c r="W3853" s="198"/>
      <c r="X3853" s="198"/>
      <c r="Y3853" s="196"/>
      <c r="Z3853" s="200"/>
      <c r="AA3853" s="196"/>
      <c r="AB3853" s="198"/>
      <c r="AC3853" s="196"/>
      <c r="AD3853" s="199"/>
      <c r="AG3853" s="196"/>
      <c r="AH3853" s="196"/>
      <c r="AI3853" s="198"/>
      <c r="AL3853" s="196"/>
      <c r="AN3853" s="196"/>
      <c r="AO3853" s="198"/>
      <c r="AP3853" s="196"/>
      <c r="AQ3853" s="196"/>
      <c r="AR3853" s="196"/>
      <c r="AS3853" s="196"/>
      <c r="AT3853" s="196"/>
      <c r="AU3853" s="196"/>
      <c r="AV3853" s="198"/>
      <c r="AW3853" s="197"/>
      <c r="AY3853" s="196"/>
      <c r="BC3853" s="196"/>
      <c r="BD3853" s="196"/>
      <c r="BE3853" s="196"/>
      <c r="BF3853" s="196"/>
      <c r="BG3853" s="196"/>
      <c r="BH3853" s="196"/>
      <c r="BI3853" s="196"/>
      <c r="BJ3853" s="196"/>
      <c r="BK3853" s="196"/>
    </row>
    <row r="3854" spans="1:63" x14ac:dyDescent="0.25">
      <c r="A3854" s="198"/>
      <c r="B3854" s="193"/>
      <c r="C3854" s="196"/>
      <c r="D3854" s="196"/>
      <c r="E3854" s="196"/>
      <c r="I3854" s="197"/>
      <c r="Q3854" s="198"/>
      <c r="S3854" s="198"/>
      <c r="T3854" s="196"/>
      <c r="U3854" s="199"/>
      <c r="V3854" s="193"/>
      <c r="W3854" s="198"/>
      <c r="X3854" s="198"/>
      <c r="Y3854" s="196"/>
      <c r="Z3854" s="200"/>
      <c r="AA3854" s="196"/>
      <c r="AB3854" s="198"/>
      <c r="AC3854" s="196"/>
      <c r="AD3854" s="199"/>
      <c r="AG3854" s="196"/>
      <c r="AH3854" s="196"/>
      <c r="AI3854" s="198"/>
      <c r="AL3854" s="196"/>
      <c r="AN3854" s="196"/>
      <c r="AO3854" s="198"/>
      <c r="AP3854" s="196"/>
      <c r="AQ3854" s="196"/>
      <c r="AR3854" s="196"/>
      <c r="AS3854" s="196"/>
      <c r="AT3854" s="196"/>
      <c r="AU3854" s="196"/>
      <c r="AV3854" s="198"/>
      <c r="AW3854" s="197"/>
      <c r="AY3854" s="196"/>
      <c r="BC3854" s="196"/>
      <c r="BD3854" s="196"/>
      <c r="BE3854" s="196"/>
      <c r="BF3854" s="196"/>
      <c r="BG3854" s="196"/>
      <c r="BH3854" s="196"/>
      <c r="BI3854" s="196"/>
      <c r="BJ3854" s="196"/>
      <c r="BK3854" s="196"/>
    </row>
    <row r="3855" spans="1:63" x14ac:dyDescent="0.25">
      <c r="A3855" s="198"/>
      <c r="B3855" s="193"/>
      <c r="C3855" s="196"/>
      <c r="D3855" s="196"/>
      <c r="E3855" s="196"/>
      <c r="I3855" s="197"/>
      <c r="Q3855" s="198"/>
      <c r="S3855" s="198"/>
      <c r="T3855" s="196"/>
      <c r="U3855" s="199"/>
      <c r="V3855" s="193"/>
      <c r="W3855" s="198"/>
      <c r="X3855" s="198"/>
      <c r="Y3855" s="196"/>
      <c r="Z3855" s="200"/>
      <c r="AA3855" s="196"/>
      <c r="AB3855" s="198"/>
      <c r="AC3855" s="196"/>
      <c r="AD3855" s="199"/>
      <c r="AG3855" s="196"/>
      <c r="AH3855" s="196"/>
      <c r="AI3855" s="198"/>
      <c r="AL3855" s="196"/>
      <c r="AN3855" s="196"/>
      <c r="AO3855" s="198"/>
      <c r="AP3855" s="196"/>
      <c r="AQ3855" s="196"/>
      <c r="AR3855" s="196"/>
      <c r="AS3855" s="196"/>
      <c r="AT3855" s="196"/>
      <c r="AU3855" s="196"/>
      <c r="AV3855" s="198"/>
      <c r="AW3855" s="197"/>
      <c r="AY3855" s="196"/>
      <c r="BC3855" s="196"/>
      <c r="BD3855" s="196"/>
      <c r="BE3855" s="196"/>
      <c r="BF3855" s="196"/>
      <c r="BG3855" s="196"/>
      <c r="BH3855" s="196"/>
      <c r="BI3855" s="196"/>
      <c r="BJ3855" s="196"/>
      <c r="BK3855" s="196"/>
    </row>
    <row r="3856" spans="1:63" x14ac:dyDescent="0.25">
      <c r="A3856" s="198"/>
      <c r="B3856" s="193"/>
      <c r="C3856" s="196"/>
      <c r="D3856" s="196"/>
      <c r="E3856" s="196"/>
      <c r="I3856" s="197"/>
      <c r="Q3856" s="198"/>
      <c r="S3856" s="198"/>
      <c r="T3856" s="196"/>
      <c r="U3856" s="199"/>
      <c r="V3856" s="193"/>
      <c r="W3856" s="198"/>
      <c r="X3856" s="198"/>
      <c r="Y3856" s="196"/>
      <c r="Z3856" s="200"/>
      <c r="AA3856" s="196"/>
      <c r="AB3856" s="198"/>
      <c r="AC3856" s="196"/>
      <c r="AD3856" s="199"/>
      <c r="AG3856" s="196"/>
      <c r="AH3856" s="196"/>
      <c r="AI3856" s="198"/>
      <c r="AL3856" s="196"/>
      <c r="AN3856" s="196"/>
      <c r="AO3856" s="198"/>
      <c r="AP3856" s="196"/>
      <c r="AQ3856" s="196"/>
      <c r="AR3856" s="196"/>
      <c r="AS3856" s="196"/>
      <c r="AT3856" s="196"/>
      <c r="AU3856" s="196"/>
      <c r="AV3856" s="198"/>
      <c r="AW3856" s="197"/>
      <c r="AY3856" s="196"/>
      <c r="BC3856" s="196"/>
      <c r="BD3856" s="196"/>
      <c r="BE3856" s="196"/>
      <c r="BF3856" s="196"/>
      <c r="BG3856" s="196"/>
      <c r="BH3856" s="196"/>
      <c r="BI3856" s="196"/>
      <c r="BJ3856" s="196"/>
      <c r="BK3856" s="196"/>
    </row>
    <row r="3857" spans="1:63" x14ac:dyDescent="0.25">
      <c r="A3857" s="198"/>
      <c r="B3857" s="193"/>
      <c r="C3857" s="196"/>
      <c r="D3857" s="196"/>
      <c r="E3857" s="196"/>
      <c r="I3857" s="197"/>
      <c r="Q3857" s="198"/>
      <c r="S3857" s="198"/>
      <c r="T3857" s="196"/>
      <c r="U3857" s="199"/>
      <c r="V3857" s="193"/>
      <c r="W3857" s="198"/>
      <c r="X3857" s="198"/>
      <c r="Y3857" s="196"/>
      <c r="Z3857" s="200"/>
      <c r="AA3857" s="196"/>
      <c r="AB3857" s="198"/>
      <c r="AC3857" s="196"/>
      <c r="AD3857" s="199"/>
      <c r="AG3857" s="196"/>
      <c r="AH3857" s="196"/>
      <c r="AI3857" s="198"/>
      <c r="AL3857" s="196"/>
      <c r="AN3857" s="196"/>
      <c r="AO3857" s="198"/>
      <c r="AP3857" s="196"/>
      <c r="AQ3857" s="196"/>
      <c r="AR3857" s="196"/>
      <c r="AS3857" s="196"/>
      <c r="AT3857" s="196"/>
      <c r="AU3857" s="196"/>
      <c r="AV3857" s="198"/>
      <c r="AW3857" s="197"/>
      <c r="AY3857" s="196"/>
      <c r="BC3857" s="196"/>
      <c r="BD3857" s="196"/>
      <c r="BE3857" s="196"/>
      <c r="BF3857" s="196"/>
      <c r="BG3857" s="196"/>
      <c r="BH3857" s="196"/>
      <c r="BI3857" s="196"/>
      <c r="BJ3857" s="196"/>
      <c r="BK3857" s="196"/>
    </row>
    <row r="3858" spans="1:63" x14ac:dyDescent="0.25">
      <c r="A3858" s="198"/>
      <c r="B3858" s="193"/>
      <c r="C3858" s="196"/>
      <c r="D3858" s="196"/>
      <c r="E3858" s="196"/>
      <c r="I3858" s="197"/>
      <c r="Q3858" s="198"/>
      <c r="S3858" s="198"/>
      <c r="T3858" s="196"/>
      <c r="U3858" s="199"/>
      <c r="V3858" s="193"/>
      <c r="W3858" s="198"/>
      <c r="X3858" s="198"/>
      <c r="Y3858" s="196"/>
      <c r="Z3858" s="200"/>
      <c r="AA3858" s="196"/>
      <c r="AB3858" s="198"/>
      <c r="AC3858" s="196"/>
      <c r="AD3858" s="199"/>
      <c r="AG3858" s="196"/>
      <c r="AH3858" s="196"/>
      <c r="AI3858" s="198"/>
      <c r="AL3858" s="196"/>
      <c r="AN3858" s="196"/>
      <c r="AO3858" s="198"/>
      <c r="AP3858" s="196"/>
      <c r="AQ3858" s="196"/>
      <c r="AR3858" s="196"/>
      <c r="AS3858" s="196"/>
      <c r="AT3858" s="196"/>
      <c r="AU3858" s="196"/>
      <c r="AV3858" s="198"/>
      <c r="AW3858" s="197"/>
      <c r="AY3858" s="196"/>
      <c r="BC3858" s="196"/>
      <c r="BD3858" s="196"/>
      <c r="BE3858" s="196"/>
      <c r="BF3858" s="196"/>
      <c r="BG3858" s="196"/>
      <c r="BH3858" s="196"/>
      <c r="BI3858" s="196"/>
      <c r="BJ3858" s="196"/>
      <c r="BK3858" s="196"/>
    </row>
    <row r="3859" spans="1:63" x14ac:dyDescent="0.25">
      <c r="A3859" s="198"/>
      <c r="B3859" s="193"/>
      <c r="C3859" s="196"/>
      <c r="D3859" s="196"/>
      <c r="E3859" s="196"/>
      <c r="I3859" s="197"/>
      <c r="Q3859" s="198"/>
      <c r="S3859" s="198"/>
      <c r="T3859" s="196"/>
      <c r="U3859" s="199"/>
      <c r="V3859" s="193"/>
      <c r="W3859" s="198"/>
      <c r="X3859" s="198"/>
      <c r="Y3859" s="196"/>
      <c r="Z3859" s="200"/>
      <c r="AA3859" s="196"/>
      <c r="AB3859" s="198"/>
      <c r="AC3859" s="196"/>
      <c r="AD3859" s="199"/>
      <c r="AG3859" s="196"/>
      <c r="AH3859" s="196"/>
      <c r="AI3859" s="198"/>
      <c r="AL3859" s="196"/>
      <c r="AN3859" s="196"/>
      <c r="AO3859" s="198"/>
      <c r="AP3859" s="196"/>
      <c r="AQ3859" s="196"/>
      <c r="AR3859" s="196"/>
      <c r="AS3859" s="196"/>
      <c r="AT3859" s="196"/>
      <c r="AU3859" s="196"/>
      <c r="AV3859" s="198"/>
      <c r="AW3859" s="197"/>
      <c r="AY3859" s="196"/>
      <c r="BC3859" s="196"/>
      <c r="BD3859" s="196"/>
      <c r="BE3859" s="196"/>
      <c r="BF3859" s="196"/>
      <c r="BG3859" s="196"/>
      <c r="BH3859" s="196"/>
      <c r="BI3859" s="196"/>
      <c r="BJ3859" s="196"/>
      <c r="BK3859" s="196"/>
    </row>
    <row r="3860" spans="1:63" x14ac:dyDescent="0.25">
      <c r="A3860" s="198"/>
      <c r="B3860" s="193"/>
      <c r="C3860" s="196"/>
      <c r="D3860" s="196"/>
      <c r="E3860" s="196"/>
      <c r="I3860" s="197"/>
      <c r="Q3860" s="198"/>
      <c r="S3860" s="198"/>
      <c r="T3860" s="196"/>
      <c r="U3860" s="199"/>
      <c r="V3860" s="193"/>
      <c r="W3860" s="198"/>
      <c r="X3860" s="198"/>
      <c r="Y3860" s="196"/>
      <c r="Z3860" s="200"/>
      <c r="AA3860" s="196"/>
      <c r="AB3860" s="198"/>
      <c r="AC3860" s="196"/>
      <c r="AD3860" s="199"/>
      <c r="AG3860" s="196"/>
      <c r="AH3860" s="196"/>
      <c r="AI3860" s="198"/>
      <c r="AL3860" s="196"/>
      <c r="AN3860" s="196"/>
      <c r="AO3860" s="198"/>
      <c r="AP3860" s="196"/>
      <c r="AQ3860" s="196"/>
      <c r="AR3860" s="196"/>
      <c r="AS3860" s="196"/>
      <c r="AT3860" s="196"/>
      <c r="AU3860" s="196"/>
      <c r="AV3860" s="198"/>
      <c r="AW3860" s="197"/>
      <c r="AY3860" s="196"/>
      <c r="BC3860" s="196"/>
      <c r="BD3860" s="196"/>
      <c r="BE3860" s="196"/>
      <c r="BF3860" s="196"/>
      <c r="BG3860" s="196"/>
      <c r="BH3860" s="196"/>
      <c r="BI3860" s="196"/>
      <c r="BJ3860" s="196"/>
      <c r="BK3860" s="196"/>
    </row>
    <row r="3861" spans="1:63" x14ac:dyDescent="0.25">
      <c r="A3861" s="198"/>
      <c r="B3861" s="193"/>
      <c r="C3861" s="196"/>
      <c r="D3861" s="196"/>
      <c r="E3861" s="196"/>
      <c r="I3861" s="197"/>
      <c r="Q3861" s="198"/>
      <c r="S3861" s="198"/>
      <c r="T3861" s="196"/>
      <c r="U3861" s="199"/>
      <c r="V3861" s="193"/>
      <c r="W3861" s="198"/>
      <c r="X3861" s="198"/>
      <c r="Y3861" s="196"/>
      <c r="Z3861" s="200"/>
      <c r="AA3861" s="196"/>
      <c r="AB3861" s="198"/>
      <c r="AC3861" s="196"/>
      <c r="AD3861" s="199"/>
      <c r="AG3861" s="196"/>
      <c r="AH3861" s="196"/>
      <c r="AI3861" s="198"/>
      <c r="AL3861" s="196"/>
      <c r="AN3861" s="196"/>
      <c r="AO3861" s="198"/>
      <c r="AP3861" s="196"/>
      <c r="AQ3861" s="196"/>
      <c r="AR3861" s="196"/>
      <c r="AS3861" s="196"/>
      <c r="AT3861" s="196"/>
      <c r="AU3861" s="196"/>
      <c r="AV3861" s="198"/>
      <c r="AW3861" s="197"/>
      <c r="AY3861" s="196"/>
      <c r="BC3861" s="196"/>
      <c r="BD3861" s="196"/>
      <c r="BE3861" s="196"/>
      <c r="BF3861" s="196"/>
      <c r="BG3861" s="196"/>
      <c r="BH3861" s="196"/>
      <c r="BI3861" s="196"/>
      <c r="BJ3861" s="196"/>
      <c r="BK3861" s="196"/>
    </row>
    <row r="3862" spans="1:63" x14ac:dyDescent="0.25">
      <c r="A3862" s="198"/>
      <c r="B3862" s="193"/>
      <c r="C3862" s="196"/>
      <c r="D3862" s="196"/>
      <c r="E3862" s="196"/>
      <c r="I3862" s="197"/>
      <c r="Q3862" s="198"/>
      <c r="S3862" s="198"/>
      <c r="T3862" s="196"/>
      <c r="U3862" s="199"/>
      <c r="V3862" s="193"/>
      <c r="W3862" s="198"/>
      <c r="X3862" s="198"/>
      <c r="Y3862" s="196"/>
      <c r="Z3862" s="200"/>
      <c r="AA3862" s="196"/>
      <c r="AB3862" s="198"/>
      <c r="AC3862" s="196"/>
      <c r="AD3862" s="199"/>
      <c r="AG3862" s="196"/>
      <c r="AH3862" s="196"/>
      <c r="AI3862" s="198"/>
      <c r="AL3862" s="196"/>
      <c r="AN3862" s="196"/>
      <c r="AO3862" s="198"/>
      <c r="AP3862" s="196"/>
      <c r="AQ3862" s="196"/>
      <c r="AR3862" s="196"/>
      <c r="AS3862" s="196"/>
      <c r="AT3862" s="196"/>
      <c r="AU3862" s="196"/>
      <c r="AV3862" s="198"/>
      <c r="AW3862" s="197"/>
      <c r="AY3862" s="196"/>
      <c r="BC3862" s="196"/>
      <c r="BD3862" s="196"/>
      <c r="BE3862" s="196"/>
      <c r="BF3862" s="196"/>
      <c r="BG3862" s="196"/>
      <c r="BH3862" s="196"/>
      <c r="BI3862" s="196"/>
      <c r="BJ3862" s="196"/>
      <c r="BK3862" s="196"/>
    </row>
    <row r="3863" spans="1:63" x14ac:dyDescent="0.25">
      <c r="A3863" s="198"/>
      <c r="B3863" s="193"/>
      <c r="C3863" s="196"/>
      <c r="D3863" s="196"/>
      <c r="E3863" s="196"/>
      <c r="I3863" s="197"/>
      <c r="Q3863" s="198"/>
      <c r="S3863" s="198"/>
      <c r="T3863" s="196"/>
      <c r="U3863" s="199"/>
      <c r="V3863" s="193"/>
      <c r="W3863" s="198"/>
      <c r="X3863" s="198"/>
      <c r="Y3863" s="196"/>
      <c r="Z3863" s="200"/>
      <c r="AA3863" s="196"/>
      <c r="AB3863" s="198"/>
      <c r="AC3863" s="196"/>
      <c r="AD3863" s="199"/>
      <c r="AG3863" s="196"/>
      <c r="AH3863" s="196"/>
      <c r="AI3863" s="198"/>
      <c r="AL3863" s="196"/>
      <c r="AN3863" s="196"/>
      <c r="AO3863" s="198"/>
      <c r="AP3863" s="196"/>
      <c r="AQ3863" s="196"/>
      <c r="AR3863" s="196"/>
      <c r="AS3863" s="196"/>
      <c r="AT3863" s="196"/>
      <c r="AU3863" s="196"/>
      <c r="AV3863" s="198"/>
      <c r="AW3863" s="197"/>
      <c r="AY3863" s="196"/>
      <c r="BC3863" s="196"/>
      <c r="BD3863" s="196"/>
      <c r="BE3863" s="196"/>
      <c r="BF3863" s="196"/>
      <c r="BG3863" s="196"/>
      <c r="BH3863" s="196"/>
      <c r="BI3863" s="196"/>
      <c r="BJ3863" s="196"/>
      <c r="BK3863" s="196"/>
    </row>
    <row r="3864" spans="1:63" x14ac:dyDescent="0.25">
      <c r="A3864" s="198"/>
      <c r="B3864" s="193"/>
      <c r="C3864" s="196"/>
      <c r="D3864" s="196"/>
      <c r="E3864" s="196"/>
      <c r="I3864" s="197"/>
      <c r="Q3864" s="198"/>
      <c r="S3864" s="198"/>
      <c r="T3864" s="196"/>
      <c r="U3864" s="199"/>
      <c r="V3864" s="193"/>
      <c r="W3864" s="198"/>
      <c r="X3864" s="198"/>
      <c r="Y3864" s="196"/>
      <c r="Z3864" s="200"/>
      <c r="AA3864" s="196"/>
      <c r="AB3864" s="198"/>
      <c r="AC3864" s="196"/>
      <c r="AD3864" s="199"/>
      <c r="AG3864" s="196"/>
      <c r="AH3864" s="196"/>
      <c r="AI3864" s="198"/>
      <c r="AL3864" s="196"/>
      <c r="AN3864" s="196"/>
      <c r="AO3864" s="198"/>
      <c r="AP3864" s="196"/>
      <c r="AQ3864" s="196"/>
      <c r="AR3864" s="196"/>
      <c r="AS3864" s="196"/>
      <c r="AT3864" s="196"/>
      <c r="AU3864" s="196"/>
      <c r="AV3864" s="198"/>
      <c r="AW3864" s="197"/>
      <c r="AY3864" s="196"/>
      <c r="BC3864" s="196"/>
      <c r="BD3864" s="196"/>
      <c r="BE3864" s="196"/>
      <c r="BF3864" s="196"/>
      <c r="BG3864" s="196"/>
      <c r="BH3864" s="196"/>
      <c r="BI3864" s="196"/>
      <c r="BJ3864" s="196"/>
      <c r="BK3864" s="196"/>
    </row>
    <row r="3865" spans="1:63" x14ac:dyDescent="0.25">
      <c r="A3865" s="198"/>
      <c r="B3865" s="193"/>
      <c r="C3865" s="196"/>
      <c r="D3865" s="196"/>
      <c r="E3865" s="196"/>
      <c r="I3865" s="197"/>
      <c r="Q3865" s="198"/>
      <c r="S3865" s="198"/>
      <c r="T3865" s="196"/>
      <c r="U3865" s="199"/>
      <c r="V3865" s="193"/>
      <c r="W3865" s="198"/>
      <c r="X3865" s="198"/>
      <c r="Y3865" s="196"/>
      <c r="Z3865" s="200"/>
      <c r="AA3865" s="196"/>
      <c r="AB3865" s="198"/>
      <c r="AC3865" s="196"/>
      <c r="AD3865" s="199"/>
      <c r="AG3865" s="196"/>
      <c r="AH3865" s="196"/>
      <c r="AI3865" s="198"/>
      <c r="AL3865" s="196"/>
      <c r="AN3865" s="196"/>
      <c r="AO3865" s="198"/>
      <c r="AP3865" s="196"/>
      <c r="AQ3865" s="196"/>
      <c r="AR3865" s="196"/>
      <c r="AS3865" s="196"/>
      <c r="AT3865" s="196"/>
      <c r="AU3865" s="196"/>
      <c r="AV3865" s="198"/>
      <c r="AW3865" s="197"/>
      <c r="AY3865" s="196"/>
      <c r="BC3865" s="196"/>
      <c r="BD3865" s="196"/>
      <c r="BE3865" s="196"/>
      <c r="BF3865" s="196"/>
      <c r="BG3865" s="196"/>
      <c r="BH3865" s="196"/>
      <c r="BI3865" s="196"/>
      <c r="BJ3865" s="196"/>
      <c r="BK3865" s="196"/>
    </row>
    <row r="3866" spans="1:63" x14ac:dyDescent="0.25">
      <c r="A3866" s="198"/>
      <c r="B3866" s="193"/>
      <c r="C3866" s="196"/>
      <c r="D3866" s="196"/>
      <c r="E3866" s="196"/>
      <c r="I3866" s="197"/>
      <c r="Q3866" s="198"/>
      <c r="S3866" s="198"/>
      <c r="T3866" s="196"/>
      <c r="U3866" s="199"/>
      <c r="V3866" s="193"/>
      <c r="W3866" s="198"/>
      <c r="X3866" s="198"/>
      <c r="Y3866" s="196"/>
      <c r="Z3866" s="200"/>
      <c r="AA3866" s="196"/>
      <c r="AB3866" s="198"/>
      <c r="AC3866" s="196"/>
      <c r="AD3866" s="199"/>
      <c r="AG3866" s="196"/>
      <c r="AH3866" s="196"/>
      <c r="AI3866" s="198"/>
      <c r="AL3866" s="196"/>
      <c r="AN3866" s="196"/>
      <c r="AO3866" s="198"/>
      <c r="AP3866" s="196"/>
      <c r="AQ3866" s="196"/>
      <c r="AR3866" s="196"/>
      <c r="AS3866" s="196"/>
      <c r="AT3866" s="196"/>
      <c r="AU3866" s="196"/>
      <c r="AV3866" s="198"/>
      <c r="AW3866" s="197"/>
      <c r="AY3866" s="196"/>
      <c r="BC3866" s="196"/>
      <c r="BD3866" s="196"/>
      <c r="BE3866" s="196"/>
      <c r="BF3866" s="196"/>
      <c r="BG3866" s="196"/>
      <c r="BH3866" s="196"/>
      <c r="BI3866" s="196"/>
      <c r="BJ3866" s="196"/>
      <c r="BK3866" s="196"/>
    </row>
    <row r="3867" spans="1:63" x14ac:dyDescent="0.25">
      <c r="A3867" s="198"/>
      <c r="B3867" s="193"/>
      <c r="C3867" s="196"/>
      <c r="D3867" s="196"/>
      <c r="E3867" s="196"/>
      <c r="I3867" s="197"/>
      <c r="Q3867" s="198"/>
      <c r="S3867" s="198"/>
      <c r="T3867" s="196"/>
      <c r="U3867" s="199"/>
      <c r="V3867" s="193"/>
      <c r="W3867" s="198"/>
      <c r="X3867" s="198"/>
      <c r="Y3867" s="196"/>
      <c r="Z3867" s="200"/>
      <c r="AA3867" s="196"/>
      <c r="AB3867" s="198"/>
      <c r="AC3867" s="196"/>
      <c r="AD3867" s="199"/>
      <c r="AG3867" s="196"/>
      <c r="AH3867" s="196"/>
      <c r="AI3867" s="198"/>
      <c r="AL3867" s="196"/>
      <c r="AN3867" s="196"/>
      <c r="AO3867" s="198"/>
      <c r="AP3867" s="196"/>
      <c r="AQ3867" s="196"/>
      <c r="AR3867" s="196"/>
      <c r="AS3867" s="196"/>
      <c r="AT3867" s="196"/>
      <c r="AU3867" s="196"/>
      <c r="AV3867" s="198"/>
      <c r="AW3867" s="197"/>
      <c r="AY3867" s="196"/>
      <c r="BC3867" s="196"/>
      <c r="BD3867" s="196"/>
      <c r="BE3867" s="196"/>
      <c r="BF3867" s="196"/>
      <c r="BG3867" s="196"/>
      <c r="BH3867" s="196"/>
      <c r="BI3867" s="196"/>
      <c r="BJ3867" s="196"/>
      <c r="BK3867" s="196"/>
    </row>
    <row r="3868" spans="1:63" x14ac:dyDescent="0.25">
      <c r="A3868" s="198"/>
      <c r="B3868" s="193"/>
      <c r="C3868" s="196"/>
      <c r="D3868" s="196"/>
      <c r="E3868" s="196"/>
      <c r="I3868" s="197"/>
      <c r="Q3868" s="198"/>
      <c r="S3868" s="198"/>
      <c r="T3868" s="196"/>
      <c r="U3868" s="199"/>
      <c r="V3868" s="193"/>
      <c r="W3868" s="198"/>
      <c r="X3868" s="198"/>
      <c r="Y3868" s="196"/>
      <c r="Z3868" s="200"/>
      <c r="AA3868" s="196"/>
      <c r="AB3868" s="198"/>
      <c r="AC3868" s="196"/>
      <c r="AD3868" s="199"/>
      <c r="AG3868" s="196"/>
      <c r="AH3868" s="196"/>
      <c r="AI3868" s="198"/>
      <c r="AL3868" s="196"/>
      <c r="AN3868" s="196"/>
      <c r="AO3868" s="198"/>
      <c r="AP3868" s="196"/>
      <c r="AQ3868" s="196"/>
      <c r="AR3868" s="196"/>
      <c r="AS3868" s="196"/>
      <c r="AT3868" s="196"/>
      <c r="AU3868" s="196"/>
      <c r="AV3868" s="198"/>
      <c r="AW3868" s="197"/>
      <c r="AY3868" s="196"/>
      <c r="BC3868" s="196"/>
      <c r="BD3868" s="196"/>
      <c r="BE3868" s="196"/>
      <c r="BF3868" s="196"/>
      <c r="BG3868" s="196"/>
      <c r="BH3868" s="196"/>
      <c r="BI3868" s="196"/>
      <c r="BJ3868" s="196"/>
      <c r="BK3868" s="196"/>
    </row>
    <row r="3869" spans="1:63" x14ac:dyDescent="0.25">
      <c r="A3869" s="198"/>
      <c r="B3869" s="193"/>
      <c r="C3869" s="196"/>
      <c r="D3869" s="196"/>
      <c r="E3869" s="196"/>
      <c r="I3869" s="197"/>
      <c r="Q3869" s="198"/>
      <c r="S3869" s="198"/>
      <c r="T3869" s="196"/>
      <c r="U3869" s="199"/>
      <c r="V3869" s="193"/>
      <c r="W3869" s="198"/>
      <c r="X3869" s="198"/>
      <c r="Y3869" s="196"/>
      <c r="Z3869" s="200"/>
      <c r="AA3869" s="196"/>
      <c r="AB3869" s="198"/>
      <c r="AC3869" s="196"/>
      <c r="AD3869" s="199"/>
      <c r="AG3869" s="196"/>
      <c r="AH3869" s="196"/>
      <c r="AI3869" s="198"/>
      <c r="AL3869" s="196"/>
      <c r="AN3869" s="196"/>
      <c r="AO3869" s="198"/>
      <c r="AP3869" s="196"/>
      <c r="AQ3869" s="196"/>
      <c r="AR3869" s="196"/>
      <c r="AS3869" s="196"/>
      <c r="AT3869" s="196"/>
      <c r="AU3869" s="196"/>
      <c r="AV3869" s="198"/>
      <c r="AW3869" s="197"/>
      <c r="AY3869" s="196"/>
      <c r="BC3869" s="196"/>
      <c r="BD3869" s="196"/>
      <c r="BE3869" s="196"/>
      <c r="BF3869" s="196"/>
      <c r="BG3869" s="196"/>
      <c r="BH3869" s="196"/>
      <c r="BI3869" s="196"/>
      <c r="BJ3869" s="196"/>
      <c r="BK3869" s="196"/>
    </row>
    <row r="3870" spans="1:63" x14ac:dyDescent="0.25">
      <c r="A3870" s="198"/>
      <c r="B3870" s="193"/>
      <c r="C3870" s="196"/>
      <c r="D3870" s="196"/>
      <c r="E3870" s="196"/>
      <c r="I3870" s="197"/>
      <c r="Q3870" s="198"/>
      <c r="S3870" s="198"/>
      <c r="T3870" s="196"/>
      <c r="U3870" s="199"/>
      <c r="V3870" s="193"/>
      <c r="W3870" s="198"/>
      <c r="X3870" s="198"/>
      <c r="Y3870" s="196"/>
      <c r="Z3870" s="200"/>
      <c r="AA3870" s="196"/>
      <c r="AB3870" s="198"/>
      <c r="AC3870" s="196"/>
      <c r="AD3870" s="199"/>
      <c r="AG3870" s="196"/>
      <c r="AH3870" s="196"/>
      <c r="AI3870" s="198"/>
      <c r="AL3870" s="196"/>
      <c r="AN3870" s="196"/>
      <c r="AO3870" s="198"/>
      <c r="AP3870" s="196"/>
      <c r="AQ3870" s="196"/>
      <c r="AR3870" s="196"/>
      <c r="AS3870" s="196"/>
      <c r="AT3870" s="196"/>
      <c r="AU3870" s="196"/>
      <c r="AV3870" s="198"/>
      <c r="AW3870" s="197"/>
      <c r="AY3870" s="196"/>
      <c r="BC3870" s="196"/>
      <c r="BD3870" s="196"/>
      <c r="BE3870" s="196"/>
      <c r="BF3870" s="196"/>
      <c r="BG3870" s="196"/>
      <c r="BH3870" s="196"/>
      <c r="BI3870" s="196"/>
      <c r="BJ3870" s="196"/>
      <c r="BK3870" s="196"/>
    </row>
    <row r="3871" spans="1:63" x14ac:dyDescent="0.25">
      <c r="A3871" s="198"/>
      <c r="B3871" s="193"/>
      <c r="C3871" s="196"/>
      <c r="D3871" s="196"/>
      <c r="E3871" s="196"/>
      <c r="I3871" s="197"/>
      <c r="Q3871" s="198"/>
      <c r="S3871" s="198"/>
      <c r="T3871" s="196"/>
      <c r="U3871" s="199"/>
      <c r="V3871" s="193"/>
      <c r="W3871" s="198"/>
      <c r="X3871" s="198"/>
      <c r="Y3871" s="196"/>
      <c r="Z3871" s="200"/>
      <c r="AA3871" s="196"/>
      <c r="AB3871" s="198"/>
      <c r="AC3871" s="196"/>
      <c r="AD3871" s="199"/>
      <c r="AG3871" s="196"/>
      <c r="AH3871" s="196"/>
      <c r="AI3871" s="198"/>
      <c r="AL3871" s="196"/>
      <c r="AN3871" s="196"/>
      <c r="AO3871" s="198"/>
      <c r="AP3871" s="196"/>
      <c r="AQ3871" s="196"/>
      <c r="AR3871" s="196"/>
      <c r="AS3871" s="196"/>
      <c r="AT3871" s="196"/>
      <c r="AU3871" s="196"/>
      <c r="AV3871" s="198"/>
      <c r="AW3871" s="197"/>
      <c r="AY3871" s="196"/>
      <c r="BC3871" s="196"/>
      <c r="BD3871" s="196"/>
      <c r="BE3871" s="196"/>
      <c r="BF3871" s="196"/>
      <c r="BG3871" s="196"/>
      <c r="BH3871" s="196"/>
      <c r="BI3871" s="196"/>
      <c r="BJ3871" s="196"/>
      <c r="BK3871" s="196"/>
    </row>
    <row r="3872" spans="1:63" x14ac:dyDescent="0.25">
      <c r="A3872" s="198"/>
      <c r="B3872" s="193"/>
      <c r="C3872" s="196"/>
      <c r="D3872" s="196"/>
      <c r="E3872" s="196"/>
      <c r="I3872" s="197"/>
      <c r="Q3872" s="198"/>
      <c r="S3872" s="198"/>
      <c r="T3872" s="196"/>
      <c r="U3872" s="199"/>
      <c r="V3872" s="193"/>
      <c r="W3872" s="198"/>
      <c r="X3872" s="198"/>
      <c r="Y3872" s="196"/>
      <c r="Z3872" s="200"/>
      <c r="AA3872" s="196"/>
      <c r="AB3872" s="198"/>
      <c r="AC3872" s="196"/>
      <c r="AD3872" s="199"/>
      <c r="AG3872" s="196"/>
      <c r="AH3872" s="196"/>
      <c r="AI3872" s="198"/>
      <c r="AL3872" s="196"/>
      <c r="AN3872" s="196"/>
      <c r="AO3872" s="198"/>
      <c r="AP3872" s="196"/>
      <c r="AQ3872" s="196"/>
      <c r="AR3872" s="196"/>
      <c r="AS3872" s="196"/>
      <c r="AT3872" s="196"/>
      <c r="AU3872" s="196"/>
      <c r="AV3872" s="198"/>
      <c r="AW3872" s="197"/>
      <c r="AY3872" s="196"/>
      <c r="BC3872" s="196"/>
      <c r="BD3872" s="196"/>
      <c r="BE3872" s="196"/>
      <c r="BF3872" s="196"/>
      <c r="BG3872" s="196"/>
      <c r="BH3872" s="196"/>
      <c r="BI3872" s="196"/>
      <c r="BJ3872" s="196"/>
      <c r="BK3872" s="196"/>
    </row>
    <row r="3873" spans="1:63" x14ac:dyDescent="0.25">
      <c r="A3873" s="198"/>
      <c r="B3873" s="193"/>
      <c r="C3873" s="196"/>
      <c r="D3873" s="196"/>
      <c r="E3873" s="196"/>
      <c r="I3873" s="197"/>
      <c r="Q3873" s="198"/>
      <c r="S3873" s="198"/>
      <c r="T3873" s="196"/>
      <c r="U3873" s="199"/>
      <c r="V3873" s="193"/>
      <c r="W3873" s="198"/>
      <c r="X3873" s="198"/>
      <c r="Y3873" s="196"/>
      <c r="Z3873" s="200"/>
      <c r="AA3873" s="196"/>
      <c r="AB3873" s="198"/>
      <c r="AC3873" s="196"/>
      <c r="AD3873" s="199"/>
      <c r="AG3873" s="196"/>
      <c r="AH3873" s="196"/>
      <c r="AI3873" s="198"/>
      <c r="AL3873" s="196"/>
      <c r="AN3873" s="196"/>
      <c r="AO3873" s="198"/>
      <c r="AP3873" s="196"/>
      <c r="AQ3873" s="196"/>
      <c r="AR3873" s="196"/>
      <c r="AS3873" s="196"/>
      <c r="AT3873" s="196"/>
      <c r="AU3873" s="196"/>
      <c r="AV3873" s="198"/>
      <c r="AW3873" s="197"/>
      <c r="AY3873" s="196"/>
      <c r="BC3873" s="196"/>
      <c r="BD3873" s="196"/>
      <c r="BE3873" s="196"/>
      <c r="BF3873" s="196"/>
      <c r="BG3873" s="196"/>
      <c r="BH3873" s="196"/>
      <c r="BI3873" s="196"/>
      <c r="BJ3873" s="196"/>
      <c r="BK3873" s="196"/>
    </row>
    <row r="3874" spans="1:63" x14ac:dyDescent="0.25">
      <c r="A3874" s="198"/>
      <c r="B3874" s="193"/>
      <c r="C3874" s="196"/>
      <c r="D3874" s="196"/>
      <c r="E3874" s="196"/>
      <c r="I3874" s="197"/>
      <c r="Q3874" s="198"/>
      <c r="S3874" s="198"/>
      <c r="T3874" s="196"/>
      <c r="U3874" s="199"/>
      <c r="V3874" s="193"/>
      <c r="W3874" s="198"/>
      <c r="X3874" s="198"/>
      <c r="Y3874" s="196"/>
      <c r="Z3874" s="200"/>
      <c r="AA3874" s="196"/>
      <c r="AB3874" s="198"/>
      <c r="AC3874" s="196"/>
      <c r="AD3874" s="199"/>
      <c r="AG3874" s="196"/>
      <c r="AH3874" s="196"/>
      <c r="AI3874" s="198"/>
      <c r="AL3874" s="196"/>
      <c r="AN3874" s="196"/>
      <c r="AO3874" s="198"/>
      <c r="AP3874" s="196"/>
      <c r="AQ3874" s="196"/>
      <c r="AR3874" s="196"/>
      <c r="AS3874" s="196"/>
      <c r="AT3874" s="196"/>
      <c r="AU3874" s="196"/>
      <c r="AV3874" s="198"/>
      <c r="AW3874" s="197"/>
      <c r="AY3874" s="196"/>
      <c r="BC3874" s="196"/>
      <c r="BD3874" s="196"/>
      <c r="BE3874" s="196"/>
      <c r="BF3874" s="196"/>
      <c r="BG3874" s="196"/>
      <c r="BH3874" s="196"/>
      <c r="BI3874" s="196"/>
      <c r="BJ3874" s="196"/>
      <c r="BK3874" s="196"/>
    </row>
    <row r="3875" spans="1:63" x14ac:dyDescent="0.25">
      <c r="A3875" s="198"/>
      <c r="B3875" s="193"/>
      <c r="C3875" s="196"/>
      <c r="D3875" s="196"/>
      <c r="E3875" s="196"/>
      <c r="I3875" s="197"/>
      <c r="Q3875" s="198"/>
      <c r="S3875" s="198"/>
      <c r="T3875" s="196"/>
      <c r="U3875" s="199"/>
      <c r="V3875" s="193"/>
      <c r="W3875" s="198"/>
      <c r="X3875" s="198"/>
      <c r="Y3875" s="196"/>
      <c r="Z3875" s="200"/>
      <c r="AA3875" s="196"/>
      <c r="AB3875" s="198"/>
      <c r="AC3875" s="196"/>
      <c r="AD3875" s="199"/>
      <c r="AG3875" s="196"/>
      <c r="AH3875" s="196"/>
      <c r="AI3875" s="198"/>
      <c r="AL3875" s="196"/>
      <c r="AN3875" s="196"/>
      <c r="AO3875" s="198"/>
      <c r="AP3875" s="196"/>
      <c r="AQ3875" s="196"/>
      <c r="AR3875" s="196"/>
      <c r="AS3875" s="196"/>
      <c r="AT3875" s="196"/>
      <c r="AU3875" s="196"/>
      <c r="AV3875" s="198"/>
      <c r="AW3875" s="197"/>
      <c r="AY3875" s="196"/>
      <c r="BC3875" s="196"/>
      <c r="BD3875" s="196"/>
      <c r="BE3875" s="196"/>
      <c r="BF3875" s="196"/>
      <c r="BG3875" s="196"/>
      <c r="BH3875" s="196"/>
      <c r="BI3875" s="196"/>
      <c r="BJ3875" s="196"/>
      <c r="BK3875" s="196"/>
    </row>
    <row r="3876" spans="1:63" x14ac:dyDescent="0.25">
      <c r="A3876" s="198"/>
      <c r="B3876" s="193"/>
      <c r="C3876" s="196"/>
      <c r="D3876" s="196"/>
      <c r="E3876" s="196"/>
      <c r="I3876" s="197"/>
      <c r="Q3876" s="198"/>
      <c r="S3876" s="198"/>
      <c r="T3876" s="196"/>
      <c r="U3876" s="199"/>
      <c r="V3876" s="193"/>
      <c r="W3876" s="198"/>
      <c r="X3876" s="198"/>
      <c r="Y3876" s="196"/>
      <c r="Z3876" s="200"/>
      <c r="AA3876" s="196"/>
      <c r="AB3876" s="198"/>
      <c r="AC3876" s="196"/>
      <c r="AD3876" s="199"/>
      <c r="AG3876" s="196"/>
      <c r="AH3876" s="196"/>
      <c r="AI3876" s="198"/>
      <c r="AL3876" s="196"/>
      <c r="AN3876" s="196"/>
      <c r="AO3876" s="198"/>
      <c r="AP3876" s="196"/>
      <c r="AQ3876" s="196"/>
      <c r="AR3876" s="196"/>
      <c r="AS3876" s="196"/>
      <c r="AT3876" s="196"/>
      <c r="AU3876" s="196"/>
      <c r="AV3876" s="198"/>
      <c r="AW3876" s="197"/>
      <c r="AY3876" s="196"/>
      <c r="BC3876" s="196"/>
      <c r="BD3876" s="196"/>
      <c r="BE3876" s="196"/>
      <c r="BF3876" s="196"/>
      <c r="BG3876" s="196"/>
      <c r="BH3876" s="196"/>
      <c r="BI3876" s="196"/>
      <c r="BJ3876" s="196"/>
      <c r="BK3876" s="196"/>
    </row>
    <row r="3877" spans="1:63" x14ac:dyDescent="0.25">
      <c r="A3877" s="198"/>
      <c r="B3877" s="193"/>
      <c r="C3877" s="196"/>
      <c r="D3877" s="196"/>
      <c r="E3877" s="196"/>
      <c r="I3877" s="197"/>
      <c r="Q3877" s="198"/>
      <c r="S3877" s="198"/>
      <c r="T3877" s="196"/>
      <c r="U3877" s="199"/>
      <c r="V3877" s="193"/>
      <c r="W3877" s="198"/>
      <c r="X3877" s="198"/>
      <c r="Y3877" s="196"/>
      <c r="Z3877" s="200"/>
      <c r="AA3877" s="196"/>
      <c r="AB3877" s="198"/>
      <c r="AC3877" s="196"/>
      <c r="AD3877" s="199"/>
      <c r="AG3877" s="196"/>
      <c r="AH3877" s="196"/>
      <c r="AI3877" s="198"/>
      <c r="AL3877" s="196"/>
      <c r="AN3877" s="196"/>
      <c r="AO3877" s="198"/>
      <c r="AP3877" s="196"/>
      <c r="AQ3877" s="196"/>
      <c r="AR3877" s="196"/>
      <c r="AS3877" s="196"/>
      <c r="AT3877" s="196"/>
      <c r="AU3877" s="196"/>
      <c r="AV3877" s="198"/>
      <c r="AW3877" s="197"/>
      <c r="AY3877" s="196"/>
      <c r="BC3877" s="196"/>
      <c r="BD3877" s="196"/>
      <c r="BE3877" s="196"/>
      <c r="BF3877" s="196"/>
      <c r="BG3877" s="196"/>
      <c r="BH3877" s="196"/>
      <c r="BI3877" s="196"/>
      <c r="BJ3877" s="196"/>
      <c r="BK3877" s="196"/>
    </row>
    <row r="3878" spans="1:63" x14ac:dyDescent="0.25">
      <c r="A3878" s="198"/>
      <c r="B3878" s="193"/>
      <c r="C3878" s="196"/>
      <c r="D3878" s="196"/>
      <c r="E3878" s="196"/>
      <c r="I3878" s="197"/>
      <c r="Q3878" s="198"/>
      <c r="S3878" s="198"/>
      <c r="T3878" s="196"/>
      <c r="U3878" s="199"/>
      <c r="V3878" s="193"/>
      <c r="W3878" s="198"/>
      <c r="X3878" s="198"/>
      <c r="Y3878" s="196"/>
      <c r="Z3878" s="200"/>
      <c r="AA3878" s="196"/>
      <c r="AB3878" s="198"/>
      <c r="AC3878" s="196"/>
      <c r="AD3878" s="199"/>
      <c r="AG3878" s="196"/>
      <c r="AH3878" s="196"/>
      <c r="AI3878" s="198"/>
      <c r="AL3878" s="196"/>
      <c r="AN3878" s="196"/>
      <c r="AO3878" s="198"/>
      <c r="AP3878" s="196"/>
      <c r="AQ3878" s="196"/>
      <c r="AR3878" s="196"/>
      <c r="AS3878" s="196"/>
      <c r="AT3878" s="196"/>
      <c r="AU3878" s="196"/>
      <c r="AV3878" s="198"/>
      <c r="AW3878" s="197"/>
      <c r="AY3878" s="196"/>
      <c r="BC3878" s="196"/>
      <c r="BD3878" s="196"/>
      <c r="BE3878" s="196"/>
      <c r="BF3878" s="196"/>
      <c r="BG3878" s="196"/>
      <c r="BH3878" s="196"/>
      <c r="BI3878" s="196"/>
      <c r="BJ3878" s="196"/>
      <c r="BK3878" s="196"/>
    </row>
    <row r="3879" spans="1:63" x14ac:dyDescent="0.25">
      <c r="A3879" s="198"/>
      <c r="B3879" s="193"/>
      <c r="C3879" s="196"/>
      <c r="D3879" s="196"/>
      <c r="E3879" s="196"/>
      <c r="I3879" s="197"/>
      <c r="Q3879" s="198"/>
      <c r="S3879" s="198"/>
      <c r="T3879" s="196"/>
      <c r="U3879" s="199"/>
      <c r="V3879" s="193"/>
      <c r="W3879" s="198"/>
      <c r="X3879" s="198"/>
      <c r="Y3879" s="196"/>
      <c r="Z3879" s="200"/>
      <c r="AA3879" s="196"/>
      <c r="AB3879" s="198"/>
      <c r="AC3879" s="196"/>
      <c r="AD3879" s="199"/>
      <c r="AG3879" s="196"/>
      <c r="AH3879" s="196"/>
      <c r="AI3879" s="198"/>
      <c r="AL3879" s="196"/>
      <c r="AN3879" s="196"/>
      <c r="AO3879" s="198"/>
      <c r="AP3879" s="196"/>
      <c r="AQ3879" s="196"/>
      <c r="AR3879" s="196"/>
      <c r="AS3879" s="196"/>
      <c r="AT3879" s="196"/>
      <c r="AU3879" s="196"/>
      <c r="AV3879" s="198"/>
      <c r="AW3879" s="197"/>
      <c r="AY3879" s="196"/>
      <c r="BC3879" s="196"/>
      <c r="BD3879" s="196"/>
      <c r="BE3879" s="196"/>
      <c r="BF3879" s="196"/>
      <c r="BG3879" s="196"/>
      <c r="BH3879" s="196"/>
      <c r="BI3879" s="196"/>
      <c r="BJ3879" s="196"/>
      <c r="BK3879" s="196"/>
    </row>
    <row r="3880" spans="1:63" x14ac:dyDescent="0.25">
      <c r="A3880" s="198"/>
      <c r="B3880" s="193"/>
      <c r="C3880" s="196"/>
      <c r="D3880" s="196"/>
      <c r="E3880" s="196"/>
      <c r="I3880" s="197"/>
      <c r="Q3880" s="198"/>
      <c r="S3880" s="198"/>
      <c r="T3880" s="196"/>
      <c r="U3880" s="199"/>
      <c r="V3880" s="193"/>
      <c r="W3880" s="198"/>
      <c r="X3880" s="198"/>
      <c r="Y3880" s="196"/>
      <c r="Z3880" s="200"/>
      <c r="AA3880" s="196"/>
      <c r="AB3880" s="198"/>
      <c r="AC3880" s="196"/>
      <c r="AD3880" s="199"/>
      <c r="AG3880" s="196"/>
      <c r="AH3880" s="196"/>
      <c r="AI3880" s="198"/>
      <c r="AL3880" s="196"/>
      <c r="AN3880" s="196"/>
      <c r="AO3880" s="198"/>
      <c r="AP3880" s="196"/>
      <c r="AQ3880" s="196"/>
      <c r="AR3880" s="196"/>
      <c r="AS3880" s="196"/>
      <c r="AT3880" s="196"/>
      <c r="AU3880" s="196"/>
      <c r="AV3880" s="198"/>
      <c r="AW3880" s="197"/>
      <c r="AY3880" s="196"/>
      <c r="BC3880" s="196"/>
      <c r="BD3880" s="196"/>
      <c r="BE3880" s="196"/>
      <c r="BF3880" s="196"/>
      <c r="BG3880" s="196"/>
      <c r="BH3880" s="196"/>
      <c r="BI3880" s="196"/>
      <c r="BJ3880" s="196"/>
      <c r="BK3880" s="196"/>
    </row>
    <row r="3881" spans="1:63" x14ac:dyDescent="0.25">
      <c r="A3881" s="198"/>
      <c r="B3881" s="193"/>
      <c r="C3881" s="196"/>
      <c r="D3881" s="196"/>
      <c r="E3881" s="196"/>
      <c r="I3881" s="197"/>
      <c r="Q3881" s="198"/>
      <c r="S3881" s="198"/>
      <c r="T3881" s="196"/>
      <c r="U3881" s="199"/>
      <c r="V3881" s="193"/>
      <c r="W3881" s="198"/>
      <c r="X3881" s="198"/>
      <c r="Y3881" s="196"/>
      <c r="Z3881" s="200"/>
      <c r="AA3881" s="196"/>
      <c r="AB3881" s="198"/>
      <c r="AC3881" s="196"/>
      <c r="AD3881" s="199"/>
      <c r="AG3881" s="196"/>
      <c r="AH3881" s="196"/>
      <c r="AI3881" s="198"/>
      <c r="AL3881" s="196"/>
      <c r="AN3881" s="196"/>
      <c r="AO3881" s="198"/>
      <c r="AP3881" s="196"/>
      <c r="AQ3881" s="196"/>
      <c r="AR3881" s="196"/>
      <c r="AS3881" s="196"/>
      <c r="AT3881" s="196"/>
      <c r="AU3881" s="196"/>
      <c r="AV3881" s="198"/>
      <c r="AW3881" s="197"/>
      <c r="AY3881" s="196"/>
      <c r="BC3881" s="196"/>
      <c r="BD3881" s="196"/>
      <c r="BE3881" s="196"/>
      <c r="BF3881" s="196"/>
      <c r="BG3881" s="196"/>
      <c r="BH3881" s="196"/>
      <c r="BI3881" s="196"/>
      <c r="BJ3881" s="196"/>
      <c r="BK3881" s="196"/>
    </row>
    <row r="3882" spans="1:63" x14ac:dyDescent="0.25">
      <c r="A3882" s="198"/>
      <c r="B3882" s="193"/>
      <c r="C3882" s="196"/>
      <c r="D3882" s="196"/>
      <c r="E3882" s="196"/>
      <c r="I3882" s="197"/>
      <c r="Q3882" s="198"/>
      <c r="S3882" s="198"/>
      <c r="T3882" s="196"/>
      <c r="U3882" s="199"/>
      <c r="V3882" s="193"/>
      <c r="W3882" s="198"/>
      <c r="X3882" s="198"/>
      <c r="Y3882" s="196"/>
      <c r="Z3882" s="200"/>
      <c r="AA3882" s="196"/>
      <c r="AB3882" s="198"/>
      <c r="AC3882" s="196"/>
      <c r="AD3882" s="199"/>
      <c r="AG3882" s="196"/>
      <c r="AH3882" s="196"/>
      <c r="AI3882" s="198"/>
      <c r="AL3882" s="196"/>
      <c r="AN3882" s="196"/>
      <c r="AO3882" s="198"/>
      <c r="AP3882" s="196"/>
      <c r="AQ3882" s="196"/>
      <c r="AR3882" s="196"/>
      <c r="AS3882" s="196"/>
      <c r="AT3882" s="196"/>
      <c r="AU3882" s="196"/>
      <c r="AV3882" s="198"/>
      <c r="AW3882" s="197"/>
      <c r="AY3882" s="196"/>
      <c r="BC3882" s="196"/>
      <c r="BD3882" s="196"/>
      <c r="BE3882" s="196"/>
      <c r="BF3882" s="196"/>
      <c r="BG3882" s="196"/>
      <c r="BH3882" s="196"/>
      <c r="BI3882" s="196"/>
      <c r="BJ3882" s="196"/>
      <c r="BK3882" s="196"/>
    </row>
    <row r="3883" spans="1:63" x14ac:dyDescent="0.25">
      <c r="A3883" s="198"/>
      <c r="B3883" s="193"/>
      <c r="C3883" s="196"/>
      <c r="D3883" s="196"/>
      <c r="E3883" s="196"/>
      <c r="I3883" s="197"/>
      <c r="Q3883" s="198"/>
      <c r="S3883" s="198"/>
      <c r="T3883" s="196"/>
      <c r="U3883" s="199"/>
      <c r="V3883" s="193"/>
      <c r="W3883" s="198"/>
      <c r="X3883" s="198"/>
      <c r="Y3883" s="196"/>
      <c r="Z3883" s="200"/>
      <c r="AA3883" s="196"/>
      <c r="AB3883" s="198"/>
      <c r="AC3883" s="196"/>
      <c r="AD3883" s="199"/>
      <c r="AG3883" s="196"/>
      <c r="AH3883" s="196"/>
      <c r="AI3883" s="198"/>
      <c r="AL3883" s="196"/>
      <c r="AN3883" s="196"/>
      <c r="AO3883" s="198"/>
      <c r="AP3883" s="196"/>
      <c r="AQ3883" s="196"/>
      <c r="AR3883" s="196"/>
      <c r="AS3883" s="196"/>
      <c r="AT3883" s="196"/>
      <c r="AU3883" s="196"/>
      <c r="AV3883" s="198"/>
      <c r="AW3883" s="197"/>
      <c r="AY3883" s="196"/>
      <c r="BC3883" s="196"/>
      <c r="BD3883" s="196"/>
      <c r="BE3883" s="196"/>
      <c r="BF3883" s="196"/>
      <c r="BG3883" s="196"/>
      <c r="BH3883" s="196"/>
      <c r="BI3883" s="196"/>
      <c r="BJ3883" s="196"/>
      <c r="BK3883" s="196"/>
    </row>
    <row r="3884" spans="1:63" x14ac:dyDescent="0.25">
      <c r="A3884" s="198"/>
      <c r="B3884" s="193"/>
      <c r="C3884" s="196"/>
      <c r="D3884" s="196"/>
      <c r="E3884" s="196"/>
      <c r="I3884" s="197"/>
      <c r="Q3884" s="198"/>
      <c r="S3884" s="198"/>
      <c r="T3884" s="196"/>
      <c r="U3884" s="199"/>
      <c r="V3884" s="193"/>
      <c r="W3884" s="198"/>
      <c r="X3884" s="198"/>
      <c r="Y3884" s="196"/>
      <c r="Z3884" s="200"/>
      <c r="AA3884" s="196"/>
      <c r="AB3884" s="198"/>
      <c r="AC3884" s="196"/>
      <c r="AD3884" s="199"/>
      <c r="AG3884" s="196"/>
      <c r="AH3884" s="196"/>
      <c r="AI3884" s="198"/>
      <c r="AL3884" s="196"/>
      <c r="AN3884" s="196"/>
      <c r="AO3884" s="198"/>
      <c r="AP3884" s="196"/>
      <c r="AQ3884" s="196"/>
      <c r="AR3884" s="196"/>
      <c r="AS3884" s="196"/>
      <c r="AT3884" s="196"/>
      <c r="AU3884" s="196"/>
      <c r="AV3884" s="198"/>
      <c r="AW3884" s="197"/>
      <c r="AY3884" s="196"/>
      <c r="BC3884" s="196"/>
      <c r="BD3884" s="196"/>
      <c r="BE3884" s="196"/>
      <c r="BF3884" s="196"/>
      <c r="BG3884" s="196"/>
      <c r="BH3884" s="196"/>
      <c r="BI3884" s="196"/>
      <c r="BJ3884" s="196"/>
      <c r="BK3884" s="196"/>
    </row>
    <row r="3885" spans="1:63" x14ac:dyDescent="0.25">
      <c r="A3885" s="198"/>
      <c r="B3885" s="193"/>
      <c r="C3885" s="196"/>
      <c r="D3885" s="196"/>
      <c r="E3885" s="196"/>
      <c r="I3885" s="197"/>
      <c r="Q3885" s="198"/>
      <c r="S3885" s="198"/>
      <c r="T3885" s="196"/>
      <c r="U3885" s="199"/>
      <c r="V3885" s="193"/>
      <c r="W3885" s="198"/>
      <c r="X3885" s="198"/>
      <c r="Y3885" s="196"/>
      <c r="Z3885" s="200"/>
      <c r="AA3885" s="196"/>
      <c r="AB3885" s="198"/>
      <c r="AC3885" s="196"/>
      <c r="AD3885" s="199"/>
      <c r="AG3885" s="196"/>
      <c r="AH3885" s="196"/>
      <c r="AI3885" s="198"/>
      <c r="AL3885" s="196"/>
      <c r="AN3885" s="196"/>
      <c r="AO3885" s="198"/>
      <c r="AP3885" s="196"/>
      <c r="AQ3885" s="196"/>
      <c r="AR3885" s="196"/>
      <c r="AS3885" s="196"/>
      <c r="AT3885" s="196"/>
      <c r="AU3885" s="196"/>
      <c r="AV3885" s="198"/>
      <c r="AW3885" s="197"/>
      <c r="AY3885" s="196"/>
      <c r="BC3885" s="196"/>
      <c r="BD3885" s="196"/>
      <c r="BE3885" s="196"/>
      <c r="BF3885" s="196"/>
      <c r="BG3885" s="196"/>
      <c r="BH3885" s="196"/>
      <c r="BI3885" s="196"/>
      <c r="BJ3885" s="196"/>
      <c r="BK3885" s="196"/>
    </row>
    <row r="3886" spans="1:63" x14ac:dyDescent="0.25">
      <c r="A3886" s="198"/>
      <c r="B3886" s="193"/>
      <c r="C3886" s="196"/>
      <c r="D3886" s="196"/>
      <c r="E3886" s="196"/>
      <c r="I3886" s="197"/>
      <c r="Q3886" s="198"/>
      <c r="S3886" s="198"/>
      <c r="T3886" s="196"/>
      <c r="U3886" s="199"/>
      <c r="V3886" s="193"/>
      <c r="W3886" s="198"/>
      <c r="X3886" s="198"/>
      <c r="Y3886" s="196"/>
      <c r="Z3886" s="200"/>
      <c r="AA3886" s="196"/>
      <c r="AB3886" s="198"/>
      <c r="AC3886" s="196"/>
      <c r="AD3886" s="199"/>
      <c r="AG3886" s="196"/>
      <c r="AH3886" s="196"/>
      <c r="AI3886" s="198"/>
      <c r="AL3886" s="196"/>
      <c r="AN3886" s="196"/>
      <c r="AO3886" s="198"/>
      <c r="AP3886" s="196"/>
      <c r="AQ3886" s="196"/>
      <c r="AR3886" s="196"/>
      <c r="AS3886" s="196"/>
      <c r="AT3886" s="196"/>
      <c r="AU3886" s="196"/>
      <c r="AV3886" s="198"/>
      <c r="AW3886" s="197"/>
      <c r="AY3886" s="196"/>
      <c r="BC3886" s="196"/>
      <c r="BD3886" s="196"/>
      <c r="BE3886" s="196"/>
      <c r="BF3886" s="196"/>
      <c r="BG3886" s="196"/>
      <c r="BH3886" s="196"/>
      <c r="BI3886" s="196"/>
      <c r="BJ3886" s="196"/>
      <c r="BK3886" s="196"/>
    </row>
    <row r="3887" spans="1:63" x14ac:dyDescent="0.25">
      <c r="A3887" s="198"/>
      <c r="B3887" s="193"/>
      <c r="C3887" s="196"/>
      <c r="D3887" s="196"/>
      <c r="E3887" s="196"/>
      <c r="I3887" s="197"/>
      <c r="Q3887" s="198"/>
      <c r="S3887" s="198"/>
      <c r="T3887" s="196"/>
      <c r="U3887" s="199"/>
      <c r="V3887" s="193"/>
      <c r="W3887" s="198"/>
      <c r="X3887" s="198"/>
      <c r="Y3887" s="196"/>
      <c r="Z3887" s="200"/>
      <c r="AA3887" s="196"/>
      <c r="AB3887" s="198"/>
      <c r="AC3887" s="196"/>
      <c r="AD3887" s="199"/>
      <c r="AG3887" s="196"/>
      <c r="AH3887" s="196"/>
      <c r="AI3887" s="198"/>
      <c r="AL3887" s="196"/>
      <c r="AN3887" s="196"/>
      <c r="AO3887" s="198"/>
      <c r="AP3887" s="196"/>
      <c r="AQ3887" s="196"/>
      <c r="AR3887" s="196"/>
      <c r="AS3887" s="196"/>
      <c r="AT3887" s="196"/>
      <c r="AU3887" s="196"/>
      <c r="AV3887" s="198"/>
      <c r="AW3887" s="197"/>
      <c r="AY3887" s="196"/>
      <c r="BC3887" s="196"/>
      <c r="BD3887" s="196"/>
      <c r="BE3887" s="196"/>
      <c r="BF3887" s="196"/>
      <c r="BG3887" s="196"/>
      <c r="BH3887" s="196"/>
      <c r="BI3887" s="196"/>
      <c r="BJ3887" s="196"/>
      <c r="BK3887" s="196"/>
    </row>
    <row r="3888" spans="1:63" x14ac:dyDescent="0.25">
      <c r="A3888" s="198"/>
      <c r="B3888" s="193"/>
      <c r="C3888" s="196"/>
      <c r="D3888" s="196"/>
      <c r="E3888" s="196"/>
      <c r="I3888" s="197"/>
      <c r="Q3888" s="198"/>
      <c r="S3888" s="198"/>
      <c r="T3888" s="196"/>
      <c r="U3888" s="199"/>
      <c r="V3888" s="193"/>
      <c r="W3888" s="198"/>
      <c r="X3888" s="198"/>
      <c r="Y3888" s="196"/>
      <c r="Z3888" s="200"/>
      <c r="AA3888" s="196"/>
      <c r="AB3888" s="198"/>
      <c r="AC3888" s="196"/>
      <c r="AD3888" s="199"/>
      <c r="AG3888" s="196"/>
      <c r="AH3888" s="196"/>
      <c r="AI3888" s="198"/>
      <c r="AL3888" s="196"/>
      <c r="AN3888" s="196"/>
      <c r="AO3888" s="198"/>
      <c r="AP3888" s="196"/>
      <c r="AQ3888" s="196"/>
      <c r="AR3888" s="196"/>
      <c r="AS3888" s="196"/>
      <c r="AT3888" s="196"/>
      <c r="AU3888" s="196"/>
      <c r="AV3888" s="198"/>
      <c r="AW3888" s="197"/>
      <c r="AY3888" s="196"/>
      <c r="BC3888" s="196"/>
      <c r="BD3888" s="196"/>
      <c r="BE3888" s="196"/>
      <c r="BF3888" s="196"/>
      <c r="BG3888" s="196"/>
      <c r="BH3888" s="196"/>
      <c r="BI3888" s="196"/>
      <c r="BJ3888" s="196"/>
      <c r="BK3888" s="196"/>
    </row>
    <row r="3889" spans="1:63" x14ac:dyDescent="0.25">
      <c r="A3889" s="198"/>
      <c r="B3889" s="193"/>
      <c r="C3889" s="196"/>
      <c r="D3889" s="196"/>
      <c r="E3889" s="196"/>
      <c r="I3889" s="197"/>
      <c r="Q3889" s="198"/>
      <c r="S3889" s="198"/>
      <c r="T3889" s="196"/>
      <c r="U3889" s="199"/>
      <c r="V3889" s="193"/>
      <c r="W3889" s="198"/>
      <c r="X3889" s="198"/>
      <c r="Y3889" s="196"/>
      <c r="Z3889" s="200"/>
      <c r="AA3889" s="196"/>
      <c r="AB3889" s="198"/>
      <c r="AC3889" s="196"/>
      <c r="AD3889" s="199"/>
      <c r="AG3889" s="196"/>
      <c r="AH3889" s="196"/>
      <c r="AI3889" s="198"/>
      <c r="AL3889" s="196"/>
      <c r="AN3889" s="196"/>
      <c r="AO3889" s="198"/>
      <c r="AP3889" s="196"/>
      <c r="AQ3889" s="196"/>
      <c r="AR3889" s="196"/>
      <c r="AS3889" s="196"/>
      <c r="AT3889" s="196"/>
      <c r="AU3889" s="196"/>
      <c r="AV3889" s="198"/>
      <c r="AW3889" s="197"/>
      <c r="AY3889" s="196"/>
      <c r="BC3889" s="196"/>
      <c r="BD3889" s="196"/>
      <c r="BE3889" s="196"/>
      <c r="BF3889" s="196"/>
      <c r="BG3889" s="196"/>
      <c r="BH3889" s="196"/>
      <c r="BI3889" s="196"/>
      <c r="BJ3889" s="196"/>
      <c r="BK3889" s="196"/>
    </row>
    <row r="3890" spans="1:63" x14ac:dyDescent="0.25">
      <c r="A3890" s="198"/>
      <c r="B3890" s="193"/>
      <c r="C3890" s="196"/>
      <c r="D3890" s="196"/>
      <c r="E3890" s="196"/>
      <c r="I3890" s="197"/>
      <c r="Q3890" s="198"/>
      <c r="S3890" s="198"/>
      <c r="T3890" s="196"/>
      <c r="U3890" s="199"/>
      <c r="V3890" s="193"/>
      <c r="W3890" s="198"/>
      <c r="X3890" s="198"/>
      <c r="Y3890" s="196"/>
      <c r="Z3890" s="200"/>
      <c r="AA3890" s="196"/>
      <c r="AB3890" s="198"/>
      <c r="AC3890" s="196"/>
      <c r="AD3890" s="199"/>
      <c r="AG3890" s="196"/>
      <c r="AH3890" s="196"/>
      <c r="AI3890" s="198"/>
      <c r="AL3890" s="196"/>
      <c r="AN3890" s="196"/>
      <c r="AO3890" s="198"/>
      <c r="AP3890" s="196"/>
      <c r="AQ3890" s="196"/>
      <c r="AR3890" s="196"/>
      <c r="AS3890" s="196"/>
      <c r="AT3890" s="196"/>
      <c r="AU3890" s="196"/>
      <c r="AV3890" s="198"/>
      <c r="AW3890" s="197"/>
      <c r="AY3890" s="196"/>
      <c r="BC3890" s="196"/>
      <c r="BD3890" s="196"/>
      <c r="BE3890" s="196"/>
      <c r="BF3890" s="196"/>
      <c r="BG3890" s="196"/>
      <c r="BH3890" s="196"/>
      <c r="BI3890" s="196"/>
      <c r="BJ3890" s="196"/>
      <c r="BK3890" s="196"/>
    </row>
    <row r="3891" spans="1:63" x14ac:dyDescent="0.25">
      <c r="A3891" s="198"/>
      <c r="B3891" s="193"/>
      <c r="C3891" s="196"/>
      <c r="D3891" s="196"/>
      <c r="E3891" s="196"/>
      <c r="I3891" s="197"/>
      <c r="Q3891" s="198"/>
      <c r="S3891" s="198"/>
      <c r="T3891" s="196"/>
      <c r="U3891" s="199"/>
      <c r="V3891" s="193"/>
      <c r="W3891" s="198"/>
      <c r="X3891" s="198"/>
      <c r="Y3891" s="196"/>
      <c r="Z3891" s="200"/>
      <c r="AA3891" s="196"/>
      <c r="AB3891" s="198"/>
      <c r="AC3891" s="196"/>
      <c r="AD3891" s="199"/>
      <c r="AG3891" s="196"/>
      <c r="AH3891" s="196"/>
      <c r="AI3891" s="198"/>
      <c r="AL3891" s="196"/>
      <c r="AN3891" s="196"/>
      <c r="AO3891" s="198"/>
      <c r="AP3891" s="196"/>
      <c r="AQ3891" s="196"/>
      <c r="AR3891" s="196"/>
      <c r="AS3891" s="196"/>
      <c r="AT3891" s="196"/>
      <c r="AU3891" s="196"/>
      <c r="AV3891" s="198"/>
      <c r="AW3891" s="197"/>
      <c r="AY3891" s="196"/>
      <c r="BC3891" s="196"/>
      <c r="BD3891" s="196"/>
      <c r="BE3891" s="196"/>
      <c r="BF3891" s="196"/>
      <c r="BG3891" s="196"/>
      <c r="BH3891" s="196"/>
      <c r="BI3891" s="196"/>
      <c r="BJ3891" s="196"/>
      <c r="BK3891" s="196"/>
    </row>
    <row r="3892" spans="1:63" x14ac:dyDescent="0.25">
      <c r="A3892" s="198"/>
      <c r="B3892" s="193"/>
      <c r="C3892" s="196"/>
      <c r="D3892" s="196"/>
      <c r="E3892" s="196"/>
      <c r="I3892" s="197"/>
      <c r="Q3892" s="198"/>
      <c r="S3892" s="198"/>
      <c r="T3892" s="196"/>
      <c r="U3892" s="199"/>
      <c r="V3892" s="193"/>
      <c r="W3892" s="198"/>
      <c r="X3892" s="198"/>
      <c r="Y3892" s="196"/>
      <c r="Z3892" s="200"/>
      <c r="AA3892" s="196"/>
      <c r="AB3892" s="198"/>
      <c r="AC3892" s="196"/>
      <c r="AD3892" s="199"/>
      <c r="AG3892" s="196"/>
      <c r="AH3892" s="196"/>
      <c r="AI3892" s="198"/>
      <c r="AL3892" s="196"/>
      <c r="AN3892" s="196"/>
      <c r="AO3892" s="198"/>
      <c r="AP3892" s="196"/>
      <c r="AQ3892" s="196"/>
      <c r="AR3892" s="196"/>
      <c r="AS3892" s="196"/>
      <c r="AT3892" s="196"/>
      <c r="AU3892" s="196"/>
      <c r="AV3892" s="198"/>
      <c r="AW3892" s="197"/>
      <c r="AY3892" s="196"/>
      <c r="BC3892" s="196"/>
      <c r="BD3892" s="196"/>
      <c r="BE3892" s="196"/>
      <c r="BF3892" s="196"/>
      <c r="BG3892" s="196"/>
      <c r="BH3892" s="196"/>
      <c r="BI3892" s="196"/>
      <c r="BJ3892" s="196"/>
      <c r="BK3892" s="196"/>
    </row>
    <row r="3893" spans="1:63" x14ac:dyDescent="0.25">
      <c r="A3893" s="198"/>
      <c r="B3893" s="193"/>
      <c r="C3893" s="196"/>
      <c r="D3893" s="196"/>
      <c r="E3893" s="196"/>
      <c r="I3893" s="197"/>
      <c r="Q3893" s="198"/>
      <c r="S3893" s="198"/>
      <c r="T3893" s="196"/>
      <c r="U3893" s="199"/>
      <c r="V3893" s="193"/>
      <c r="W3893" s="198"/>
      <c r="X3893" s="198"/>
      <c r="Y3893" s="196"/>
      <c r="Z3893" s="200"/>
      <c r="AA3893" s="196"/>
      <c r="AB3893" s="198"/>
      <c r="AC3893" s="196"/>
      <c r="AD3893" s="199"/>
      <c r="AG3893" s="196"/>
      <c r="AH3893" s="196"/>
      <c r="AI3893" s="198"/>
      <c r="AL3893" s="196"/>
      <c r="AN3893" s="196"/>
      <c r="AO3893" s="198"/>
      <c r="AP3893" s="196"/>
      <c r="AQ3893" s="196"/>
      <c r="AR3893" s="196"/>
      <c r="AS3893" s="196"/>
      <c r="AT3893" s="196"/>
      <c r="AU3893" s="196"/>
      <c r="AV3893" s="198"/>
      <c r="AW3893" s="197"/>
      <c r="AY3893" s="196"/>
      <c r="BC3893" s="196"/>
      <c r="BD3893" s="196"/>
      <c r="BE3893" s="196"/>
      <c r="BF3893" s="196"/>
      <c r="BG3893" s="196"/>
      <c r="BH3893" s="196"/>
      <c r="BI3893" s="196"/>
      <c r="BJ3893" s="196"/>
      <c r="BK3893" s="196"/>
    </row>
    <row r="3894" spans="1:63" x14ac:dyDescent="0.25">
      <c r="A3894" s="198"/>
      <c r="B3894" s="193"/>
      <c r="C3894" s="196"/>
      <c r="D3894" s="196"/>
      <c r="E3894" s="196"/>
      <c r="I3894" s="197"/>
      <c r="Q3894" s="198"/>
      <c r="S3894" s="198"/>
      <c r="T3894" s="196"/>
      <c r="U3894" s="199"/>
      <c r="V3894" s="193"/>
      <c r="W3894" s="198"/>
      <c r="X3894" s="198"/>
      <c r="Y3894" s="196"/>
      <c r="Z3894" s="200"/>
      <c r="AA3894" s="196"/>
      <c r="AB3894" s="198"/>
      <c r="AC3894" s="196"/>
      <c r="AD3894" s="199"/>
      <c r="AG3894" s="196"/>
      <c r="AH3894" s="196"/>
      <c r="AI3894" s="198"/>
      <c r="AL3894" s="196"/>
      <c r="AN3894" s="196"/>
      <c r="AO3894" s="198"/>
      <c r="AP3894" s="196"/>
      <c r="AQ3894" s="196"/>
      <c r="AR3894" s="196"/>
      <c r="AS3894" s="196"/>
      <c r="AT3894" s="196"/>
      <c r="AU3894" s="196"/>
      <c r="AV3894" s="198"/>
      <c r="AW3894" s="197"/>
      <c r="AY3894" s="196"/>
      <c r="BC3894" s="196"/>
      <c r="BD3894" s="196"/>
      <c r="BE3894" s="196"/>
      <c r="BF3894" s="196"/>
      <c r="BG3894" s="196"/>
      <c r="BH3894" s="196"/>
      <c r="BI3894" s="196"/>
      <c r="BJ3894" s="196"/>
      <c r="BK3894" s="196"/>
    </row>
    <row r="3895" spans="1:63" x14ac:dyDescent="0.25">
      <c r="A3895" s="198"/>
      <c r="B3895" s="193"/>
      <c r="C3895" s="196"/>
      <c r="D3895" s="196"/>
      <c r="E3895" s="196"/>
      <c r="I3895" s="197"/>
      <c r="Q3895" s="198"/>
      <c r="S3895" s="198"/>
      <c r="T3895" s="196"/>
      <c r="U3895" s="199"/>
      <c r="V3895" s="193"/>
      <c r="W3895" s="198"/>
      <c r="X3895" s="198"/>
      <c r="Y3895" s="196"/>
      <c r="Z3895" s="200"/>
      <c r="AA3895" s="196"/>
      <c r="AB3895" s="198"/>
      <c r="AC3895" s="196"/>
      <c r="AD3895" s="199"/>
      <c r="AG3895" s="196"/>
      <c r="AH3895" s="196"/>
      <c r="AI3895" s="198"/>
      <c r="AL3895" s="196"/>
      <c r="AN3895" s="196"/>
      <c r="AO3895" s="198"/>
      <c r="AP3895" s="196"/>
      <c r="AQ3895" s="196"/>
      <c r="AR3895" s="196"/>
      <c r="AS3895" s="196"/>
      <c r="AT3895" s="196"/>
      <c r="AU3895" s="196"/>
      <c r="AV3895" s="198"/>
      <c r="AW3895" s="197"/>
      <c r="AY3895" s="196"/>
      <c r="BC3895" s="196"/>
      <c r="BD3895" s="196"/>
      <c r="BE3895" s="196"/>
      <c r="BF3895" s="196"/>
      <c r="BG3895" s="196"/>
      <c r="BH3895" s="196"/>
      <c r="BI3895" s="196"/>
      <c r="BJ3895" s="196"/>
      <c r="BK3895" s="196"/>
    </row>
    <row r="3896" spans="1:63" x14ac:dyDescent="0.25">
      <c r="A3896" s="198"/>
      <c r="B3896" s="193"/>
      <c r="C3896" s="196"/>
      <c r="D3896" s="196"/>
      <c r="E3896" s="196"/>
      <c r="I3896" s="197"/>
      <c r="Q3896" s="198"/>
      <c r="S3896" s="198"/>
      <c r="T3896" s="196"/>
      <c r="U3896" s="199"/>
      <c r="V3896" s="193"/>
      <c r="W3896" s="198"/>
      <c r="X3896" s="198"/>
      <c r="Y3896" s="196"/>
      <c r="Z3896" s="200"/>
      <c r="AA3896" s="196"/>
      <c r="AB3896" s="198"/>
      <c r="AC3896" s="196"/>
      <c r="AD3896" s="199"/>
      <c r="AG3896" s="196"/>
      <c r="AH3896" s="196"/>
      <c r="AI3896" s="198"/>
      <c r="AL3896" s="196"/>
      <c r="AN3896" s="196"/>
      <c r="AO3896" s="198"/>
      <c r="AP3896" s="196"/>
      <c r="AQ3896" s="196"/>
      <c r="AR3896" s="196"/>
      <c r="AS3896" s="196"/>
      <c r="AT3896" s="196"/>
      <c r="AU3896" s="196"/>
      <c r="AV3896" s="198"/>
      <c r="AW3896" s="197"/>
      <c r="AY3896" s="196"/>
      <c r="BC3896" s="196"/>
      <c r="BD3896" s="196"/>
      <c r="BE3896" s="196"/>
      <c r="BF3896" s="196"/>
      <c r="BG3896" s="196"/>
      <c r="BH3896" s="196"/>
      <c r="BI3896" s="196"/>
      <c r="BJ3896" s="196"/>
      <c r="BK3896" s="196"/>
    </row>
    <row r="3897" spans="1:63" x14ac:dyDescent="0.25">
      <c r="A3897" s="198"/>
      <c r="B3897" s="193"/>
      <c r="C3897" s="196"/>
      <c r="D3897" s="196"/>
      <c r="E3897" s="196"/>
      <c r="I3897" s="197"/>
      <c r="Q3897" s="198"/>
      <c r="S3897" s="198"/>
      <c r="T3897" s="196"/>
      <c r="U3897" s="199"/>
      <c r="V3897" s="193"/>
      <c r="W3897" s="198"/>
      <c r="X3897" s="198"/>
      <c r="Y3897" s="196"/>
      <c r="Z3897" s="200"/>
      <c r="AA3897" s="196"/>
      <c r="AB3897" s="198"/>
      <c r="AC3897" s="196"/>
      <c r="AD3897" s="199"/>
      <c r="AG3897" s="196"/>
      <c r="AH3897" s="196"/>
      <c r="AI3897" s="198"/>
      <c r="AL3897" s="196"/>
      <c r="AN3897" s="196"/>
      <c r="AO3897" s="198"/>
      <c r="AP3897" s="196"/>
      <c r="AQ3897" s="196"/>
      <c r="AR3897" s="196"/>
      <c r="AS3897" s="196"/>
      <c r="AT3897" s="196"/>
      <c r="AU3897" s="196"/>
      <c r="AV3897" s="198"/>
      <c r="AW3897" s="197"/>
      <c r="AY3897" s="196"/>
      <c r="BC3897" s="196"/>
      <c r="BD3897" s="196"/>
      <c r="BE3897" s="196"/>
      <c r="BF3897" s="196"/>
      <c r="BG3897" s="196"/>
      <c r="BH3897" s="196"/>
      <c r="BI3897" s="196"/>
      <c r="BJ3897" s="196"/>
      <c r="BK3897" s="196"/>
    </row>
    <row r="3898" spans="1:63" x14ac:dyDescent="0.25">
      <c r="A3898" s="198"/>
      <c r="B3898" s="193"/>
      <c r="C3898" s="196"/>
      <c r="D3898" s="196"/>
      <c r="E3898" s="196"/>
      <c r="I3898" s="197"/>
      <c r="Q3898" s="198"/>
      <c r="S3898" s="198"/>
      <c r="T3898" s="196"/>
      <c r="U3898" s="199"/>
      <c r="V3898" s="193"/>
      <c r="W3898" s="198"/>
      <c r="X3898" s="198"/>
      <c r="Y3898" s="196"/>
      <c r="Z3898" s="200"/>
      <c r="AA3898" s="196"/>
      <c r="AB3898" s="198"/>
      <c r="AC3898" s="196"/>
      <c r="AD3898" s="199"/>
      <c r="AG3898" s="196"/>
      <c r="AH3898" s="196"/>
      <c r="AI3898" s="198"/>
      <c r="AL3898" s="196"/>
      <c r="AN3898" s="196"/>
      <c r="AO3898" s="198"/>
      <c r="AP3898" s="196"/>
      <c r="AQ3898" s="196"/>
      <c r="AR3898" s="196"/>
      <c r="AS3898" s="196"/>
      <c r="AT3898" s="196"/>
      <c r="AU3898" s="196"/>
      <c r="AV3898" s="198"/>
      <c r="AW3898" s="197"/>
      <c r="AY3898" s="196"/>
      <c r="BC3898" s="196"/>
      <c r="BD3898" s="196"/>
      <c r="BE3898" s="196"/>
      <c r="BF3898" s="196"/>
      <c r="BG3898" s="196"/>
      <c r="BH3898" s="196"/>
      <c r="BI3898" s="196"/>
      <c r="BJ3898" s="196"/>
      <c r="BK3898" s="196"/>
    </row>
    <row r="3899" spans="1:63" x14ac:dyDescent="0.25">
      <c r="A3899" s="198"/>
      <c r="B3899" s="193"/>
      <c r="C3899" s="196"/>
      <c r="D3899" s="196"/>
      <c r="E3899" s="196"/>
      <c r="I3899" s="197"/>
      <c r="Q3899" s="198"/>
      <c r="S3899" s="198"/>
      <c r="T3899" s="196"/>
      <c r="U3899" s="199"/>
      <c r="V3899" s="193"/>
      <c r="W3899" s="198"/>
      <c r="X3899" s="198"/>
      <c r="Y3899" s="196"/>
      <c r="Z3899" s="200"/>
      <c r="AA3899" s="196"/>
      <c r="AB3899" s="198"/>
      <c r="AC3899" s="196"/>
      <c r="AD3899" s="199"/>
      <c r="AG3899" s="196"/>
      <c r="AH3899" s="196"/>
      <c r="AI3899" s="198"/>
      <c r="AL3899" s="196"/>
      <c r="AN3899" s="196"/>
      <c r="AO3899" s="198"/>
      <c r="AP3899" s="196"/>
      <c r="AQ3899" s="196"/>
      <c r="AR3899" s="196"/>
      <c r="AS3899" s="196"/>
      <c r="AT3899" s="196"/>
      <c r="AU3899" s="196"/>
      <c r="AV3899" s="198"/>
      <c r="AW3899" s="197"/>
      <c r="AY3899" s="196"/>
      <c r="BC3899" s="196"/>
      <c r="BD3899" s="196"/>
      <c r="BE3899" s="196"/>
      <c r="BF3899" s="196"/>
      <c r="BG3899" s="196"/>
      <c r="BH3899" s="196"/>
      <c r="BI3899" s="196"/>
      <c r="BJ3899" s="196"/>
      <c r="BK3899" s="196"/>
    </row>
    <row r="3900" spans="1:63" x14ac:dyDescent="0.25">
      <c r="A3900" s="198"/>
      <c r="B3900" s="193"/>
      <c r="C3900" s="196"/>
      <c r="D3900" s="196"/>
      <c r="E3900" s="196"/>
      <c r="I3900" s="197"/>
      <c r="Q3900" s="198"/>
      <c r="S3900" s="198"/>
      <c r="T3900" s="196"/>
      <c r="U3900" s="199"/>
      <c r="V3900" s="193"/>
      <c r="W3900" s="198"/>
      <c r="X3900" s="198"/>
      <c r="Y3900" s="196"/>
      <c r="Z3900" s="200"/>
      <c r="AA3900" s="196"/>
      <c r="AB3900" s="198"/>
      <c r="AC3900" s="196"/>
      <c r="AD3900" s="199"/>
      <c r="AG3900" s="196"/>
      <c r="AH3900" s="196"/>
      <c r="AI3900" s="198"/>
      <c r="AL3900" s="196"/>
      <c r="AN3900" s="196"/>
      <c r="AO3900" s="198"/>
      <c r="AP3900" s="196"/>
      <c r="AQ3900" s="196"/>
      <c r="AR3900" s="196"/>
      <c r="AS3900" s="196"/>
      <c r="AT3900" s="196"/>
      <c r="AU3900" s="196"/>
      <c r="AV3900" s="198"/>
      <c r="AW3900" s="197"/>
      <c r="AY3900" s="196"/>
      <c r="BC3900" s="196"/>
      <c r="BD3900" s="196"/>
      <c r="BE3900" s="196"/>
      <c r="BF3900" s="196"/>
      <c r="BG3900" s="196"/>
      <c r="BH3900" s="196"/>
      <c r="BI3900" s="196"/>
      <c r="BJ3900" s="196"/>
      <c r="BK3900" s="196"/>
    </row>
    <row r="3901" spans="1:63" x14ac:dyDescent="0.25">
      <c r="A3901" s="198"/>
      <c r="B3901" s="193"/>
      <c r="C3901" s="196"/>
      <c r="D3901" s="196"/>
      <c r="E3901" s="196"/>
      <c r="I3901" s="197"/>
      <c r="Q3901" s="198"/>
      <c r="S3901" s="198"/>
      <c r="T3901" s="196"/>
      <c r="U3901" s="199"/>
      <c r="V3901" s="193"/>
      <c r="W3901" s="198"/>
      <c r="X3901" s="198"/>
      <c r="Y3901" s="196"/>
      <c r="Z3901" s="200"/>
      <c r="AA3901" s="196"/>
      <c r="AB3901" s="198"/>
      <c r="AC3901" s="196"/>
      <c r="AD3901" s="199"/>
      <c r="AG3901" s="196"/>
      <c r="AH3901" s="196"/>
      <c r="AI3901" s="198"/>
      <c r="AL3901" s="196"/>
      <c r="AN3901" s="196"/>
      <c r="AO3901" s="198"/>
      <c r="AP3901" s="196"/>
      <c r="AQ3901" s="196"/>
      <c r="AR3901" s="196"/>
      <c r="AS3901" s="196"/>
      <c r="AT3901" s="196"/>
      <c r="AU3901" s="196"/>
      <c r="AV3901" s="198"/>
      <c r="AW3901" s="197"/>
      <c r="AY3901" s="196"/>
      <c r="BC3901" s="196"/>
      <c r="BD3901" s="196"/>
      <c r="BE3901" s="196"/>
      <c r="BF3901" s="196"/>
      <c r="BG3901" s="196"/>
      <c r="BH3901" s="196"/>
      <c r="BI3901" s="196"/>
      <c r="BJ3901" s="196"/>
      <c r="BK3901" s="196"/>
    </row>
    <row r="3902" spans="1:63" x14ac:dyDescent="0.25">
      <c r="A3902" s="198"/>
      <c r="B3902" s="193"/>
      <c r="C3902" s="196"/>
      <c r="D3902" s="196"/>
      <c r="E3902" s="196"/>
      <c r="I3902" s="197"/>
      <c r="Q3902" s="198"/>
      <c r="S3902" s="198"/>
      <c r="T3902" s="196"/>
      <c r="U3902" s="199"/>
      <c r="V3902" s="193"/>
      <c r="W3902" s="198"/>
      <c r="X3902" s="198"/>
      <c r="Y3902" s="196"/>
      <c r="Z3902" s="200"/>
      <c r="AA3902" s="196"/>
      <c r="AB3902" s="198"/>
      <c r="AC3902" s="196"/>
      <c r="AD3902" s="199"/>
      <c r="AG3902" s="196"/>
      <c r="AH3902" s="196"/>
      <c r="AI3902" s="198"/>
      <c r="AL3902" s="196"/>
      <c r="AN3902" s="196"/>
      <c r="AO3902" s="198"/>
      <c r="AP3902" s="196"/>
      <c r="AQ3902" s="196"/>
      <c r="AR3902" s="196"/>
      <c r="AS3902" s="196"/>
      <c r="AT3902" s="196"/>
      <c r="AU3902" s="196"/>
      <c r="AV3902" s="198"/>
      <c r="AW3902" s="197"/>
      <c r="AY3902" s="196"/>
      <c r="BC3902" s="196"/>
      <c r="BD3902" s="196"/>
      <c r="BE3902" s="196"/>
      <c r="BF3902" s="196"/>
      <c r="BG3902" s="196"/>
      <c r="BH3902" s="196"/>
      <c r="BI3902" s="196"/>
      <c r="BJ3902" s="196"/>
      <c r="BK3902" s="196"/>
    </row>
    <row r="3903" spans="1:63" x14ac:dyDescent="0.25">
      <c r="A3903" s="198"/>
      <c r="B3903" s="193"/>
      <c r="C3903" s="196"/>
      <c r="D3903" s="196"/>
      <c r="E3903" s="196"/>
      <c r="I3903" s="197"/>
      <c r="Q3903" s="198"/>
      <c r="S3903" s="198"/>
      <c r="T3903" s="196"/>
      <c r="U3903" s="199"/>
      <c r="V3903" s="193"/>
      <c r="W3903" s="198"/>
      <c r="X3903" s="198"/>
      <c r="Y3903" s="196"/>
      <c r="Z3903" s="200"/>
      <c r="AA3903" s="196"/>
      <c r="AB3903" s="198"/>
      <c r="AC3903" s="196"/>
      <c r="AD3903" s="199"/>
      <c r="AG3903" s="196"/>
      <c r="AH3903" s="196"/>
      <c r="AI3903" s="198"/>
      <c r="AL3903" s="196"/>
      <c r="AN3903" s="196"/>
      <c r="AO3903" s="198"/>
      <c r="AP3903" s="196"/>
      <c r="AQ3903" s="196"/>
      <c r="AR3903" s="196"/>
      <c r="AS3903" s="196"/>
      <c r="AT3903" s="196"/>
      <c r="AU3903" s="196"/>
      <c r="AV3903" s="198"/>
      <c r="AW3903" s="197"/>
      <c r="AY3903" s="196"/>
      <c r="BC3903" s="196"/>
      <c r="BD3903" s="196"/>
      <c r="BE3903" s="196"/>
      <c r="BF3903" s="196"/>
      <c r="BG3903" s="196"/>
      <c r="BH3903" s="196"/>
      <c r="BI3903" s="196"/>
      <c r="BJ3903" s="196"/>
      <c r="BK3903" s="196"/>
    </row>
    <row r="3904" spans="1:63" x14ac:dyDescent="0.25">
      <c r="A3904" s="198"/>
      <c r="B3904" s="193"/>
      <c r="C3904" s="196"/>
      <c r="D3904" s="196"/>
      <c r="E3904" s="196"/>
      <c r="I3904" s="197"/>
      <c r="Q3904" s="198"/>
      <c r="S3904" s="198"/>
      <c r="T3904" s="196"/>
      <c r="U3904" s="199"/>
      <c r="V3904" s="193"/>
      <c r="W3904" s="198"/>
      <c r="X3904" s="198"/>
      <c r="Y3904" s="196"/>
      <c r="Z3904" s="200"/>
      <c r="AA3904" s="196"/>
      <c r="AB3904" s="198"/>
      <c r="AC3904" s="196"/>
      <c r="AD3904" s="199"/>
      <c r="AG3904" s="196"/>
      <c r="AH3904" s="196"/>
      <c r="AI3904" s="198"/>
      <c r="AL3904" s="196"/>
      <c r="AN3904" s="196"/>
      <c r="AO3904" s="198"/>
      <c r="AP3904" s="196"/>
      <c r="AQ3904" s="196"/>
      <c r="AR3904" s="196"/>
      <c r="AS3904" s="196"/>
      <c r="AT3904" s="196"/>
      <c r="AU3904" s="196"/>
      <c r="AV3904" s="198"/>
      <c r="AW3904" s="197"/>
      <c r="AY3904" s="196"/>
      <c r="BC3904" s="196"/>
      <c r="BD3904" s="196"/>
      <c r="BE3904" s="196"/>
      <c r="BF3904" s="196"/>
      <c r="BG3904" s="196"/>
      <c r="BH3904" s="196"/>
      <c r="BI3904" s="196"/>
      <c r="BJ3904" s="196"/>
      <c r="BK3904" s="196"/>
    </row>
    <row r="3905" spans="1:63" x14ac:dyDescent="0.25">
      <c r="A3905" s="198"/>
      <c r="B3905" s="193"/>
      <c r="C3905" s="196"/>
      <c r="D3905" s="196"/>
      <c r="E3905" s="196"/>
      <c r="I3905" s="197"/>
      <c r="Q3905" s="198"/>
      <c r="S3905" s="198"/>
      <c r="T3905" s="196"/>
      <c r="U3905" s="199"/>
      <c r="V3905" s="193"/>
      <c r="W3905" s="198"/>
      <c r="X3905" s="198"/>
      <c r="Y3905" s="196"/>
      <c r="Z3905" s="200"/>
      <c r="AA3905" s="196"/>
      <c r="AB3905" s="198"/>
      <c r="AC3905" s="196"/>
      <c r="AD3905" s="199"/>
      <c r="AG3905" s="196"/>
      <c r="AH3905" s="196"/>
      <c r="AI3905" s="198"/>
      <c r="AL3905" s="196"/>
      <c r="AN3905" s="196"/>
      <c r="AO3905" s="198"/>
      <c r="AP3905" s="196"/>
      <c r="AQ3905" s="196"/>
      <c r="AR3905" s="196"/>
      <c r="AS3905" s="196"/>
      <c r="AT3905" s="196"/>
      <c r="AU3905" s="196"/>
      <c r="AV3905" s="198"/>
      <c r="AW3905" s="197"/>
      <c r="AY3905" s="196"/>
      <c r="BC3905" s="196"/>
      <c r="BD3905" s="196"/>
      <c r="BE3905" s="196"/>
      <c r="BF3905" s="196"/>
      <c r="BG3905" s="196"/>
      <c r="BH3905" s="196"/>
      <c r="BI3905" s="196"/>
      <c r="BJ3905" s="196"/>
      <c r="BK3905" s="196"/>
    </row>
    <row r="3906" spans="1:63" x14ac:dyDescent="0.25">
      <c r="A3906" s="198"/>
      <c r="B3906" s="193"/>
      <c r="C3906" s="196"/>
      <c r="D3906" s="196"/>
      <c r="E3906" s="196"/>
      <c r="I3906" s="197"/>
      <c r="Q3906" s="198"/>
      <c r="S3906" s="198"/>
      <c r="T3906" s="196"/>
      <c r="U3906" s="199"/>
      <c r="V3906" s="193"/>
      <c r="W3906" s="198"/>
      <c r="X3906" s="198"/>
      <c r="Y3906" s="196"/>
      <c r="Z3906" s="200"/>
      <c r="AA3906" s="196"/>
      <c r="AB3906" s="198"/>
      <c r="AC3906" s="196"/>
      <c r="AD3906" s="199"/>
      <c r="AG3906" s="196"/>
      <c r="AH3906" s="196"/>
      <c r="AI3906" s="198"/>
      <c r="AL3906" s="196"/>
      <c r="AN3906" s="196"/>
      <c r="AO3906" s="198"/>
      <c r="AP3906" s="196"/>
      <c r="AQ3906" s="196"/>
      <c r="AR3906" s="196"/>
      <c r="AS3906" s="196"/>
      <c r="AT3906" s="196"/>
      <c r="AU3906" s="196"/>
      <c r="AV3906" s="198"/>
      <c r="AW3906" s="197"/>
      <c r="AY3906" s="196"/>
      <c r="BC3906" s="196"/>
      <c r="BD3906" s="196"/>
      <c r="BE3906" s="196"/>
      <c r="BF3906" s="196"/>
      <c r="BG3906" s="196"/>
      <c r="BH3906" s="196"/>
      <c r="BI3906" s="196"/>
      <c r="BJ3906" s="196"/>
      <c r="BK3906" s="196"/>
    </row>
    <row r="3907" spans="1:63" x14ac:dyDescent="0.25">
      <c r="A3907" s="198"/>
      <c r="B3907" s="193"/>
      <c r="C3907" s="196"/>
      <c r="D3907" s="196"/>
      <c r="E3907" s="196"/>
      <c r="I3907" s="197"/>
      <c r="Q3907" s="198"/>
      <c r="S3907" s="198"/>
      <c r="T3907" s="196"/>
      <c r="U3907" s="199"/>
      <c r="V3907" s="193"/>
      <c r="W3907" s="198"/>
      <c r="X3907" s="198"/>
      <c r="Y3907" s="196"/>
      <c r="Z3907" s="200"/>
      <c r="AA3907" s="196"/>
      <c r="AB3907" s="198"/>
      <c r="AC3907" s="196"/>
      <c r="AD3907" s="199"/>
      <c r="AG3907" s="196"/>
      <c r="AH3907" s="196"/>
      <c r="AI3907" s="198"/>
      <c r="AL3907" s="196"/>
      <c r="AN3907" s="196"/>
      <c r="AO3907" s="198"/>
      <c r="AP3907" s="196"/>
      <c r="AQ3907" s="196"/>
      <c r="AR3907" s="196"/>
      <c r="AS3907" s="196"/>
      <c r="AT3907" s="196"/>
      <c r="AU3907" s="196"/>
      <c r="AV3907" s="198"/>
      <c r="AW3907" s="197"/>
      <c r="AY3907" s="196"/>
      <c r="BC3907" s="196"/>
      <c r="BD3907" s="196"/>
      <c r="BE3907" s="196"/>
      <c r="BF3907" s="196"/>
      <c r="BG3907" s="196"/>
      <c r="BH3907" s="196"/>
      <c r="BI3907" s="196"/>
      <c r="BJ3907" s="196"/>
      <c r="BK3907" s="196"/>
    </row>
    <row r="3908" spans="1:63" x14ac:dyDescent="0.25">
      <c r="A3908" s="198"/>
      <c r="B3908" s="193"/>
      <c r="C3908" s="196"/>
      <c r="D3908" s="196"/>
      <c r="E3908" s="196"/>
      <c r="I3908" s="197"/>
      <c r="Q3908" s="198"/>
      <c r="S3908" s="198"/>
      <c r="T3908" s="196"/>
      <c r="U3908" s="199"/>
      <c r="V3908" s="193"/>
      <c r="W3908" s="198"/>
      <c r="X3908" s="198"/>
      <c r="Y3908" s="196"/>
      <c r="Z3908" s="200"/>
      <c r="AA3908" s="196"/>
      <c r="AB3908" s="198"/>
      <c r="AC3908" s="196"/>
      <c r="AD3908" s="199"/>
      <c r="AG3908" s="196"/>
      <c r="AH3908" s="196"/>
      <c r="AI3908" s="198"/>
      <c r="AL3908" s="196"/>
      <c r="AN3908" s="196"/>
      <c r="AO3908" s="198"/>
      <c r="AP3908" s="196"/>
      <c r="AQ3908" s="196"/>
      <c r="AR3908" s="196"/>
      <c r="AS3908" s="196"/>
      <c r="AT3908" s="196"/>
      <c r="AU3908" s="196"/>
      <c r="AV3908" s="198"/>
      <c r="AW3908" s="197"/>
      <c r="AY3908" s="196"/>
      <c r="BC3908" s="196"/>
      <c r="BD3908" s="196"/>
      <c r="BE3908" s="196"/>
      <c r="BF3908" s="196"/>
      <c r="BG3908" s="196"/>
      <c r="BH3908" s="196"/>
      <c r="BI3908" s="196"/>
      <c r="BJ3908" s="196"/>
      <c r="BK3908" s="196"/>
    </row>
    <row r="3909" spans="1:63" x14ac:dyDescent="0.25">
      <c r="A3909" s="198"/>
      <c r="B3909" s="193"/>
      <c r="C3909" s="196"/>
      <c r="D3909" s="196"/>
      <c r="E3909" s="196"/>
      <c r="I3909" s="197"/>
      <c r="Q3909" s="198"/>
      <c r="S3909" s="198"/>
      <c r="T3909" s="196"/>
      <c r="U3909" s="199"/>
      <c r="V3909" s="193"/>
      <c r="W3909" s="198"/>
      <c r="X3909" s="198"/>
      <c r="Y3909" s="196"/>
      <c r="Z3909" s="200"/>
      <c r="AA3909" s="196"/>
      <c r="AB3909" s="198"/>
      <c r="AC3909" s="196"/>
      <c r="AD3909" s="199"/>
      <c r="AG3909" s="196"/>
      <c r="AH3909" s="196"/>
      <c r="AI3909" s="198"/>
      <c r="AL3909" s="196"/>
      <c r="AN3909" s="196"/>
      <c r="AO3909" s="198"/>
      <c r="AP3909" s="196"/>
      <c r="AQ3909" s="196"/>
      <c r="AR3909" s="196"/>
      <c r="AS3909" s="196"/>
      <c r="AT3909" s="196"/>
      <c r="AU3909" s="196"/>
      <c r="AV3909" s="198"/>
      <c r="AW3909" s="197"/>
      <c r="AY3909" s="196"/>
      <c r="BC3909" s="196"/>
      <c r="BD3909" s="196"/>
      <c r="BE3909" s="196"/>
      <c r="BF3909" s="196"/>
      <c r="BG3909" s="196"/>
      <c r="BH3909" s="196"/>
      <c r="BI3909" s="196"/>
      <c r="BJ3909" s="196"/>
      <c r="BK3909" s="196"/>
    </row>
    <row r="3910" spans="1:63" x14ac:dyDescent="0.25">
      <c r="A3910" s="198"/>
      <c r="B3910" s="193"/>
      <c r="C3910" s="196"/>
      <c r="D3910" s="196"/>
      <c r="E3910" s="196"/>
      <c r="I3910" s="197"/>
      <c r="Q3910" s="198"/>
      <c r="S3910" s="198"/>
      <c r="T3910" s="196"/>
      <c r="U3910" s="199"/>
      <c r="V3910" s="193"/>
      <c r="W3910" s="198"/>
      <c r="X3910" s="198"/>
      <c r="Y3910" s="196"/>
      <c r="Z3910" s="200"/>
      <c r="AA3910" s="196"/>
      <c r="AB3910" s="198"/>
      <c r="AC3910" s="196"/>
      <c r="AD3910" s="199"/>
      <c r="AG3910" s="196"/>
      <c r="AH3910" s="196"/>
      <c r="AI3910" s="198"/>
      <c r="AL3910" s="196"/>
      <c r="AN3910" s="196"/>
      <c r="AO3910" s="198"/>
      <c r="AP3910" s="196"/>
      <c r="AQ3910" s="196"/>
      <c r="AR3910" s="196"/>
      <c r="AS3910" s="196"/>
      <c r="AT3910" s="196"/>
      <c r="AU3910" s="196"/>
      <c r="AV3910" s="198"/>
      <c r="AW3910" s="197"/>
      <c r="AY3910" s="196"/>
      <c r="BC3910" s="196"/>
      <c r="BD3910" s="196"/>
      <c r="BE3910" s="196"/>
      <c r="BF3910" s="196"/>
      <c r="BG3910" s="196"/>
      <c r="BH3910" s="196"/>
      <c r="BI3910" s="196"/>
      <c r="BJ3910" s="196"/>
      <c r="BK3910" s="196"/>
    </row>
    <row r="3911" spans="1:63" x14ac:dyDescent="0.25">
      <c r="A3911" s="198"/>
      <c r="B3911" s="193"/>
      <c r="C3911" s="196"/>
      <c r="D3911" s="196"/>
      <c r="E3911" s="196"/>
      <c r="I3911" s="197"/>
      <c r="Q3911" s="198"/>
      <c r="S3911" s="198"/>
      <c r="T3911" s="196"/>
      <c r="U3911" s="199"/>
      <c r="V3911" s="193"/>
      <c r="W3911" s="198"/>
      <c r="X3911" s="198"/>
      <c r="Y3911" s="196"/>
      <c r="Z3911" s="200"/>
      <c r="AA3911" s="196"/>
      <c r="AB3911" s="198"/>
      <c r="AC3911" s="196"/>
      <c r="AD3911" s="199"/>
      <c r="AG3911" s="196"/>
      <c r="AH3911" s="196"/>
      <c r="AI3911" s="198"/>
      <c r="AL3911" s="196"/>
      <c r="AN3911" s="196"/>
      <c r="AO3911" s="198"/>
      <c r="AP3911" s="196"/>
      <c r="AQ3911" s="196"/>
      <c r="AR3911" s="196"/>
      <c r="AS3911" s="196"/>
      <c r="AT3911" s="196"/>
      <c r="AU3911" s="196"/>
      <c r="AV3911" s="198"/>
      <c r="AW3911" s="197"/>
      <c r="AY3911" s="196"/>
      <c r="BC3911" s="196"/>
      <c r="BD3911" s="196"/>
      <c r="BE3911" s="196"/>
      <c r="BF3911" s="196"/>
      <c r="BG3911" s="196"/>
      <c r="BH3911" s="196"/>
      <c r="BI3911" s="196"/>
      <c r="BJ3911" s="196"/>
      <c r="BK3911" s="196"/>
    </row>
    <row r="3912" spans="1:63" x14ac:dyDescent="0.25">
      <c r="A3912" s="198"/>
      <c r="B3912" s="193"/>
      <c r="C3912" s="196"/>
      <c r="D3912" s="196"/>
      <c r="E3912" s="196"/>
      <c r="I3912" s="197"/>
      <c r="Q3912" s="198"/>
      <c r="S3912" s="198"/>
      <c r="T3912" s="196"/>
      <c r="U3912" s="199"/>
      <c r="V3912" s="193"/>
      <c r="W3912" s="198"/>
      <c r="X3912" s="198"/>
      <c r="Y3912" s="196"/>
      <c r="Z3912" s="200"/>
      <c r="AA3912" s="196"/>
      <c r="AB3912" s="198"/>
      <c r="AC3912" s="196"/>
      <c r="AD3912" s="199"/>
      <c r="AG3912" s="196"/>
      <c r="AH3912" s="196"/>
      <c r="AI3912" s="198"/>
      <c r="AL3912" s="196"/>
      <c r="AN3912" s="196"/>
      <c r="AO3912" s="198"/>
      <c r="AP3912" s="196"/>
      <c r="AQ3912" s="196"/>
      <c r="AR3912" s="196"/>
      <c r="AS3912" s="196"/>
      <c r="AT3912" s="196"/>
      <c r="AU3912" s="196"/>
      <c r="AV3912" s="198"/>
      <c r="AW3912" s="197"/>
      <c r="AY3912" s="196"/>
      <c r="BC3912" s="196"/>
      <c r="BD3912" s="196"/>
      <c r="BE3912" s="196"/>
      <c r="BF3912" s="196"/>
      <c r="BG3912" s="196"/>
      <c r="BH3912" s="196"/>
      <c r="BI3912" s="196"/>
      <c r="BJ3912" s="196"/>
      <c r="BK3912" s="196"/>
    </row>
    <row r="3913" spans="1:63" x14ac:dyDescent="0.25">
      <c r="A3913" s="198"/>
      <c r="B3913" s="193"/>
      <c r="C3913" s="196"/>
      <c r="D3913" s="196"/>
      <c r="E3913" s="196"/>
      <c r="I3913" s="197"/>
      <c r="Q3913" s="198"/>
      <c r="S3913" s="198"/>
      <c r="T3913" s="196"/>
      <c r="U3913" s="199"/>
      <c r="V3913" s="193"/>
      <c r="W3913" s="198"/>
      <c r="X3913" s="198"/>
      <c r="Y3913" s="196"/>
      <c r="Z3913" s="200"/>
      <c r="AA3913" s="196"/>
      <c r="AB3913" s="198"/>
      <c r="AC3913" s="196"/>
      <c r="AD3913" s="199"/>
      <c r="AG3913" s="196"/>
      <c r="AH3913" s="196"/>
      <c r="AI3913" s="198"/>
      <c r="AL3913" s="196"/>
      <c r="AN3913" s="196"/>
      <c r="AO3913" s="198"/>
      <c r="AP3913" s="196"/>
      <c r="AQ3913" s="196"/>
      <c r="AR3913" s="196"/>
      <c r="AS3913" s="196"/>
      <c r="AT3913" s="196"/>
      <c r="AU3913" s="196"/>
      <c r="AV3913" s="198"/>
      <c r="AW3913" s="197"/>
      <c r="AY3913" s="196"/>
      <c r="BC3913" s="196"/>
      <c r="BD3913" s="196"/>
      <c r="BE3913" s="196"/>
      <c r="BF3913" s="196"/>
      <c r="BG3913" s="196"/>
      <c r="BH3913" s="196"/>
      <c r="BI3913" s="196"/>
      <c r="BJ3913" s="196"/>
      <c r="BK3913" s="196"/>
    </row>
    <row r="3914" spans="1:63" x14ac:dyDescent="0.25">
      <c r="A3914" s="198"/>
      <c r="B3914" s="193"/>
      <c r="C3914" s="196"/>
      <c r="D3914" s="196"/>
      <c r="E3914" s="196"/>
      <c r="I3914" s="197"/>
      <c r="Q3914" s="198"/>
      <c r="S3914" s="198"/>
      <c r="T3914" s="196"/>
      <c r="U3914" s="199"/>
      <c r="V3914" s="193"/>
      <c r="W3914" s="198"/>
      <c r="X3914" s="198"/>
      <c r="Y3914" s="196"/>
      <c r="Z3914" s="200"/>
      <c r="AA3914" s="196"/>
      <c r="AB3914" s="198"/>
      <c r="AC3914" s="196"/>
      <c r="AD3914" s="199"/>
      <c r="AG3914" s="196"/>
      <c r="AH3914" s="196"/>
      <c r="AI3914" s="198"/>
      <c r="AL3914" s="196"/>
      <c r="AN3914" s="196"/>
      <c r="AO3914" s="198"/>
      <c r="AP3914" s="196"/>
      <c r="AQ3914" s="196"/>
      <c r="AR3914" s="196"/>
      <c r="AS3914" s="196"/>
      <c r="AT3914" s="196"/>
      <c r="AU3914" s="196"/>
      <c r="AV3914" s="198"/>
      <c r="AW3914" s="197"/>
      <c r="AY3914" s="196"/>
      <c r="BC3914" s="196"/>
      <c r="BD3914" s="196"/>
      <c r="BE3914" s="196"/>
      <c r="BF3914" s="196"/>
      <c r="BG3914" s="196"/>
      <c r="BH3914" s="196"/>
      <c r="BI3914" s="196"/>
      <c r="BJ3914" s="196"/>
      <c r="BK3914" s="196"/>
    </row>
    <row r="3915" spans="1:63" x14ac:dyDescent="0.25">
      <c r="A3915" s="198"/>
      <c r="B3915" s="193"/>
      <c r="C3915" s="196"/>
      <c r="D3915" s="196"/>
      <c r="E3915" s="196"/>
      <c r="I3915" s="197"/>
      <c r="Q3915" s="198"/>
      <c r="S3915" s="198"/>
      <c r="T3915" s="196"/>
      <c r="U3915" s="199"/>
      <c r="V3915" s="193"/>
      <c r="W3915" s="198"/>
      <c r="X3915" s="198"/>
      <c r="Y3915" s="196"/>
      <c r="Z3915" s="200"/>
      <c r="AA3915" s="196"/>
      <c r="AB3915" s="198"/>
      <c r="AC3915" s="196"/>
      <c r="AD3915" s="199"/>
      <c r="AG3915" s="196"/>
      <c r="AH3915" s="196"/>
      <c r="AI3915" s="198"/>
      <c r="AL3915" s="196"/>
      <c r="AN3915" s="196"/>
      <c r="AO3915" s="198"/>
      <c r="AP3915" s="196"/>
      <c r="AQ3915" s="196"/>
      <c r="AR3915" s="196"/>
      <c r="AS3915" s="196"/>
      <c r="AT3915" s="196"/>
      <c r="AU3915" s="196"/>
      <c r="AV3915" s="198"/>
      <c r="AW3915" s="197"/>
      <c r="AY3915" s="196"/>
      <c r="BC3915" s="196"/>
      <c r="BD3915" s="196"/>
      <c r="BE3915" s="196"/>
      <c r="BF3915" s="196"/>
      <c r="BG3915" s="196"/>
      <c r="BH3915" s="196"/>
      <c r="BI3915" s="196"/>
      <c r="BJ3915" s="196"/>
      <c r="BK3915" s="196"/>
    </row>
    <row r="3916" spans="1:63" x14ac:dyDescent="0.25">
      <c r="A3916" s="198"/>
      <c r="B3916" s="193"/>
      <c r="C3916" s="196"/>
      <c r="D3916" s="196"/>
      <c r="E3916" s="196"/>
      <c r="I3916" s="197"/>
      <c r="Q3916" s="198"/>
      <c r="S3916" s="198"/>
      <c r="T3916" s="196"/>
      <c r="U3916" s="199"/>
      <c r="V3916" s="193"/>
      <c r="W3916" s="198"/>
      <c r="X3916" s="198"/>
      <c r="Y3916" s="196"/>
      <c r="Z3916" s="200"/>
      <c r="AA3916" s="196"/>
      <c r="AB3916" s="198"/>
      <c r="AC3916" s="196"/>
      <c r="AD3916" s="199"/>
      <c r="AG3916" s="196"/>
      <c r="AH3916" s="196"/>
      <c r="AI3916" s="198"/>
      <c r="AL3916" s="196"/>
      <c r="AN3916" s="196"/>
      <c r="AO3916" s="198"/>
      <c r="AP3916" s="196"/>
      <c r="AQ3916" s="196"/>
      <c r="AR3916" s="196"/>
      <c r="AS3916" s="196"/>
      <c r="AT3916" s="196"/>
      <c r="AU3916" s="196"/>
      <c r="AV3916" s="198"/>
      <c r="AW3916" s="197"/>
      <c r="AY3916" s="196"/>
      <c r="BC3916" s="196"/>
      <c r="BD3916" s="196"/>
      <c r="BE3916" s="196"/>
      <c r="BF3916" s="196"/>
      <c r="BG3916" s="196"/>
      <c r="BH3916" s="196"/>
      <c r="BI3916" s="196"/>
      <c r="BJ3916" s="196"/>
      <c r="BK3916" s="196"/>
    </row>
    <row r="3917" spans="1:63" x14ac:dyDescent="0.25">
      <c r="A3917" s="198"/>
      <c r="B3917" s="193"/>
      <c r="C3917" s="196"/>
      <c r="D3917" s="196"/>
      <c r="E3917" s="196"/>
      <c r="I3917" s="197"/>
      <c r="Q3917" s="198"/>
      <c r="S3917" s="198"/>
      <c r="T3917" s="196"/>
      <c r="U3917" s="199"/>
      <c r="V3917" s="193"/>
      <c r="W3917" s="198"/>
      <c r="X3917" s="198"/>
      <c r="Y3917" s="196"/>
      <c r="Z3917" s="200"/>
      <c r="AA3917" s="196"/>
      <c r="AB3917" s="198"/>
      <c r="AC3917" s="196"/>
      <c r="AD3917" s="199"/>
      <c r="AG3917" s="196"/>
      <c r="AH3917" s="196"/>
      <c r="AI3917" s="198"/>
      <c r="AL3917" s="196"/>
      <c r="AN3917" s="196"/>
      <c r="AO3917" s="198"/>
      <c r="AP3917" s="196"/>
      <c r="AQ3917" s="196"/>
      <c r="AR3917" s="196"/>
      <c r="AS3917" s="196"/>
      <c r="AT3917" s="196"/>
      <c r="AU3917" s="196"/>
      <c r="AV3917" s="198"/>
      <c r="AW3917" s="197"/>
      <c r="AY3917" s="196"/>
      <c r="BC3917" s="196"/>
      <c r="BD3917" s="196"/>
      <c r="BE3917" s="196"/>
      <c r="BF3917" s="196"/>
      <c r="BG3917" s="196"/>
      <c r="BH3917" s="196"/>
      <c r="BI3917" s="196"/>
      <c r="BJ3917" s="196"/>
      <c r="BK3917" s="196"/>
    </row>
    <row r="3918" spans="1:63" x14ac:dyDescent="0.25">
      <c r="A3918" s="198"/>
      <c r="B3918" s="193"/>
      <c r="C3918" s="196"/>
      <c r="D3918" s="196"/>
      <c r="E3918" s="196"/>
      <c r="I3918" s="197"/>
      <c r="Q3918" s="198"/>
      <c r="S3918" s="198"/>
      <c r="T3918" s="196"/>
      <c r="U3918" s="199"/>
      <c r="V3918" s="193"/>
      <c r="W3918" s="198"/>
      <c r="X3918" s="198"/>
      <c r="Y3918" s="196"/>
      <c r="Z3918" s="200"/>
      <c r="AA3918" s="196"/>
      <c r="AB3918" s="198"/>
      <c r="AC3918" s="196"/>
      <c r="AD3918" s="199"/>
      <c r="AG3918" s="196"/>
      <c r="AH3918" s="196"/>
      <c r="AI3918" s="198"/>
      <c r="AL3918" s="196"/>
      <c r="AN3918" s="196"/>
      <c r="AO3918" s="198"/>
      <c r="AP3918" s="196"/>
      <c r="AQ3918" s="196"/>
      <c r="AR3918" s="196"/>
      <c r="AS3918" s="196"/>
      <c r="AT3918" s="196"/>
      <c r="AU3918" s="196"/>
      <c r="AV3918" s="198"/>
      <c r="AW3918" s="197"/>
      <c r="AY3918" s="196"/>
      <c r="BC3918" s="196"/>
      <c r="BD3918" s="196"/>
      <c r="BE3918" s="196"/>
      <c r="BF3918" s="196"/>
      <c r="BG3918" s="196"/>
      <c r="BH3918" s="196"/>
      <c r="BI3918" s="196"/>
      <c r="BJ3918" s="196"/>
      <c r="BK3918" s="196"/>
    </row>
    <row r="3919" spans="1:63" x14ac:dyDescent="0.25">
      <c r="A3919" s="198"/>
      <c r="B3919" s="193"/>
      <c r="C3919" s="196"/>
      <c r="D3919" s="196"/>
      <c r="E3919" s="196"/>
      <c r="I3919" s="197"/>
      <c r="Q3919" s="198"/>
      <c r="S3919" s="198"/>
      <c r="T3919" s="196"/>
      <c r="U3919" s="199"/>
      <c r="V3919" s="193"/>
      <c r="W3919" s="198"/>
      <c r="X3919" s="198"/>
      <c r="Y3919" s="196"/>
      <c r="Z3919" s="200"/>
      <c r="AA3919" s="196"/>
      <c r="AB3919" s="198"/>
      <c r="AC3919" s="196"/>
      <c r="AD3919" s="199"/>
      <c r="AG3919" s="196"/>
      <c r="AH3919" s="196"/>
      <c r="AI3919" s="198"/>
      <c r="AL3919" s="196"/>
      <c r="AN3919" s="196"/>
      <c r="AO3919" s="198"/>
      <c r="AP3919" s="196"/>
      <c r="AQ3919" s="196"/>
      <c r="AR3919" s="196"/>
      <c r="AS3919" s="196"/>
      <c r="AT3919" s="196"/>
      <c r="AU3919" s="196"/>
      <c r="AV3919" s="198"/>
      <c r="AW3919" s="197"/>
      <c r="AY3919" s="196"/>
      <c r="BC3919" s="196"/>
      <c r="BD3919" s="196"/>
      <c r="BE3919" s="196"/>
      <c r="BF3919" s="196"/>
      <c r="BG3919" s="196"/>
      <c r="BH3919" s="196"/>
      <c r="BI3919" s="196"/>
      <c r="BJ3919" s="196"/>
      <c r="BK3919" s="196"/>
    </row>
    <row r="3920" spans="1:63" x14ac:dyDescent="0.25">
      <c r="A3920" s="198"/>
      <c r="B3920" s="193"/>
      <c r="C3920" s="196"/>
      <c r="D3920" s="196"/>
      <c r="E3920" s="196"/>
      <c r="I3920" s="197"/>
      <c r="Q3920" s="198"/>
      <c r="S3920" s="198"/>
      <c r="T3920" s="196"/>
      <c r="U3920" s="199"/>
      <c r="V3920" s="193"/>
      <c r="W3920" s="198"/>
      <c r="X3920" s="198"/>
      <c r="Y3920" s="196"/>
      <c r="Z3920" s="200"/>
      <c r="AA3920" s="196"/>
      <c r="AB3920" s="198"/>
      <c r="AC3920" s="196"/>
      <c r="AD3920" s="199"/>
      <c r="AG3920" s="196"/>
      <c r="AH3920" s="196"/>
      <c r="AI3920" s="198"/>
      <c r="AL3920" s="196"/>
      <c r="AN3920" s="196"/>
      <c r="AO3920" s="198"/>
      <c r="AP3920" s="196"/>
      <c r="AQ3920" s="196"/>
      <c r="AR3920" s="196"/>
      <c r="AS3920" s="196"/>
      <c r="AT3920" s="196"/>
      <c r="AU3920" s="196"/>
      <c r="AV3920" s="198"/>
      <c r="AW3920" s="197"/>
      <c r="AY3920" s="196"/>
      <c r="BC3920" s="196"/>
      <c r="BD3920" s="196"/>
      <c r="BE3920" s="196"/>
      <c r="BF3920" s="196"/>
      <c r="BG3920" s="196"/>
      <c r="BH3920" s="196"/>
      <c r="BI3920" s="196"/>
      <c r="BJ3920" s="196"/>
      <c r="BK3920" s="196"/>
    </row>
    <row r="3921" spans="1:63" x14ac:dyDescent="0.25">
      <c r="A3921" s="198"/>
      <c r="B3921" s="193"/>
      <c r="C3921" s="196"/>
      <c r="D3921" s="196"/>
      <c r="E3921" s="196"/>
      <c r="I3921" s="197"/>
      <c r="Q3921" s="198"/>
      <c r="S3921" s="198"/>
      <c r="T3921" s="196"/>
      <c r="U3921" s="199"/>
      <c r="V3921" s="193"/>
      <c r="W3921" s="198"/>
      <c r="X3921" s="198"/>
      <c r="Y3921" s="196"/>
      <c r="Z3921" s="200"/>
      <c r="AA3921" s="196"/>
      <c r="AB3921" s="198"/>
      <c r="AC3921" s="196"/>
      <c r="AD3921" s="199"/>
      <c r="AG3921" s="196"/>
      <c r="AH3921" s="196"/>
      <c r="AI3921" s="198"/>
      <c r="AL3921" s="196"/>
      <c r="AN3921" s="196"/>
      <c r="AO3921" s="198"/>
      <c r="AP3921" s="196"/>
      <c r="AQ3921" s="196"/>
      <c r="AR3921" s="196"/>
      <c r="AS3921" s="196"/>
      <c r="AT3921" s="196"/>
      <c r="AU3921" s="196"/>
      <c r="AV3921" s="198"/>
      <c r="AW3921" s="197"/>
      <c r="AY3921" s="196"/>
      <c r="BC3921" s="196"/>
      <c r="BD3921" s="196"/>
      <c r="BE3921" s="196"/>
      <c r="BF3921" s="196"/>
      <c r="BG3921" s="196"/>
      <c r="BH3921" s="196"/>
      <c r="BI3921" s="196"/>
      <c r="BJ3921" s="196"/>
      <c r="BK3921" s="196"/>
    </row>
    <row r="3922" spans="1:63" x14ac:dyDescent="0.25">
      <c r="A3922" s="198"/>
      <c r="B3922" s="193"/>
      <c r="C3922" s="196"/>
      <c r="D3922" s="196"/>
      <c r="E3922" s="196"/>
      <c r="I3922" s="197"/>
      <c r="Q3922" s="198"/>
      <c r="S3922" s="198"/>
      <c r="T3922" s="196"/>
      <c r="U3922" s="199"/>
      <c r="V3922" s="193"/>
      <c r="W3922" s="198"/>
      <c r="X3922" s="198"/>
      <c r="Y3922" s="196"/>
      <c r="Z3922" s="200"/>
      <c r="AA3922" s="196"/>
      <c r="AB3922" s="198"/>
      <c r="AC3922" s="196"/>
      <c r="AD3922" s="199"/>
      <c r="AG3922" s="196"/>
      <c r="AH3922" s="196"/>
      <c r="AI3922" s="198"/>
      <c r="AL3922" s="196"/>
      <c r="AN3922" s="196"/>
      <c r="AO3922" s="198"/>
      <c r="AP3922" s="196"/>
      <c r="AQ3922" s="196"/>
      <c r="AR3922" s="196"/>
      <c r="AS3922" s="196"/>
      <c r="AT3922" s="196"/>
      <c r="AU3922" s="196"/>
      <c r="AV3922" s="198"/>
      <c r="AW3922" s="197"/>
      <c r="AY3922" s="196"/>
      <c r="BC3922" s="196"/>
      <c r="BD3922" s="196"/>
      <c r="BE3922" s="196"/>
      <c r="BF3922" s="196"/>
      <c r="BG3922" s="196"/>
      <c r="BH3922" s="196"/>
      <c r="BI3922" s="196"/>
      <c r="BJ3922" s="196"/>
      <c r="BK3922" s="196"/>
    </row>
    <row r="3923" spans="1:63" x14ac:dyDescent="0.25">
      <c r="A3923" s="198"/>
      <c r="B3923" s="193"/>
      <c r="C3923" s="196"/>
      <c r="D3923" s="196"/>
      <c r="E3923" s="196"/>
      <c r="I3923" s="197"/>
      <c r="Q3923" s="198"/>
      <c r="S3923" s="198"/>
      <c r="T3923" s="196"/>
      <c r="U3923" s="199"/>
      <c r="V3923" s="193"/>
      <c r="W3923" s="198"/>
      <c r="X3923" s="198"/>
      <c r="Y3923" s="196"/>
      <c r="Z3923" s="200"/>
      <c r="AA3923" s="196"/>
      <c r="AB3923" s="198"/>
      <c r="AC3923" s="196"/>
      <c r="AD3923" s="199"/>
      <c r="AG3923" s="196"/>
      <c r="AH3923" s="196"/>
      <c r="AI3923" s="198"/>
      <c r="AL3923" s="196"/>
      <c r="AN3923" s="196"/>
      <c r="AO3923" s="198"/>
      <c r="AP3923" s="196"/>
      <c r="AQ3923" s="196"/>
      <c r="AR3923" s="196"/>
      <c r="AS3923" s="196"/>
      <c r="AT3923" s="196"/>
      <c r="AU3923" s="196"/>
      <c r="AV3923" s="198"/>
      <c r="AW3923" s="197"/>
      <c r="AY3923" s="196"/>
      <c r="BC3923" s="196"/>
      <c r="BD3923" s="196"/>
      <c r="BE3923" s="196"/>
      <c r="BF3923" s="196"/>
      <c r="BG3923" s="196"/>
      <c r="BH3923" s="196"/>
      <c r="BI3923" s="196"/>
      <c r="BJ3923" s="196"/>
      <c r="BK3923" s="196"/>
    </row>
    <row r="3924" spans="1:63" x14ac:dyDescent="0.25">
      <c r="A3924" s="198"/>
      <c r="B3924" s="193"/>
      <c r="C3924" s="196"/>
      <c r="D3924" s="196"/>
      <c r="E3924" s="196"/>
      <c r="I3924" s="197"/>
      <c r="Q3924" s="198"/>
      <c r="S3924" s="198"/>
      <c r="T3924" s="196"/>
      <c r="U3924" s="199"/>
      <c r="V3924" s="193"/>
      <c r="W3924" s="198"/>
      <c r="X3924" s="198"/>
      <c r="Y3924" s="196"/>
      <c r="Z3924" s="200"/>
      <c r="AA3924" s="196"/>
      <c r="AB3924" s="198"/>
      <c r="AC3924" s="196"/>
      <c r="AD3924" s="199"/>
      <c r="AG3924" s="196"/>
      <c r="AH3924" s="196"/>
      <c r="AI3924" s="198"/>
      <c r="AL3924" s="196"/>
      <c r="AN3924" s="196"/>
      <c r="AO3924" s="198"/>
      <c r="AP3924" s="196"/>
      <c r="AQ3924" s="196"/>
      <c r="AR3924" s="196"/>
      <c r="AS3924" s="196"/>
      <c r="AT3924" s="196"/>
      <c r="AU3924" s="196"/>
      <c r="AV3924" s="198"/>
      <c r="AW3924" s="197"/>
      <c r="AY3924" s="196"/>
      <c r="BC3924" s="196"/>
      <c r="BD3924" s="196"/>
      <c r="BE3924" s="196"/>
      <c r="BF3924" s="196"/>
      <c r="BG3924" s="196"/>
      <c r="BH3924" s="196"/>
      <c r="BI3924" s="196"/>
      <c r="BJ3924" s="196"/>
      <c r="BK3924" s="196"/>
    </row>
    <row r="3925" spans="1:63" x14ac:dyDescent="0.25">
      <c r="A3925" s="198"/>
      <c r="B3925" s="193"/>
      <c r="C3925" s="196"/>
      <c r="D3925" s="196"/>
      <c r="E3925" s="196"/>
      <c r="I3925" s="197"/>
      <c r="Q3925" s="198"/>
      <c r="S3925" s="198"/>
      <c r="T3925" s="196"/>
      <c r="U3925" s="199"/>
      <c r="V3925" s="193"/>
      <c r="W3925" s="198"/>
      <c r="X3925" s="198"/>
      <c r="Y3925" s="196"/>
      <c r="Z3925" s="200"/>
      <c r="AA3925" s="196"/>
      <c r="AB3925" s="198"/>
      <c r="AC3925" s="196"/>
      <c r="AD3925" s="199"/>
      <c r="AG3925" s="196"/>
      <c r="AH3925" s="196"/>
      <c r="AI3925" s="198"/>
      <c r="AL3925" s="196"/>
      <c r="AN3925" s="196"/>
      <c r="AO3925" s="198"/>
      <c r="AP3925" s="196"/>
      <c r="AQ3925" s="196"/>
      <c r="AR3925" s="196"/>
      <c r="AS3925" s="196"/>
      <c r="AT3925" s="196"/>
      <c r="AU3925" s="196"/>
      <c r="AV3925" s="198"/>
      <c r="AW3925" s="197"/>
      <c r="AY3925" s="196"/>
      <c r="BC3925" s="196"/>
      <c r="BD3925" s="196"/>
      <c r="BE3925" s="196"/>
      <c r="BF3925" s="196"/>
      <c r="BG3925" s="196"/>
      <c r="BH3925" s="196"/>
      <c r="BI3925" s="196"/>
      <c r="BJ3925" s="196"/>
      <c r="BK3925" s="196"/>
    </row>
    <row r="3926" spans="1:63" x14ac:dyDescent="0.25">
      <c r="A3926" s="198"/>
      <c r="B3926" s="193"/>
      <c r="C3926" s="196"/>
      <c r="D3926" s="196"/>
      <c r="E3926" s="196"/>
      <c r="I3926" s="197"/>
      <c r="Q3926" s="198"/>
      <c r="S3926" s="198"/>
      <c r="T3926" s="196"/>
      <c r="U3926" s="199"/>
      <c r="V3926" s="193"/>
      <c r="W3926" s="198"/>
      <c r="X3926" s="198"/>
      <c r="Y3926" s="196"/>
      <c r="Z3926" s="200"/>
      <c r="AA3926" s="196"/>
      <c r="AB3926" s="198"/>
      <c r="AC3926" s="196"/>
      <c r="AD3926" s="199"/>
      <c r="AG3926" s="196"/>
      <c r="AH3926" s="196"/>
      <c r="AI3926" s="198"/>
      <c r="AL3926" s="196"/>
      <c r="AN3926" s="196"/>
      <c r="AO3926" s="198"/>
      <c r="AP3926" s="196"/>
      <c r="AQ3926" s="196"/>
      <c r="AR3926" s="196"/>
      <c r="AS3926" s="196"/>
      <c r="AT3926" s="196"/>
      <c r="AU3926" s="196"/>
      <c r="AV3926" s="198"/>
      <c r="AW3926" s="197"/>
      <c r="AY3926" s="196"/>
      <c r="BC3926" s="196"/>
      <c r="BD3926" s="196"/>
      <c r="BE3926" s="196"/>
      <c r="BF3926" s="196"/>
      <c r="BG3926" s="196"/>
      <c r="BH3926" s="196"/>
      <c r="BI3926" s="196"/>
      <c r="BJ3926" s="196"/>
      <c r="BK3926" s="196"/>
    </row>
    <row r="3927" spans="1:63" x14ac:dyDescent="0.25">
      <c r="A3927" s="198"/>
      <c r="B3927" s="193"/>
      <c r="C3927" s="196"/>
      <c r="D3927" s="196"/>
      <c r="E3927" s="196"/>
      <c r="I3927" s="197"/>
      <c r="Q3927" s="198"/>
      <c r="S3927" s="198"/>
      <c r="T3927" s="196"/>
      <c r="U3927" s="199"/>
      <c r="V3927" s="193"/>
      <c r="W3927" s="198"/>
      <c r="X3927" s="198"/>
      <c r="Y3927" s="196"/>
      <c r="Z3927" s="200"/>
      <c r="AA3927" s="196"/>
      <c r="AB3927" s="198"/>
      <c r="AC3927" s="196"/>
      <c r="AD3927" s="199"/>
      <c r="AG3927" s="196"/>
      <c r="AH3927" s="196"/>
      <c r="AI3927" s="198"/>
      <c r="AL3927" s="196"/>
      <c r="AN3927" s="196"/>
      <c r="AO3927" s="198"/>
      <c r="AP3927" s="196"/>
      <c r="AQ3927" s="196"/>
      <c r="AR3927" s="196"/>
      <c r="AS3927" s="196"/>
      <c r="AT3927" s="196"/>
      <c r="AU3927" s="196"/>
      <c r="AV3927" s="198"/>
      <c r="AW3927" s="197"/>
      <c r="AY3927" s="196"/>
      <c r="BC3927" s="196"/>
      <c r="BD3927" s="196"/>
      <c r="BE3927" s="196"/>
      <c r="BF3927" s="196"/>
      <c r="BG3927" s="196"/>
      <c r="BH3927" s="196"/>
      <c r="BI3927" s="196"/>
      <c r="BJ3927" s="196"/>
      <c r="BK3927" s="196"/>
    </row>
    <row r="3928" spans="1:63" x14ac:dyDescent="0.25">
      <c r="A3928" s="198"/>
      <c r="B3928" s="193"/>
      <c r="C3928" s="196"/>
      <c r="D3928" s="196"/>
      <c r="E3928" s="196"/>
      <c r="I3928" s="197"/>
      <c r="Q3928" s="198"/>
      <c r="S3928" s="198"/>
      <c r="T3928" s="196"/>
      <c r="U3928" s="199"/>
      <c r="V3928" s="193"/>
      <c r="W3928" s="198"/>
      <c r="X3928" s="198"/>
      <c r="Y3928" s="196"/>
      <c r="Z3928" s="200"/>
      <c r="AA3928" s="196"/>
      <c r="AB3928" s="198"/>
      <c r="AC3928" s="196"/>
      <c r="AD3928" s="199"/>
      <c r="AG3928" s="196"/>
      <c r="AH3928" s="196"/>
      <c r="AI3928" s="198"/>
      <c r="AL3928" s="196"/>
      <c r="AN3928" s="196"/>
      <c r="AO3928" s="198"/>
      <c r="AP3928" s="196"/>
      <c r="AQ3928" s="196"/>
      <c r="AR3928" s="196"/>
      <c r="AS3928" s="196"/>
      <c r="AT3928" s="196"/>
      <c r="AU3928" s="196"/>
      <c r="AV3928" s="198"/>
      <c r="AW3928" s="197"/>
      <c r="AY3928" s="196"/>
      <c r="BC3928" s="196"/>
      <c r="BD3928" s="196"/>
      <c r="BE3928" s="196"/>
      <c r="BF3928" s="196"/>
      <c r="BG3928" s="196"/>
      <c r="BH3928" s="196"/>
      <c r="BI3928" s="196"/>
      <c r="BJ3928" s="196"/>
      <c r="BK3928" s="196"/>
    </row>
    <row r="3929" spans="1:63" x14ac:dyDescent="0.25">
      <c r="A3929" s="198"/>
      <c r="B3929" s="193"/>
      <c r="C3929" s="196"/>
      <c r="D3929" s="196"/>
      <c r="E3929" s="196"/>
      <c r="I3929" s="197"/>
      <c r="Q3929" s="198"/>
      <c r="S3929" s="198"/>
      <c r="T3929" s="196"/>
      <c r="U3929" s="199"/>
      <c r="V3929" s="193"/>
      <c r="W3929" s="198"/>
      <c r="X3929" s="198"/>
      <c r="Y3929" s="196"/>
      <c r="Z3929" s="200"/>
      <c r="AA3929" s="196"/>
      <c r="AB3929" s="198"/>
      <c r="AC3929" s="196"/>
      <c r="AD3929" s="199"/>
      <c r="AG3929" s="196"/>
      <c r="AH3929" s="196"/>
      <c r="AI3929" s="198"/>
      <c r="AL3929" s="196"/>
      <c r="AN3929" s="196"/>
      <c r="AO3929" s="198"/>
      <c r="AP3929" s="196"/>
      <c r="AQ3929" s="196"/>
      <c r="AR3929" s="196"/>
      <c r="AS3929" s="196"/>
      <c r="AT3929" s="196"/>
      <c r="AU3929" s="196"/>
      <c r="AV3929" s="198"/>
      <c r="AW3929" s="197"/>
      <c r="AY3929" s="196"/>
      <c r="BC3929" s="196"/>
      <c r="BD3929" s="196"/>
      <c r="BE3929" s="196"/>
      <c r="BF3929" s="196"/>
      <c r="BG3929" s="196"/>
      <c r="BH3929" s="196"/>
      <c r="BI3929" s="196"/>
      <c r="BJ3929" s="196"/>
      <c r="BK3929" s="196"/>
    </row>
    <row r="3930" spans="1:63" x14ac:dyDescent="0.25">
      <c r="A3930" s="198"/>
      <c r="B3930" s="193"/>
      <c r="C3930" s="196"/>
      <c r="D3930" s="196"/>
      <c r="E3930" s="196"/>
      <c r="I3930" s="197"/>
      <c r="Q3930" s="198"/>
      <c r="S3930" s="198"/>
      <c r="T3930" s="196"/>
      <c r="U3930" s="199"/>
      <c r="V3930" s="193"/>
      <c r="W3930" s="198"/>
      <c r="X3930" s="198"/>
      <c r="Y3930" s="196"/>
      <c r="Z3930" s="200"/>
      <c r="AA3930" s="196"/>
      <c r="AB3930" s="198"/>
      <c r="AC3930" s="196"/>
      <c r="AD3930" s="199"/>
      <c r="AG3930" s="196"/>
      <c r="AH3930" s="196"/>
      <c r="AI3930" s="198"/>
      <c r="AL3930" s="196"/>
      <c r="AN3930" s="196"/>
      <c r="AO3930" s="198"/>
      <c r="AP3930" s="196"/>
      <c r="AQ3930" s="196"/>
      <c r="AR3930" s="196"/>
      <c r="AS3930" s="196"/>
      <c r="AT3930" s="196"/>
      <c r="AU3930" s="196"/>
      <c r="AV3930" s="198"/>
      <c r="AW3930" s="197"/>
      <c r="AY3930" s="196"/>
      <c r="BC3930" s="196"/>
      <c r="BD3930" s="196"/>
      <c r="BE3930" s="196"/>
      <c r="BF3930" s="196"/>
      <c r="BG3930" s="196"/>
      <c r="BH3930" s="196"/>
      <c r="BI3930" s="196"/>
      <c r="BJ3930" s="196"/>
      <c r="BK3930" s="196"/>
    </row>
    <row r="3931" spans="1:63" x14ac:dyDescent="0.25">
      <c r="A3931" s="198"/>
      <c r="B3931" s="193"/>
      <c r="C3931" s="196"/>
      <c r="D3931" s="196"/>
      <c r="E3931" s="196"/>
      <c r="I3931" s="197"/>
      <c r="Q3931" s="198"/>
      <c r="S3931" s="198"/>
      <c r="T3931" s="196"/>
      <c r="U3931" s="199"/>
      <c r="V3931" s="193"/>
      <c r="W3931" s="198"/>
      <c r="X3931" s="198"/>
      <c r="Y3931" s="196"/>
      <c r="Z3931" s="200"/>
      <c r="AA3931" s="196"/>
      <c r="AB3931" s="198"/>
      <c r="AC3931" s="196"/>
      <c r="AD3931" s="199"/>
      <c r="AG3931" s="196"/>
      <c r="AH3931" s="196"/>
      <c r="AI3931" s="198"/>
      <c r="AL3931" s="196"/>
      <c r="AN3931" s="196"/>
      <c r="AO3931" s="198"/>
      <c r="AP3931" s="196"/>
      <c r="AQ3931" s="196"/>
      <c r="AR3931" s="196"/>
      <c r="AS3931" s="196"/>
      <c r="AT3931" s="196"/>
      <c r="AU3931" s="196"/>
      <c r="AV3931" s="198"/>
      <c r="AW3931" s="197"/>
      <c r="AY3931" s="196"/>
      <c r="BC3931" s="196"/>
      <c r="BD3931" s="196"/>
      <c r="BE3931" s="196"/>
      <c r="BF3931" s="196"/>
      <c r="BG3931" s="196"/>
      <c r="BH3931" s="196"/>
      <c r="BI3931" s="196"/>
      <c r="BJ3931" s="196"/>
      <c r="BK3931" s="196"/>
    </row>
    <row r="3932" spans="1:63" x14ac:dyDescent="0.25">
      <c r="A3932" s="198"/>
      <c r="B3932" s="193"/>
      <c r="C3932" s="196"/>
      <c r="D3932" s="196"/>
      <c r="E3932" s="196"/>
      <c r="I3932" s="197"/>
      <c r="Q3932" s="198"/>
      <c r="S3932" s="198"/>
      <c r="T3932" s="196"/>
      <c r="U3932" s="199"/>
      <c r="V3932" s="193"/>
      <c r="W3932" s="198"/>
      <c r="X3932" s="198"/>
      <c r="Y3932" s="196"/>
      <c r="Z3932" s="200"/>
      <c r="AA3932" s="196"/>
      <c r="AB3932" s="198"/>
      <c r="AC3932" s="196"/>
      <c r="AD3932" s="199"/>
      <c r="AG3932" s="196"/>
      <c r="AH3932" s="196"/>
      <c r="AI3932" s="198"/>
      <c r="AL3932" s="196"/>
      <c r="AN3932" s="196"/>
      <c r="AO3932" s="198"/>
      <c r="AP3932" s="196"/>
      <c r="AQ3932" s="196"/>
      <c r="AR3932" s="196"/>
      <c r="AS3932" s="196"/>
      <c r="AT3932" s="196"/>
      <c r="AU3932" s="196"/>
      <c r="AV3932" s="198"/>
      <c r="AW3932" s="197"/>
      <c r="AY3932" s="196"/>
      <c r="BC3932" s="196"/>
      <c r="BD3932" s="196"/>
      <c r="BE3932" s="196"/>
      <c r="BF3932" s="196"/>
      <c r="BG3932" s="196"/>
      <c r="BH3932" s="196"/>
      <c r="BI3932" s="196"/>
      <c r="BJ3932" s="196"/>
      <c r="BK3932" s="196"/>
    </row>
    <row r="3933" spans="1:63" x14ac:dyDescent="0.25">
      <c r="A3933" s="198"/>
      <c r="B3933" s="193"/>
      <c r="C3933" s="196"/>
      <c r="D3933" s="196"/>
      <c r="E3933" s="196"/>
      <c r="I3933" s="197"/>
      <c r="Q3933" s="198"/>
      <c r="S3933" s="198"/>
      <c r="T3933" s="196"/>
      <c r="U3933" s="199"/>
      <c r="V3933" s="193"/>
      <c r="W3933" s="198"/>
      <c r="X3933" s="198"/>
      <c r="Y3933" s="196"/>
      <c r="Z3933" s="200"/>
      <c r="AA3933" s="196"/>
      <c r="AB3933" s="198"/>
      <c r="AC3933" s="196"/>
      <c r="AD3933" s="199"/>
      <c r="AG3933" s="196"/>
      <c r="AH3933" s="196"/>
      <c r="AI3933" s="198"/>
      <c r="AL3933" s="196"/>
      <c r="AN3933" s="196"/>
      <c r="AO3933" s="198"/>
      <c r="AP3933" s="196"/>
      <c r="AQ3933" s="196"/>
      <c r="AR3933" s="196"/>
      <c r="AS3933" s="196"/>
      <c r="AT3933" s="196"/>
      <c r="AU3933" s="196"/>
      <c r="AV3933" s="198"/>
      <c r="AW3933" s="197"/>
      <c r="AY3933" s="196"/>
      <c r="BC3933" s="196"/>
      <c r="BD3933" s="196"/>
      <c r="BE3933" s="196"/>
      <c r="BF3933" s="196"/>
      <c r="BG3933" s="196"/>
      <c r="BH3933" s="196"/>
      <c r="BI3933" s="196"/>
      <c r="BJ3933" s="196"/>
      <c r="BK3933" s="196"/>
    </row>
    <row r="3934" spans="1:63" x14ac:dyDescent="0.25">
      <c r="A3934" s="198"/>
      <c r="B3934" s="193"/>
      <c r="C3934" s="196"/>
      <c r="D3934" s="196"/>
      <c r="E3934" s="196"/>
      <c r="I3934" s="197"/>
      <c r="Q3934" s="198"/>
      <c r="S3934" s="198"/>
      <c r="T3934" s="196"/>
      <c r="U3934" s="199"/>
      <c r="V3934" s="193"/>
      <c r="W3934" s="198"/>
      <c r="X3934" s="198"/>
      <c r="Y3934" s="196"/>
      <c r="Z3934" s="200"/>
      <c r="AA3934" s="196"/>
      <c r="AB3934" s="198"/>
      <c r="AC3934" s="196"/>
      <c r="AD3934" s="199"/>
      <c r="AG3934" s="196"/>
      <c r="AH3934" s="196"/>
      <c r="AI3934" s="198"/>
      <c r="AL3934" s="196"/>
      <c r="AN3934" s="196"/>
      <c r="AO3934" s="198"/>
      <c r="AP3934" s="196"/>
      <c r="AQ3934" s="196"/>
      <c r="AR3934" s="196"/>
      <c r="AS3934" s="196"/>
      <c r="AT3934" s="196"/>
      <c r="AU3934" s="196"/>
      <c r="AV3934" s="198"/>
      <c r="AW3934" s="197"/>
      <c r="AY3934" s="196"/>
      <c r="BC3934" s="196"/>
      <c r="BD3934" s="196"/>
      <c r="BE3934" s="196"/>
      <c r="BF3934" s="196"/>
      <c r="BG3934" s="196"/>
      <c r="BH3934" s="196"/>
      <c r="BI3934" s="196"/>
      <c r="BJ3934" s="196"/>
      <c r="BK3934" s="196"/>
    </row>
    <row r="3935" spans="1:63" x14ac:dyDescent="0.25">
      <c r="A3935" s="198"/>
      <c r="B3935" s="193"/>
      <c r="C3935" s="196"/>
      <c r="D3935" s="196"/>
      <c r="E3935" s="196"/>
      <c r="I3935" s="197"/>
      <c r="Q3935" s="198"/>
      <c r="S3935" s="198"/>
      <c r="T3935" s="196"/>
      <c r="U3935" s="199"/>
      <c r="V3935" s="193"/>
      <c r="W3935" s="198"/>
      <c r="X3935" s="198"/>
      <c r="Y3935" s="196"/>
      <c r="Z3935" s="200"/>
      <c r="AA3935" s="196"/>
      <c r="AB3935" s="198"/>
      <c r="AC3935" s="196"/>
      <c r="AD3935" s="199"/>
      <c r="AG3935" s="196"/>
      <c r="AH3935" s="196"/>
      <c r="AI3935" s="198"/>
      <c r="AL3935" s="196"/>
      <c r="AN3935" s="196"/>
      <c r="AO3935" s="198"/>
      <c r="AP3935" s="196"/>
      <c r="AQ3935" s="196"/>
      <c r="AR3935" s="196"/>
      <c r="AS3935" s="196"/>
      <c r="AT3935" s="196"/>
      <c r="AU3935" s="196"/>
      <c r="AV3935" s="198"/>
      <c r="AW3935" s="197"/>
      <c r="AY3935" s="196"/>
      <c r="BC3935" s="196"/>
      <c r="BD3935" s="196"/>
      <c r="BE3935" s="196"/>
      <c r="BF3935" s="196"/>
      <c r="BG3935" s="196"/>
      <c r="BH3935" s="196"/>
      <c r="BI3935" s="196"/>
      <c r="BJ3935" s="196"/>
      <c r="BK3935" s="196"/>
    </row>
    <row r="3936" spans="1:63" x14ac:dyDescent="0.25">
      <c r="A3936" s="198"/>
      <c r="B3936" s="193"/>
      <c r="C3936" s="196"/>
      <c r="D3936" s="196"/>
      <c r="E3936" s="196"/>
      <c r="I3936" s="197"/>
      <c r="Q3936" s="198"/>
      <c r="S3936" s="198"/>
      <c r="T3936" s="196"/>
      <c r="U3936" s="199"/>
      <c r="V3936" s="193"/>
      <c r="W3936" s="198"/>
      <c r="X3936" s="198"/>
      <c r="Y3936" s="196"/>
      <c r="Z3936" s="200"/>
      <c r="AA3936" s="196"/>
      <c r="AB3936" s="198"/>
      <c r="AC3936" s="196"/>
      <c r="AD3936" s="199"/>
      <c r="AG3936" s="196"/>
      <c r="AH3936" s="196"/>
      <c r="AI3936" s="198"/>
      <c r="AL3936" s="196"/>
      <c r="AN3936" s="196"/>
      <c r="AO3936" s="198"/>
      <c r="AP3936" s="196"/>
      <c r="AQ3936" s="196"/>
      <c r="AR3936" s="196"/>
      <c r="AS3936" s="196"/>
      <c r="AT3936" s="196"/>
      <c r="AU3936" s="196"/>
      <c r="AV3936" s="198"/>
      <c r="AW3936" s="197"/>
      <c r="AY3936" s="196"/>
      <c r="BC3936" s="196"/>
      <c r="BD3936" s="196"/>
      <c r="BE3936" s="196"/>
      <c r="BF3936" s="196"/>
      <c r="BG3936" s="196"/>
      <c r="BH3936" s="196"/>
      <c r="BI3936" s="196"/>
      <c r="BJ3936" s="196"/>
      <c r="BK3936" s="196"/>
    </row>
    <row r="3937" spans="1:63" x14ac:dyDescent="0.25">
      <c r="A3937" s="198"/>
      <c r="B3937" s="193"/>
      <c r="C3937" s="196"/>
      <c r="D3937" s="196"/>
      <c r="E3937" s="196"/>
      <c r="I3937" s="197"/>
      <c r="Q3937" s="198"/>
      <c r="S3937" s="198"/>
      <c r="T3937" s="196"/>
      <c r="U3937" s="199"/>
      <c r="V3937" s="193"/>
      <c r="W3937" s="198"/>
      <c r="X3937" s="198"/>
      <c r="Y3937" s="196"/>
      <c r="Z3937" s="200"/>
      <c r="AA3937" s="196"/>
      <c r="AB3937" s="198"/>
      <c r="AC3937" s="196"/>
      <c r="AD3937" s="199"/>
      <c r="AG3937" s="196"/>
      <c r="AH3937" s="196"/>
      <c r="AI3937" s="198"/>
      <c r="AL3937" s="196"/>
      <c r="AN3937" s="196"/>
      <c r="AO3937" s="198"/>
      <c r="AP3937" s="196"/>
      <c r="AQ3937" s="196"/>
      <c r="AR3937" s="196"/>
      <c r="AS3937" s="196"/>
      <c r="AT3937" s="196"/>
      <c r="AU3937" s="196"/>
      <c r="AV3937" s="198"/>
      <c r="AW3937" s="197"/>
      <c r="AY3937" s="196"/>
      <c r="BC3937" s="196"/>
      <c r="BD3937" s="196"/>
      <c r="BE3937" s="196"/>
      <c r="BF3937" s="196"/>
      <c r="BG3937" s="196"/>
      <c r="BH3937" s="196"/>
      <c r="BI3937" s="196"/>
      <c r="BJ3937" s="196"/>
      <c r="BK3937" s="196"/>
    </row>
    <row r="3938" spans="1:63" x14ac:dyDescent="0.25">
      <c r="A3938" s="198"/>
      <c r="B3938" s="193"/>
      <c r="C3938" s="196"/>
      <c r="D3938" s="196"/>
      <c r="E3938" s="196"/>
      <c r="I3938" s="197"/>
      <c r="Q3938" s="198"/>
      <c r="S3938" s="198"/>
      <c r="T3938" s="196"/>
      <c r="U3938" s="199"/>
      <c r="V3938" s="193"/>
      <c r="W3938" s="198"/>
      <c r="X3938" s="198"/>
      <c r="Y3938" s="196"/>
      <c r="Z3938" s="200"/>
      <c r="AA3938" s="196"/>
      <c r="AB3938" s="198"/>
      <c r="AC3938" s="196"/>
      <c r="AD3938" s="199"/>
      <c r="AG3938" s="196"/>
      <c r="AH3938" s="196"/>
      <c r="AI3938" s="198"/>
      <c r="AL3938" s="196"/>
      <c r="AN3938" s="196"/>
      <c r="AO3938" s="198"/>
      <c r="AP3938" s="196"/>
      <c r="AQ3938" s="196"/>
      <c r="AR3938" s="196"/>
      <c r="AS3938" s="196"/>
      <c r="AT3938" s="196"/>
      <c r="AU3938" s="196"/>
      <c r="AV3938" s="198"/>
      <c r="AW3938" s="197"/>
      <c r="AY3938" s="196"/>
      <c r="BC3938" s="196"/>
      <c r="BD3938" s="196"/>
      <c r="BE3938" s="196"/>
      <c r="BF3938" s="196"/>
      <c r="BG3938" s="196"/>
      <c r="BH3938" s="196"/>
      <c r="BI3938" s="196"/>
      <c r="BJ3938" s="196"/>
      <c r="BK3938" s="196"/>
    </row>
    <row r="3939" spans="1:63" x14ac:dyDescent="0.25">
      <c r="A3939" s="198"/>
      <c r="B3939" s="193"/>
      <c r="C3939" s="196"/>
      <c r="D3939" s="196"/>
      <c r="E3939" s="196"/>
      <c r="I3939" s="197"/>
      <c r="Q3939" s="198"/>
      <c r="S3939" s="198"/>
      <c r="T3939" s="196"/>
      <c r="U3939" s="199"/>
      <c r="V3939" s="193"/>
      <c r="W3939" s="198"/>
      <c r="X3939" s="198"/>
      <c r="Y3939" s="196"/>
      <c r="Z3939" s="200"/>
      <c r="AA3939" s="196"/>
      <c r="AB3939" s="198"/>
      <c r="AC3939" s="196"/>
      <c r="AD3939" s="199"/>
      <c r="AG3939" s="196"/>
      <c r="AH3939" s="196"/>
      <c r="AI3939" s="198"/>
      <c r="AL3939" s="196"/>
      <c r="AN3939" s="196"/>
      <c r="AO3939" s="198"/>
      <c r="AP3939" s="196"/>
      <c r="AQ3939" s="196"/>
      <c r="AR3939" s="196"/>
      <c r="AS3939" s="196"/>
      <c r="AT3939" s="196"/>
      <c r="AU3939" s="196"/>
      <c r="AV3939" s="198"/>
      <c r="AW3939" s="197"/>
      <c r="AY3939" s="196"/>
      <c r="BC3939" s="196"/>
      <c r="BD3939" s="196"/>
      <c r="BE3939" s="196"/>
      <c r="BF3939" s="196"/>
      <c r="BG3939" s="196"/>
      <c r="BH3939" s="196"/>
      <c r="BI3939" s="196"/>
      <c r="BJ3939" s="196"/>
      <c r="BK3939" s="196"/>
    </row>
    <row r="3940" spans="1:63" x14ac:dyDescent="0.25">
      <c r="A3940" s="198"/>
      <c r="B3940" s="193"/>
      <c r="C3940" s="196"/>
      <c r="D3940" s="196"/>
      <c r="E3940" s="196"/>
      <c r="I3940" s="197"/>
      <c r="Q3940" s="198"/>
      <c r="S3940" s="198"/>
      <c r="T3940" s="196"/>
      <c r="U3940" s="199"/>
      <c r="V3940" s="193"/>
      <c r="W3940" s="198"/>
      <c r="X3940" s="198"/>
      <c r="Y3940" s="196"/>
      <c r="Z3940" s="200"/>
      <c r="AA3940" s="196"/>
      <c r="AB3940" s="198"/>
      <c r="AC3940" s="196"/>
      <c r="AD3940" s="199"/>
      <c r="AG3940" s="196"/>
      <c r="AH3940" s="196"/>
      <c r="AI3940" s="198"/>
      <c r="AL3940" s="196"/>
      <c r="AN3940" s="196"/>
      <c r="AO3940" s="198"/>
      <c r="AP3940" s="196"/>
      <c r="AQ3940" s="196"/>
      <c r="AR3940" s="196"/>
      <c r="AS3940" s="196"/>
      <c r="AT3940" s="196"/>
      <c r="AU3940" s="196"/>
      <c r="AV3940" s="198"/>
      <c r="AW3940" s="197"/>
      <c r="AY3940" s="196"/>
      <c r="BC3940" s="196"/>
      <c r="BD3940" s="196"/>
      <c r="BE3940" s="196"/>
      <c r="BF3940" s="196"/>
      <c r="BG3940" s="196"/>
      <c r="BH3940" s="196"/>
      <c r="BI3940" s="196"/>
      <c r="BJ3940" s="196"/>
      <c r="BK3940" s="196"/>
    </row>
    <row r="3941" spans="1:63" x14ac:dyDescent="0.25">
      <c r="A3941" s="198"/>
      <c r="B3941" s="193"/>
      <c r="C3941" s="196"/>
      <c r="D3941" s="196"/>
      <c r="E3941" s="196"/>
      <c r="I3941" s="197"/>
      <c r="Q3941" s="198"/>
      <c r="S3941" s="198"/>
      <c r="T3941" s="196"/>
      <c r="U3941" s="199"/>
      <c r="V3941" s="193"/>
      <c r="W3941" s="198"/>
      <c r="X3941" s="198"/>
      <c r="Y3941" s="196"/>
      <c r="Z3941" s="200"/>
      <c r="AA3941" s="196"/>
      <c r="AB3941" s="198"/>
      <c r="AC3941" s="196"/>
      <c r="AD3941" s="199"/>
      <c r="AG3941" s="196"/>
      <c r="AH3941" s="196"/>
      <c r="AI3941" s="198"/>
      <c r="AL3941" s="196"/>
      <c r="AN3941" s="196"/>
      <c r="AO3941" s="198"/>
      <c r="AP3941" s="196"/>
      <c r="AQ3941" s="196"/>
      <c r="AR3941" s="196"/>
      <c r="AS3941" s="196"/>
      <c r="AT3941" s="196"/>
      <c r="AU3941" s="196"/>
      <c r="AV3941" s="198"/>
      <c r="AW3941" s="197"/>
      <c r="AY3941" s="196"/>
      <c r="BC3941" s="196"/>
      <c r="BD3941" s="196"/>
      <c r="BE3941" s="196"/>
      <c r="BF3941" s="196"/>
      <c r="BG3941" s="196"/>
      <c r="BH3941" s="196"/>
      <c r="BI3941" s="196"/>
      <c r="BJ3941" s="196"/>
      <c r="BK3941" s="196"/>
    </row>
    <row r="3942" spans="1:63" x14ac:dyDescent="0.25">
      <c r="A3942" s="198"/>
      <c r="B3942" s="193"/>
      <c r="C3942" s="196"/>
      <c r="D3942" s="196"/>
      <c r="E3942" s="196"/>
      <c r="I3942" s="197"/>
      <c r="Q3942" s="198"/>
      <c r="S3942" s="198"/>
      <c r="T3942" s="196"/>
      <c r="U3942" s="199"/>
      <c r="V3942" s="193"/>
      <c r="W3942" s="198"/>
      <c r="X3942" s="198"/>
      <c r="Y3942" s="196"/>
      <c r="Z3942" s="200"/>
      <c r="AA3942" s="196"/>
      <c r="AB3942" s="198"/>
      <c r="AC3942" s="196"/>
      <c r="AD3942" s="199"/>
      <c r="AG3942" s="196"/>
      <c r="AH3942" s="196"/>
      <c r="AI3942" s="198"/>
      <c r="AL3942" s="196"/>
      <c r="AN3942" s="196"/>
      <c r="AO3942" s="198"/>
      <c r="AP3942" s="196"/>
      <c r="AQ3942" s="196"/>
      <c r="AR3942" s="196"/>
      <c r="AS3942" s="196"/>
      <c r="AT3942" s="196"/>
      <c r="AU3942" s="196"/>
      <c r="AV3942" s="198"/>
      <c r="AW3942" s="197"/>
      <c r="AY3942" s="196"/>
      <c r="BC3942" s="196"/>
      <c r="BD3942" s="196"/>
      <c r="BE3942" s="196"/>
      <c r="BF3942" s="196"/>
      <c r="BG3942" s="196"/>
      <c r="BH3942" s="196"/>
      <c r="BI3942" s="196"/>
      <c r="BJ3942" s="196"/>
      <c r="BK3942" s="196"/>
    </row>
    <row r="3943" spans="1:63" x14ac:dyDescent="0.25">
      <c r="A3943" s="198"/>
      <c r="B3943" s="193"/>
      <c r="C3943" s="196"/>
      <c r="D3943" s="196"/>
      <c r="E3943" s="196"/>
      <c r="I3943" s="197"/>
      <c r="Q3943" s="198"/>
      <c r="S3943" s="198"/>
      <c r="T3943" s="196"/>
      <c r="U3943" s="199"/>
      <c r="V3943" s="193"/>
      <c r="W3943" s="198"/>
      <c r="X3943" s="198"/>
      <c r="Y3943" s="196"/>
      <c r="Z3943" s="200"/>
      <c r="AA3943" s="196"/>
      <c r="AB3943" s="198"/>
      <c r="AC3943" s="196"/>
      <c r="AD3943" s="199"/>
      <c r="AG3943" s="196"/>
      <c r="AH3943" s="196"/>
      <c r="AI3943" s="198"/>
      <c r="AL3943" s="196"/>
      <c r="AN3943" s="196"/>
      <c r="AO3943" s="198"/>
      <c r="AP3943" s="196"/>
      <c r="AQ3943" s="196"/>
      <c r="AR3943" s="196"/>
      <c r="AS3943" s="196"/>
      <c r="AT3943" s="196"/>
      <c r="AU3943" s="196"/>
      <c r="AV3943" s="198"/>
      <c r="AW3943" s="197"/>
      <c r="AY3943" s="196"/>
      <c r="BC3943" s="196"/>
      <c r="BD3943" s="196"/>
      <c r="BE3943" s="196"/>
      <c r="BF3943" s="196"/>
      <c r="BG3943" s="196"/>
      <c r="BH3943" s="196"/>
      <c r="BI3943" s="196"/>
      <c r="BJ3943" s="196"/>
      <c r="BK3943" s="196"/>
    </row>
    <row r="3944" spans="1:63" x14ac:dyDescent="0.25">
      <c r="A3944" s="198"/>
      <c r="B3944" s="193"/>
      <c r="C3944" s="196"/>
      <c r="D3944" s="196"/>
      <c r="E3944" s="196"/>
      <c r="I3944" s="197"/>
      <c r="Q3944" s="198"/>
      <c r="S3944" s="198"/>
      <c r="T3944" s="196"/>
      <c r="U3944" s="199"/>
      <c r="V3944" s="193"/>
      <c r="W3944" s="198"/>
      <c r="X3944" s="198"/>
      <c r="Y3944" s="196"/>
      <c r="Z3944" s="200"/>
      <c r="AA3944" s="196"/>
      <c r="AB3944" s="198"/>
      <c r="AC3944" s="196"/>
      <c r="AD3944" s="199"/>
      <c r="AG3944" s="196"/>
      <c r="AH3944" s="196"/>
      <c r="AI3944" s="198"/>
      <c r="AL3944" s="196"/>
      <c r="AN3944" s="196"/>
      <c r="AO3944" s="198"/>
      <c r="AP3944" s="196"/>
      <c r="AQ3944" s="196"/>
      <c r="AR3944" s="196"/>
      <c r="AS3944" s="196"/>
      <c r="AT3944" s="196"/>
      <c r="AU3944" s="196"/>
      <c r="AV3944" s="198"/>
      <c r="AW3944" s="197"/>
      <c r="AY3944" s="196"/>
      <c r="BC3944" s="196"/>
      <c r="BD3944" s="196"/>
      <c r="BE3944" s="196"/>
      <c r="BF3944" s="196"/>
      <c r="BG3944" s="196"/>
      <c r="BH3944" s="196"/>
      <c r="BI3944" s="196"/>
      <c r="BJ3944" s="196"/>
      <c r="BK3944" s="196"/>
    </row>
    <row r="3945" spans="1:63" x14ac:dyDescent="0.25">
      <c r="A3945" s="198"/>
      <c r="B3945" s="193"/>
      <c r="C3945" s="196"/>
      <c r="D3945" s="196"/>
      <c r="E3945" s="196"/>
      <c r="I3945" s="197"/>
      <c r="Q3945" s="198"/>
      <c r="S3945" s="198"/>
      <c r="T3945" s="196"/>
      <c r="U3945" s="199"/>
      <c r="V3945" s="193"/>
      <c r="W3945" s="198"/>
      <c r="X3945" s="198"/>
      <c r="Y3945" s="196"/>
      <c r="Z3945" s="200"/>
      <c r="AA3945" s="196"/>
      <c r="AB3945" s="198"/>
      <c r="AC3945" s="196"/>
      <c r="AD3945" s="199"/>
      <c r="AG3945" s="196"/>
      <c r="AH3945" s="196"/>
      <c r="AI3945" s="198"/>
      <c r="AL3945" s="196"/>
      <c r="AN3945" s="196"/>
      <c r="AO3945" s="198"/>
      <c r="AP3945" s="196"/>
      <c r="AQ3945" s="196"/>
      <c r="AR3945" s="196"/>
      <c r="AS3945" s="196"/>
      <c r="AT3945" s="196"/>
      <c r="AU3945" s="196"/>
      <c r="AV3945" s="198"/>
      <c r="AW3945" s="197"/>
      <c r="AY3945" s="196"/>
      <c r="BC3945" s="196"/>
      <c r="BD3945" s="196"/>
      <c r="BE3945" s="196"/>
      <c r="BF3945" s="196"/>
      <c r="BG3945" s="196"/>
      <c r="BH3945" s="196"/>
      <c r="BI3945" s="196"/>
      <c r="BJ3945" s="196"/>
      <c r="BK3945" s="196"/>
    </row>
    <row r="3946" spans="1:63" x14ac:dyDescent="0.25">
      <c r="A3946" s="198"/>
      <c r="B3946" s="193"/>
      <c r="C3946" s="196"/>
      <c r="D3946" s="196"/>
      <c r="E3946" s="196"/>
      <c r="I3946" s="197"/>
      <c r="Q3946" s="198"/>
      <c r="S3946" s="198"/>
      <c r="T3946" s="196"/>
      <c r="U3946" s="199"/>
      <c r="V3946" s="193"/>
      <c r="W3946" s="198"/>
      <c r="X3946" s="198"/>
      <c r="Y3946" s="196"/>
      <c r="Z3946" s="200"/>
      <c r="AA3946" s="196"/>
      <c r="AB3946" s="198"/>
      <c r="AC3946" s="196"/>
      <c r="AD3946" s="199"/>
      <c r="AG3946" s="196"/>
      <c r="AH3946" s="196"/>
      <c r="AI3946" s="198"/>
      <c r="AL3946" s="196"/>
      <c r="AN3946" s="196"/>
      <c r="AO3946" s="198"/>
      <c r="AP3946" s="196"/>
      <c r="AQ3946" s="196"/>
      <c r="AR3946" s="196"/>
      <c r="AS3946" s="196"/>
      <c r="AT3946" s="196"/>
      <c r="AU3946" s="196"/>
      <c r="AV3946" s="198"/>
      <c r="AW3946" s="197"/>
      <c r="AY3946" s="196"/>
      <c r="BC3946" s="196"/>
      <c r="BD3946" s="196"/>
      <c r="BE3946" s="196"/>
      <c r="BF3946" s="196"/>
      <c r="BG3946" s="196"/>
      <c r="BH3946" s="196"/>
      <c r="BI3946" s="196"/>
      <c r="BJ3946" s="196"/>
      <c r="BK3946" s="196"/>
    </row>
    <row r="3947" spans="1:63" x14ac:dyDescent="0.25">
      <c r="A3947" s="198"/>
      <c r="B3947" s="193"/>
      <c r="C3947" s="196"/>
      <c r="D3947" s="196"/>
      <c r="E3947" s="196"/>
      <c r="I3947" s="197"/>
      <c r="Q3947" s="198"/>
      <c r="S3947" s="198"/>
      <c r="T3947" s="196"/>
      <c r="U3947" s="199"/>
      <c r="V3947" s="193"/>
      <c r="W3947" s="198"/>
      <c r="X3947" s="198"/>
      <c r="Y3947" s="196"/>
      <c r="Z3947" s="200"/>
      <c r="AA3947" s="196"/>
      <c r="AB3947" s="198"/>
      <c r="AC3947" s="196"/>
      <c r="AD3947" s="199"/>
      <c r="AG3947" s="196"/>
      <c r="AH3947" s="196"/>
      <c r="AI3947" s="198"/>
      <c r="AL3947" s="196"/>
      <c r="AN3947" s="196"/>
      <c r="AO3947" s="198"/>
      <c r="AP3947" s="196"/>
      <c r="AQ3947" s="196"/>
      <c r="AR3947" s="196"/>
      <c r="AS3947" s="196"/>
      <c r="AT3947" s="196"/>
      <c r="AU3947" s="196"/>
      <c r="AV3947" s="198"/>
      <c r="AW3947" s="197"/>
      <c r="AY3947" s="196"/>
      <c r="BC3947" s="196"/>
      <c r="BD3947" s="196"/>
      <c r="BE3947" s="196"/>
      <c r="BF3947" s="196"/>
      <c r="BG3947" s="196"/>
      <c r="BH3947" s="196"/>
      <c r="BI3947" s="196"/>
      <c r="BJ3947" s="196"/>
      <c r="BK3947" s="196"/>
    </row>
    <row r="3948" spans="1:63" x14ac:dyDescent="0.25">
      <c r="A3948" s="198"/>
      <c r="B3948" s="193"/>
      <c r="C3948" s="196"/>
      <c r="D3948" s="196"/>
      <c r="E3948" s="196"/>
      <c r="I3948" s="197"/>
      <c r="Q3948" s="198"/>
      <c r="S3948" s="198"/>
      <c r="T3948" s="196"/>
      <c r="U3948" s="199"/>
      <c r="V3948" s="193"/>
      <c r="W3948" s="198"/>
      <c r="X3948" s="198"/>
      <c r="Y3948" s="196"/>
      <c r="Z3948" s="200"/>
      <c r="AA3948" s="196"/>
      <c r="AB3948" s="198"/>
      <c r="AC3948" s="196"/>
      <c r="AD3948" s="199"/>
      <c r="AG3948" s="196"/>
      <c r="AH3948" s="196"/>
      <c r="AI3948" s="198"/>
      <c r="AL3948" s="196"/>
      <c r="AN3948" s="196"/>
      <c r="AO3948" s="198"/>
      <c r="AP3948" s="196"/>
      <c r="AQ3948" s="196"/>
      <c r="AR3948" s="196"/>
      <c r="AS3948" s="196"/>
      <c r="AT3948" s="196"/>
      <c r="AU3948" s="196"/>
      <c r="AV3948" s="198"/>
      <c r="AW3948" s="197"/>
      <c r="AY3948" s="196"/>
      <c r="BC3948" s="196"/>
      <c r="BD3948" s="196"/>
      <c r="BE3948" s="196"/>
      <c r="BF3948" s="196"/>
      <c r="BG3948" s="196"/>
      <c r="BH3948" s="196"/>
      <c r="BI3948" s="196"/>
      <c r="BJ3948" s="196"/>
      <c r="BK3948" s="196"/>
    </row>
    <row r="3949" spans="1:63" x14ac:dyDescent="0.25">
      <c r="A3949" s="198"/>
      <c r="B3949" s="193"/>
      <c r="C3949" s="196"/>
      <c r="D3949" s="196"/>
      <c r="E3949" s="196"/>
      <c r="I3949" s="197"/>
      <c r="Q3949" s="198"/>
      <c r="S3949" s="198"/>
      <c r="T3949" s="196"/>
      <c r="U3949" s="199"/>
      <c r="V3949" s="193"/>
      <c r="W3949" s="198"/>
      <c r="X3949" s="198"/>
      <c r="Y3949" s="196"/>
      <c r="Z3949" s="200"/>
      <c r="AA3949" s="196"/>
      <c r="AB3949" s="198"/>
      <c r="AC3949" s="196"/>
      <c r="AD3949" s="199"/>
      <c r="AG3949" s="196"/>
      <c r="AH3949" s="196"/>
      <c r="AI3949" s="198"/>
      <c r="AL3949" s="196"/>
      <c r="AN3949" s="196"/>
      <c r="AO3949" s="198"/>
      <c r="AP3949" s="196"/>
      <c r="AQ3949" s="196"/>
      <c r="AR3949" s="196"/>
      <c r="AS3949" s="196"/>
      <c r="AT3949" s="196"/>
      <c r="AU3949" s="196"/>
      <c r="AV3949" s="198"/>
      <c r="AW3949" s="197"/>
      <c r="AY3949" s="196"/>
      <c r="BC3949" s="196"/>
      <c r="BD3949" s="196"/>
      <c r="BE3949" s="196"/>
      <c r="BF3949" s="196"/>
      <c r="BG3949" s="196"/>
      <c r="BH3949" s="196"/>
      <c r="BI3949" s="196"/>
      <c r="BJ3949" s="196"/>
      <c r="BK3949" s="196"/>
    </row>
    <row r="3950" spans="1:63" x14ac:dyDescent="0.25">
      <c r="A3950" s="198"/>
      <c r="B3950" s="193"/>
      <c r="C3950" s="196"/>
      <c r="D3950" s="196"/>
      <c r="E3950" s="196"/>
      <c r="I3950" s="197"/>
      <c r="Q3950" s="198"/>
      <c r="S3950" s="198"/>
      <c r="T3950" s="196"/>
      <c r="U3950" s="199"/>
      <c r="V3950" s="193"/>
      <c r="W3950" s="198"/>
      <c r="X3950" s="198"/>
      <c r="Y3950" s="196"/>
      <c r="Z3950" s="200"/>
      <c r="AA3950" s="196"/>
      <c r="AB3950" s="198"/>
      <c r="AC3950" s="196"/>
      <c r="AD3950" s="199"/>
      <c r="AG3950" s="196"/>
      <c r="AH3950" s="196"/>
      <c r="AI3950" s="198"/>
      <c r="AL3950" s="196"/>
      <c r="AN3950" s="196"/>
      <c r="AO3950" s="198"/>
      <c r="AP3950" s="196"/>
      <c r="AQ3950" s="196"/>
      <c r="AR3950" s="196"/>
      <c r="AS3950" s="196"/>
      <c r="AT3950" s="196"/>
      <c r="AU3950" s="196"/>
      <c r="AV3950" s="198"/>
      <c r="AW3950" s="197"/>
      <c r="AY3950" s="196"/>
      <c r="BC3950" s="196"/>
      <c r="BD3950" s="196"/>
      <c r="BE3950" s="196"/>
      <c r="BF3950" s="196"/>
      <c r="BG3950" s="196"/>
      <c r="BH3950" s="196"/>
      <c r="BI3950" s="196"/>
      <c r="BJ3950" s="196"/>
      <c r="BK3950" s="196"/>
    </row>
    <row r="3951" spans="1:63" x14ac:dyDescent="0.25">
      <c r="A3951" s="198"/>
      <c r="B3951" s="193"/>
      <c r="C3951" s="196"/>
      <c r="D3951" s="196"/>
      <c r="E3951" s="196"/>
      <c r="I3951" s="197"/>
      <c r="Q3951" s="198"/>
      <c r="S3951" s="198"/>
      <c r="T3951" s="196"/>
      <c r="U3951" s="199"/>
      <c r="V3951" s="193"/>
      <c r="W3951" s="198"/>
      <c r="X3951" s="198"/>
      <c r="Y3951" s="196"/>
      <c r="Z3951" s="200"/>
      <c r="AA3951" s="196"/>
      <c r="AB3951" s="198"/>
      <c r="AC3951" s="196"/>
      <c r="AD3951" s="199"/>
      <c r="AG3951" s="196"/>
      <c r="AH3951" s="196"/>
      <c r="AI3951" s="198"/>
      <c r="AL3951" s="196"/>
      <c r="AN3951" s="196"/>
      <c r="AO3951" s="198"/>
      <c r="AP3951" s="196"/>
      <c r="AQ3951" s="196"/>
      <c r="AR3951" s="196"/>
      <c r="AS3951" s="196"/>
      <c r="AT3951" s="196"/>
      <c r="AU3951" s="196"/>
      <c r="AV3951" s="198"/>
      <c r="AW3951" s="197"/>
      <c r="AY3951" s="196"/>
      <c r="BC3951" s="196"/>
      <c r="BD3951" s="196"/>
      <c r="BE3951" s="196"/>
      <c r="BF3951" s="196"/>
      <c r="BG3951" s="196"/>
      <c r="BH3951" s="196"/>
      <c r="BI3951" s="196"/>
      <c r="BJ3951" s="196"/>
      <c r="BK3951" s="196"/>
    </row>
    <row r="3952" spans="1:63" x14ac:dyDescent="0.25">
      <c r="A3952" s="198"/>
      <c r="B3952" s="193"/>
      <c r="C3952" s="196"/>
      <c r="D3952" s="196"/>
      <c r="E3952" s="196"/>
      <c r="I3952" s="197"/>
      <c r="Q3952" s="198"/>
      <c r="S3952" s="198"/>
      <c r="T3952" s="196"/>
      <c r="U3952" s="199"/>
      <c r="V3952" s="193"/>
      <c r="W3952" s="198"/>
      <c r="X3952" s="198"/>
      <c r="Y3952" s="196"/>
      <c r="Z3952" s="200"/>
      <c r="AA3952" s="196"/>
      <c r="AB3952" s="198"/>
      <c r="AC3952" s="196"/>
      <c r="AD3952" s="199"/>
      <c r="AG3952" s="196"/>
      <c r="AH3952" s="196"/>
      <c r="AI3952" s="198"/>
      <c r="AL3952" s="196"/>
      <c r="AN3952" s="196"/>
      <c r="AO3952" s="198"/>
      <c r="AP3952" s="196"/>
      <c r="AQ3952" s="196"/>
      <c r="AR3952" s="196"/>
      <c r="AS3952" s="196"/>
      <c r="AT3952" s="196"/>
      <c r="AU3952" s="196"/>
      <c r="AV3952" s="198"/>
      <c r="AW3952" s="197"/>
      <c r="AY3952" s="196"/>
      <c r="BC3952" s="196"/>
      <c r="BD3952" s="196"/>
      <c r="BE3952" s="196"/>
      <c r="BF3952" s="196"/>
      <c r="BG3952" s="196"/>
      <c r="BH3952" s="196"/>
      <c r="BI3952" s="196"/>
      <c r="BJ3952" s="196"/>
      <c r="BK3952" s="196"/>
    </row>
    <row r="3953" spans="1:63" x14ac:dyDescent="0.25">
      <c r="A3953" s="198"/>
      <c r="B3953" s="193"/>
      <c r="C3953" s="196"/>
      <c r="D3953" s="196"/>
      <c r="E3953" s="196"/>
      <c r="I3953" s="197"/>
      <c r="Q3953" s="198"/>
      <c r="S3953" s="198"/>
      <c r="T3953" s="196"/>
      <c r="U3953" s="199"/>
      <c r="V3953" s="193"/>
      <c r="W3953" s="198"/>
      <c r="X3953" s="198"/>
      <c r="Y3953" s="196"/>
      <c r="Z3953" s="200"/>
      <c r="AA3953" s="196"/>
      <c r="AB3953" s="198"/>
      <c r="AC3953" s="196"/>
      <c r="AD3953" s="199"/>
      <c r="AG3953" s="196"/>
      <c r="AH3953" s="196"/>
      <c r="AI3953" s="198"/>
      <c r="AL3953" s="196"/>
      <c r="AN3953" s="196"/>
      <c r="AO3953" s="198"/>
      <c r="AP3953" s="196"/>
      <c r="AQ3953" s="196"/>
      <c r="AR3953" s="196"/>
      <c r="AS3953" s="196"/>
      <c r="AT3953" s="196"/>
      <c r="AU3953" s="196"/>
      <c r="AV3953" s="198"/>
      <c r="AW3953" s="197"/>
      <c r="AY3953" s="196"/>
      <c r="BC3953" s="196"/>
      <c r="BD3953" s="196"/>
      <c r="BE3953" s="196"/>
      <c r="BF3953" s="196"/>
      <c r="BG3953" s="196"/>
      <c r="BH3953" s="196"/>
      <c r="BI3953" s="196"/>
      <c r="BJ3953" s="196"/>
      <c r="BK3953" s="196"/>
    </row>
    <row r="3954" spans="1:63" x14ac:dyDescent="0.25">
      <c r="A3954" s="198"/>
      <c r="B3954" s="193"/>
      <c r="C3954" s="196"/>
      <c r="D3954" s="196"/>
      <c r="E3954" s="196"/>
      <c r="I3954" s="197"/>
      <c r="Q3954" s="198"/>
      <c r="S3954" s="198"/>
      <c r="T3954" s="196"/>
      <c r="U3954" s="199"/>
      <c r="V3954" s="193"/>
      <c r="W3954" s="198"/>
      <c r="X3954" s="198"/>
      <c r="Y3954" s="196"/>
      <c r="Z3954" s="200"/>
      <c r="AA3954" s="196"/>
      <c r="AB3954" s="198"/>
      <c r="AC3954" s="196"/>
      <c r="AD3954" s="199"/>
      <c r="AG3954" s="196"/>
      <c r="AH3954" s="196"/>
      <c r="AI3954" s="198"/>
      <c r="AL3954" s="196"/>
      <c r="AN3954" s="196"/>
      <c r="AO3954" s="198"/>
      <c r="AP3954" s="196"/>
      <c r="AQ3954" s="196"/>
      <c r="AR3954" s="196"/>
      <c r="AS3954" s="196"/>
      <c r="AT3954" s="196"/>
      <c r="AU3954" s="196"/>
      <c r="AV3954" s="198"/>
      <c r="AW3954" s="197"/>
      <c r="AY3954" s="196"/>
      <c r="BC3954" s="196"/>
      <c r="BD3954" s="196"/>
      <c r="BE3954" s="196"/>
      <c r="BF3954" s="196"/>
      <c r="BG3954" s="196"/>
      <c r="BH3954" s="196"/>
      <c r="BI3954" s="196"/>
      <c r="BJ3954" s="196"/>
      <c r="BK3954" s="196"/>
    </row>
    <row r="3955" spans="1:63" x14ac:dyDescent="0.25">
      <c r="A3955" s="198"/>
      <c r="B3955" s="193"/>
      <c r="C3955" s="196"/>
      <c r="D3955" s="196"/>
      <c r="E3955" s="196"/>
      <c r="I3955" s="197"/>
      <c r="Q3955" s="198"/>
      <c r="S3955" s="198"/>
      <c r="T3955" s="196"/>
      <c r="U3955" s="199"/>
      <c r="V3955" s="193"/>
      <c r="W3955" s="198"/>
      <c r="X3955" s="198"/>
      <c r="Y3955" s="196"/>
      <c r="Z3955" s="200"/>
      <c r="AA3955" s="196"/>
      <c r="AB3955" s="198"/>
      <c r="AC3955" s="196"/>
      <c r="AD3955" s="199"/>
      <c r="AG3955" s="196"/>
      <c r="AH3955" s="196"/>
      <c r="AI3955" s="198"/>
      <c r="AL3955" s="196"/>
      <c r="AN3955" s="196"/>
      <c r="AO3955" s="198"/>
      <c r="AP3955" s="196"/>
      <c r="AQ3955" s="196"/>
      <c r="AR3955" s="196"/>
      <c r="AS3955" s="196"/>
      <c r="AT3955" s="196"/>
      <c r="AU3955" s="196"/>
      <c r="AV3955" s="198"/>
      <c r="AW3955" s="197"/>
      <c r="AY3955" s="196"/>
      <c r="BC3955" s="196"/>
      <c r="BD3955" s="196"/>
      <c r="BE3955" s="196"/>
      <c r="BF3955" s="196"/>
      <c r="BG3955" s="196"/>
      <c r="BH3955" s="196"/>
      <c r="BI3955" s="196"/>
      <c r="BJ3955" s="196"/>
      <c r="BK3955" s="196"/>
    </row>
    <row r="3956" spans="1:63" x14ac:dyDescent="0.25">
      <c r="A3956" s="198"/>
      <c r="B3956" s="193"/>
      <c r="C3956" s="196"/>
      <c r="D3956" s="196"/>
      <c r="E3956" s="196"/>
      <c r="I3956" s="197"/>
      <c r="Q3956" s="198"/>
      <c r="S3956" s="198"/>
      <c r="T3956" s="196"/>
      <c r="U3956" s="199"/>
      <c r="V3956" s="193"/>
      <c r="W3956" s="198"/>
      <c r="X3956" s="198"/>
      <c r="Y3956" s="196"/>
      <c r="Z3956" s="200"/>
      <c r="AA3956" s="196"/>
      <c r="AB3956" s="198"/>
      <c r="AC3956" s="196"/>
      <c r="AD3956" s="199"/>
      <c r="AG3956" s="196"/>
      <c r="AH3956" s="196"/>
      <c r="AI3956" s="198"/>
      <c r="AL3956" s="196"/>
      <c r="AN3956" s="196"/>
      <c r="AO3956" s="198"/>
      <c r="AP3956" s="196"/>
      <c r="AQ3956" s="196"/>
      <c r="AR3956" s="196"/>
      <c r="AS3956" s="196"/>
      <c r="AT3956" s="196"/>
      <c r="AU3956" s="196"/>
      <c r="AV3956" s="198"/>
      <c r="AW3956" s="197"/>
      <c r="AY3956" s="196"/>
      <c r="BC3956" s="196"/>
      <c r="BD3956" s="196"/>
      <c r="BE3956" s="196"/>
      <c r="BF3956" s="196"/>
      <c r="BG3956" s="196"/>
      <c r="BH3956" s="196"/>
      <c r="BI3956" s="196"/>
      <c r="BJ3956" s="196"/>
      <c r="BK3956" s="196"/>
    </row>
    <row r="3957" spans="1:63" x14ac:dyDescent="0.25">
      <c r="A3957" s="198"/>
      <c r="B3957" s="193"/>
      <c r="C3957" s="196"/>
      <c r="D3957" s="196"/>
      <c r="E3957" s="196"/>
      <c r="I3957" s="197"/>
      <c r="Q3957" s="198"/>
      <c r="S3957" s="198"/>
      <c r="T3957" s="196"/>
      <c r="U3957" s="199"/>
      <c r="V3957" s="193"/>
      <c r="W3957" s="198"/>
      <c r="X3957" s="198"/>
      <c r="Y3957" s="196"/>
      <c r="Z3957" s="200"/>
      <c r="AA3957" s="196"/>
      <c r="AB3957" s="198"/>
      <c r="AC3957" s="196"/>
      <c r="AD3957" s="199"/>
      <c r="AG3957" s="196"/>
      <c r="AH3957" s="196"/>
      <c r="AI3957" s="198"/>
      <c r="AL3957" s="196"/>
      <c r="AN3957" s="196"/>
      <c r="AO3957" s="198"/>
      <c r="AP3957" s="196"/>
      <c r="AQ3957" s="196"/>
      <c r="AR3957" s="196"/>
      <c r="AS3957" s="196"/>
      <c r="AT3957" s="196"/>
      <c r="AU3957" s="196"/>
      <c r="AV3957" s="198"/>
      <c r="AW3957" s="197"/>
      <c r="AY3957" s="196"/>
      <c r="BC3957" s="196"/>
      <c r="BD3957" s="196"/>
      <c r="BE3957" s="196"/>
      <c r="BF3957" s="196"/>
      <c r="BG3957" s="196"/>
      <c r="BH3957" s="196"/>
      <c r="BI3957" s="196"/>
      <c r="BJ3957" s="196"/>
      <c r="BK3957" s="196"/>
    </row>
    <row r="3958" spans="1:63" x14ac:dyDescent="0.25">
      <c r="A3958" s="198"/>
      <c r="B3958" s="193"/>
      <c r="C3958" s="196"/>
      <c r="D3958" s="196"/>
      <c r="E3958" s="196"/>
      <c r="I3958" s="197"/>
      <c r="Q3958" s="198"/>
      <c r="S3958" s="198"/>
      <c r="T3958" s="196"/>
      <c r="U3958" s="199"/>
      <c r="V3958" s="193"/>
      <c r="W3958" s="198"/>
      <c r="X3958" s="198"/>
      <c r="Y3958" s="196"/>
      <c r="Z3958" s="200"/>
      <c r="AA3958" s="196"/>
      <c r="AB3958" s="198"/>
      <c r="AC3958" s="196"/>
      <c r="AD3958" s="199"/>
      <c r="AG3958" s="196"/>
      <c r="AH3958" s="196"/>
      <c r="AI3958" s="198"/>
      <c r="AL3958" s="196"/>
      <c r="AN3958" s="196"/>
      <c r="AO3958" s="198"/>
      <c r="AP3958" s="196"/>
      <c r="AQ3958" s="196"/>
      <c r="AR3958" s="196"/>
      <c r="AS3958" s="196"/>
      <c r="AT3958" s="196"/>
      <c r="AU3958" s="196"/>
      <c r="AV3958" s="198"/>
      <c r="AW3958" s="197"/>
      <c r="AY3958" s="196"/>
      <c r="BC3958" s="196"/>
      <c r="BD3958" s="196"/>
      <c r="BE3958" s="196"/>
      <c r="BF3958" s="196"/>
      <c r="BG3958" s="196"/>
      <c r="BH3958" s="196"/>
      <c r="BI3958" s="196"/>
      <c r="BJ3958" s="196"/>
      <c r="BK3958" s="196"/>
    </row>
    <row r="3959" spans="1:63" x14ac:dyDescent="0.25">
      <c r="A3959" s="198"/>
      <c r="B3959" s="193"/>
      <c r="C3959" s="196"/>
      <c r="D3959" s="196"/>
      <c r="E3959" s="196"/>
      <c r="I3959" s="197"/>
      <c r="Q3959" s="198"/>
      <c r="S3959" s="198"/>
      <c r="T3959" s="196"/>
      <c r="U3959" s="199"/>
      <c r="V3959" s="193"/>
      <c r="W3959" s="198"/>
      <c r="X3959" s="198"/>
      <c r="Y3959" s="196"/>
      <c r="Z3959" s="200"/>
      <c r="AA3959" s="196"/>
      <c r="AB3959" s="198"/>
      <c r="AC3959" s="196"/>
      <c r="AD3959" s="199"/>
      <c r="AG3959" s="196"/>
      <c r="AH3959" s="196"/>
      <c r="AI3959" s="198"/>
      <c r="AL3959" s="196"/>
      <c r="AN3959" s="196"/>
      <c r="AO3959" s="198"/>
      <c r="AP3959" s="196"/>
      <c r="AQ3959" s="196"/>
      <c r="AR3959" s="196"/>
      <c r="AS3959" s="196"/>
      <c r="AT3959" s="196"/>
      <c r="AU3959" s="196"/>
      <c r="AV3959" s="198"/>
      <c r="AW3959" s="197"/>
      <c r="AY3959" s="196"/>
      <c r="BC3959" s="196"/>
      <c r="BD3959" s="196"/>
      <c r="BE3959" s="196"/>
      <c r="BF3959" s="196"/>
      <c r="BG3959" s="196"/>
      <c r="BH3959" s="196"/>
      <c r="BI3959" s="196"/>
      <c r="BJ3959" s="196"/>
      <c r="BK3959" s="196"/>
    </row>
    <row r="3960" spans="1:63" x14ac:dyDescent="0.25">
      <c r="A3960" s="198"/>
      <c r="B3960" s="193"/>
      <c r="C3960" s="196"/>
      <c r="D3960" s="196"/>
      <c r="E3960" s="196"/>
      <c r="I3960" s="197"/>
      <c r="Q3960" s="198"/>
      <c r="S3960" s="198"/>
      <c r="T3960" s="196"/>
      <c r="U3960" s="199"/>
      <c r="V3960" s="193"/>
      <c r="W3960" s="198"/>
      <c r="X3960" s="198"/>
      <c r="Y3960" s="196"/>
      <c r="Z3960" s="200"/>
      <c r="AA3960" s="196"/>
      <c r="AB3960" s="198"/>
      <c r="AC3960" s="196"/>
      <c r="AD3960" s="199"/>
      <c r="AG3960" s="196"/>
      <c r="AH3960" s="196"/>
      <c r="AI3960" s="198"/>
      <c r="AL3960" s="196"/>
      <c r="AN3960" s="196"/>
      <c r="AO3960" s="198"/>
      <c r="AP3960" s="196"/>
      <c r="AQ3960" s="196"/>
      <c r="AR3960" s="196"/>
      <c r="AS3960" s="196"/>
      <c r="AT3960" s="196"/>
      <c r="AU3960" s="196"/>
      <c r="AV3960" s="198"/>
      <c r="AW3960" s="197"/>
      <c r="AY3960" s="196"/>
      <c r="BC3960" s="196"/>
      <c r="BD3960" s="196"/>
      <c r="BE3960" s="196"/>
      <c r="BF3960" s="196"/>
      <c r="BG3960" s="196"/>
      <c r="BH3960" s="196"/>
      <c r="BI3960" s="196"/>
      <c r="BJ3960" s="196"/>
      <c r="BK3960" s="196"/>
    </row>
    <row r="3961" spans="1:63" x14ac:dyDescent="0.25">
      <c r="A3961" s="198"/>
      <c r="B3961" s="193"/>
      <c r="C3961" s="196"/>
      <c r="D3961" s="196"/>
      <c r="E3961" s="196"/>
      <c r="I3961" s="197"/>
      <c r="Q3961" s="198"/>
      <c r="S3961" s="198"/>
      <c r="T3961" s="196"/>
      <c r="U3961" s="199"/>
      <c r="V3961" s="193"/>
      <c r="W3961" s="198"/>
      <c r="X3961" s="198"/>
      <c r="Y3961" s="196"/>
      <c r="Z3961" s="200"/>
      <c r="AA3961" s="196"/>
      <c r="AB3961" s="198"/>
      <c r="AC3961" s="196"/>
      <c r="AD3961" s="199"/>
      <c r="AG3961" s="196"/>
      <c r="AH3961" s="196"/>
      <c r="AI3961" s="198"/>
      <c r="AL3961" s="196"/>
      <c r="AN3961" s="196"/>
      <c r="AO3961" s="198"/>
      <c r="AP3961" s="196"/>
      <c r="AQ3961" s="196"/>
      <c r="AR3961" s="196"/>
      <c r="AS3961" s="196"/>
      <c r="AT3961" s="196"/>
      <c r="AU3961" s="196"/>
      <c r="AV3961" s="198"/>
      <c r="AW3961" s="197"/>
      <c r="AY3961" s="196"/>
      <c r="BC3961" s="196"/>
      <c r="BD3961" s="196"/>
      <c r="BE3961" s="196"/>
      <c r="BF3961" s="196"/>
      <c r="BG3961" s="196"/>
      <c r="BH3961" s="196"/>
      <c r="BI3961" s="196"/>
      <c r="BJ3961" s="196"/>
      <c r="BK3961" s="196"/>
    </row>
    <row r="3962" spans="1:63" x14ac:dyDescent="0.25">
      <c r="A3962" s="198"/>
      <c r="B3962" s="193"/>
      <c r="C3962" s="196"/>
      <c r="D3962" s="196"/>
      <c r="E3962" s="196"/>
      <c r="I3962" s="197"/>
      <c r="Q3962" s="198"/>
      <c r="S3962" s="198"/>
      <c r="T3962" s="196"/>
      <c r="U3962" s="199"/>
      <c r="V3962" s="193"/>
      <c r="W3962" s="198"/>
      <c r="X3962" s="198"/>
      <c r="Y3962" s="196"/>
      <c r="Z3962" s="200"/>
      <c r="AA3962" s="196"/>
      <c r="AB3962" s="198"/>
      <c r="AC3962" s="196"/>
      <c r="AD3962" s="199"/>
      <c r="AG3962" s="196"/>
      <c r="AH3962" s="196"/>
      <c r="AI3962" s="198"/>
      <c r="AL3962" s="196"/>
      <c r="AN3962" s="196"/>
      <c r="AO3962" s="198"/>
      <c r="AP3962" s="196"/>
      <c r="AQ3962" s="196"/>
      <c r="AR3962" s="196"/>
      <c r="AS3962" s="196"/>
      <c r="AT3962" s="196"/>
      <c r="AU3962" s="196"/>
      <c r="AV3962" s="198"/>
      <c r="AW3962" s="197"/>
      <c r="AY3962" s="196"/>
      <c r="BC3962" s="196"/>
      <c r="BD3962" s="196"/>
      <c r="BE3962" s="196"/>
      <c r="BF3962" s="196"/>
      <c r="BG3962" s="196"/>
      <c r="BH3962" s="196"/>
      <c r="BI3962" s="196"/>
      <c r="BJ3962" s="196"/>
      <c r="BK3962" s="196"/>
    </row>
    <row r="3963" spans="1:63" x14ac:dyDescent="0.25">
      <c r="A3963" s="198"/>
      <c r="B3963" s="193"/>
      <c r="C3963" s="196"/>
      <c r="D3963" s="196"/>
      <c r="E3963" s="196"/>
      <c r="I3963" s="197"/>
      <c r="Q3963" s="198"/>
      <c r="S3963" s="198"/>
      <c r="T3963" s="196"/>
      <c r="U3963" s="199"/>
      <c r="V3963" s="193"/>
      <c r="W3963" s="198"/>
      <c r="X3963" s="198"/>
      <c r="Y3963" s="196"/>
      <c r="Z3963" s="200"/>
      <c r="AA3963" s="196"/>
      <c r="AB3963" s="198"/>
      <c r="AC3963" s="196"/>
      <c r="AD3963" s="199"/>
      <c r="AG3963" s="196"/>
      <c r="AH3963" s="196"/>
      <c r="AI3963" s="198"/>
      <c r="AL3963" s="196"/>
      <c r="AN3963" s="196"/>
      <c r="AO3963" s="198"/>
      <c r="AP3963" s="196"/>
      <c r="AQ3963" s="196"/>
      <c r="AR3963" s="196"/>
      <c r="AS3963" s="196"/>
      <c r="AT3963" s="196"/>
      <c r="AU3963" s="196"/>
      <c r="AV3963" s="198"/>
      <c r="AW3963" s="197"/>
      <c r="AY3963" s="196"/>
      <c r="BC3963" s="196"/>
      <c r="BD3963" s="196"/>
      <c r="BE3963" s="196"/>
      <c r="BF3963" s="196"/>
      <c r="BG3963" s="196"/>
      <c r="BH3963" s="196"/>
      <c r="BI3963" s="196"/>
      <c r="BJ3963" s="196"/>
      <c r="BK3963" s="196"/>
    </row>
    <row r="3964" spans="1:63" x14ac:dyDescent="0.25">
      <c r="A3964" s="198"/>
      <c r="B3964" s="193"/>
      <c r="C3964" s="196"/>
      <c r="D3964" s="196"/>
      <c r="E3964" s="196"/>
      <c r="I3964" s="197"/>
      <c r="Q3964" s="198"/>
      <c r="S3964" s="198"/>
      <c r="T3964" s="196"/>
      <c r="U3964" s="199"/>
      <c r="V3964" s="193"/>
      <c r="W3964" s="198"/>
      <c r="X3964" s="198"/>
      <c r="Y3964" s="196"/>
      <c r="Z3964" s="200"/>
      <c r="AA3964" s="196"/>
      <c r="AB3964" s="198"/>
      <c r="AC3964" s="196"/>
      <c r="AD3964" s="199"/>
      <c r="AG3964" s="196"/>
      <c r="AH3964" s="196"/>
      <c r="AI3964" s="198"/>
      <c r="AL3964" s="196"/>
      <c r="AN3964" s="196"/>
      <c r="AO3964" s="198"/>
      <c r="AP3964" s="196"/>
      <c r="AQ3964" s="196"/>
      <c r="AR3964" s="196"/>
      <c r="AS3964" s="196"/>
      <c r="AT3964" s="196"/>
      <c r="AU3964" s="196"/>
      <c r="AV3964" s="198"/>
      <c r="AW3964" s="197"/>
      <c r="AY3964" s="196"/>
      <c r="BC3964" s="196"/>
      <c r="BD3964" s="196"/>
      <c r="BE3964" s="196"/>
      <c r="BF3964" s="196"/>
      <c r="BG3964" s="196"/>
      <c r="BH3964" s="196"/>
      <c r="BI3964" s="196"/>
      <c r="BJ3964" s="196"/>
      <c r="BK3964" s="196"/>
    </row>
    <row r="3965" spans="1:63" x14ac:dyDescent="0.25">
      <c r="A3965" s="198"/>
      <c r="B3965" s="193"/>
      <c r="C3965" s="196"/>
      <c r="D3965" s="196"/>
      <c r="E3965" s="196"/>
      <c r="I3965" s="197"/>
      <c r="Q3965" s="198"/>
      <c r="S3965" s="198"/>
      <c r="T3965" s="196"/>
      <c r="U3965" s="199"/>
      <c r="V3965" s="193"/>
      <c r="W3965" s="198"/>
      <c r="X3965" s="198"/>
      <c r="Y3965" s="196"/>
      <c r="Z3965" s="200"/>
      <c r="AA3965" s="196"/>
      <c r="AB3965" s="198"/>
      <c r="AC3965" s="196"/>
      <c r="AD3965" s="199"/>
      <c r="AG3965" s="196"/>
      <c r="AH3965" s="196"/>
      <c r="AI3965" s="198"/>
      <c r="AL3965" s="196"/>
      <c r="AN3965" s="196"/>
      <c r="AO3965" s="198"/>
      <c r="AP3965" s="196"/>
      <c r="AQ3965" s="196"/>
      <c r="AR3965" s="196"/>
      <c r="AS3965" s="196"/>
      <c r="AT3965" s="196"/>
      <c r="AU3965" s="196"/>
      <c r="AV3965" s="198"/>
      <c r="AW3965" s="197"/>
      <c r="AY3965" s="196"/>
      <c r="BC3965" s="196"/>
      <c r="BD3965" s="196"/>
      <c r="BE3965" s="196"/>
      <c r="BF3965" s="196"/>
      <c r="BG3965" s="196"/>
      <c r="BH3965" s="196"/>
      <c r="BI3965" s="196"/>
      <c r="BJ3965" s="196"/>
      <c r="BK3965" s="196"/>
    </row>
    <row r="3966" spans="1:63" x14ac:dyDescent="0.25">
      <c r="A3966" s="198"/>
      <c r="B3966" s="193"/>
      <c r="C3966" s="196"/>
      <c r="D3966" s="196"/>
      <c r="E3966" s="196"/>
      <c r="I3966" s="197"/>
      <c r="Q3966" s="198"/>
      <c r="S3966" s="198"/>
      <c r="T3966" s="196"/>
      <c r="U3966" s="199"/>
      <c r="V3966" s="193"/>
      <c r="W3966" s="198"/>
      <c r="X3966" s="198"/>
      <c r="Y3966" s="196"/>
      <c r="Z3966" s="200"/>
      <c r="AA3966" s="196"/>
      <c r="AB3966" s="198"/>
      <c r="AC3966" s="196"/>
      <c r="AD3966" s="199"/>
      <c r="AG3966" s="196"/>
      <c r="AH3966" s="196"/>
      <c r="AI3966" s="198"/>
      <c r="AL3966" s="196"/>
      <c r="AN3966" s="196"/>
      <c r="AO3966" s="198"/>
      <c r="AP3966" s="196"/>
      <c r="AQ3966" s="196"/>
      <c r="AR3966" s="196"/>
      <c r="AS3966" s="196"/>
      <c r="AT3966" s="196"/>
      <c r="AU3966" s="196"/>
      <c r="AV3966" s="198"/>
      <c r="AW3966" s="197"/>
      <c r="AY3966" s="196"/>
      <c r="BC3966" s="196"/>
      <c r="BD3966" s="196"/>
      <c r="BE3966" s="196"/>
      <c r="BF3966" s="196"/>
      <c r="BG3966" s="196"/>
      <c r="BH3966" s="196"/>
      <c r="BI3966" s="196"/>
      <c r="BJ3966" s="196"/>
      <c r="BK3966" s="196"/>
    </row>
    <row r="3967" spans="1:63" x14ac:dyDescent="0.25">
      <c r="A3967" s="198"/>
      <c r="B3967" s="193"/>
      <c r="C3967" s="196"/>
      <c r="D3967" s="196"/>
      <c r="E3967" s="196"/>
      <c r="I3967" s="197"/>
      <c r="Q3967" s="198"/>
      <c r="S3967" s="198"/>
      <c r="T3967" s="196"/>
      <c r="U3967" s="199"/>
      <c r="V3967" s="193"/>
      <c r="W3967" s="198"/>
      <c r="X3967" s="198"/>
      <c r="Y3967" s="196"/>
      <c r="Z3967" s="200"/>
      <c r="AA3967" s="196"/>
      <c r="AB3967" s="198"/>
      <c r="AC3967" s="196"/>
      <c r="AD3967" s="199"/>
      <c r="AG3967" s="196"/>
      <c r="AH3967" s="196"/>
      <c r="AI3967" s="198"/>
      <c r="AL3967" s="196"/>
      <c r="AN3967" s="196"/>
      <c r="AO3967" s="198"/>
      <c r="AP3967" s="196"/>
      <c r="AQ3967" s="196"/>
      <c r="AR3967" s="196"/>
      <c r="AS3967" s="196"/>
      <c r="AT3967" s="196"/>
      <c r="AU3967" s="196"/>
      <c r="AV3967" s="198"/>
      <c r="AW3967" s="197"/>
      <c r="AY3967" s="196"/>
      <c r="BC3967" s="196"/>
      <c r="BD3967" s="196"/>
      <c r="BE3967" s="196"/>
      <c r="BF3967" s="196"/>
      <c r="BG3967" s="196"/>
      <c r="BH3967" s="196"/>
      <c r="BI3967" s="196"/>
      <c r="BJ3967" s="196"/>
      <c r="BK3967" s="196"/>
    </row>
    <row r="3968" spans="1:63" x14ac:dyDescent="0.25">
      <c r="A3968" s="198"/>
      <c r="B3968" s="193"/>
      <c r="C3968" s="196"/>
      <c r="D3968" s="196"/>
      <c r="E3968" s="196"/>
      <c r="I3968" s="197"/>
      <c r="Q3968" s="198"/>
      <c r="S3968" s="198"/>
      <c r="T3968" s="196"/>
      <c r="U3968" s="199"/>
      <c r="V3968" s="193"/>
      <c r="W3968" s="198"/>
      <c r="X3968" s="198"/>
      <c r="Y3968" s="196"/>
      <c r="Z3968" s="200"/>
      <c r="AA3968" s="196"/>
      <c r="AB3968" s="198"/>
      <c r="AC3968" s="196"/>
      <c r="AD3968" s="199"/>
      <c r="AG3968" s="196"/>
      <c r="AH3968" s="196"/>
      <c r="AI3968" s="198"/>
      <c r="AL3968" s="196"/>
      <c r="AN3968" s="196"/>
      <c r="AO3968" s="198"/>
      <c r="AP3968" s="196"/>
      <c r="AQ3968" s="196"/>
      <c r="AR3968" s="196"/>
      <c r="AS3968" s="196"/>
      <c r="AT3968" s="196"/>
      <c r="AU3968" s="196"/>
      <c r="AV3968" s="198"/>
      <c r="AW3968" s="197"/>
      <c r="AY3968" s="196"/>
      <c r="BC3968" s="196"/>
      <c r="BD3968" s="196"/>
      <c r="BE3968" s="196"/>
      <c r="BF3968" s="196"/>
      <c r="BG3968" s="196"/>
      <c r="BH3968" s="196"/>
      <c r="BI3968" s="196"/>
      <c r="BJ3968" s="196"/>
      <c r="BK3968" s="196"/>
    </row>
    <row r="3969" spans="1:63" x14ac:dyDescent="0.25">
      <c r="A3969" s="198"/>
      <c r="B3969" s="193"/>
      <c r="C3969" s="196"/>
      <c r="D3969" s="196"/>
      <c r="E3969" s="196"/>
      <c r="I3969" s="197"/>
      <c r="Q3969" s="198"/>
      <c r="S3969" s="198"/>
      <c r="T3969" s="196"/>
      <c r="U3969" s="199"/>
      <c r="V3969" s="193"/>
      <c r="W3969" s="198"/>
      <c r="X3969" s="198"/>
      <c r="Y3969" s="196"/>
      <c r="Z3969" s="200"/>
      <c r="AA3969" s="196"/>
      <c r="AB3969" s="198"/>
      <c r="AC3969" s="196"/>
      <c r="AD3969" s="199"/>
      <c r="AG3969" s="196"/>
      <c r="AH3969" s="196"/>
      <c r="AI3969" s="198"/>
      <c r="AL3969" s="196"/>
      <c r="AN3969" s="196"/>
      <c r="AO3969" s="198"/>
      <c r="AP3969" s="196"/>
      <c r="AQ3969" s="196"/>
      <c r="AR3969" s="196"/>
      <c r="AS3969" s="196"/>
      <c r="AT3969" s="196"/>
      <c r="AU3969" s="196"/>
      <c r="AV3969" s="198"/>
      <c r="AW3969" s="197"/>
      <c r="AY3969" s="196"/>
      <c r="BC3969" s="196"/>
      <c r="BD3969" s="196"/>
      <c r="BE3969" s="196"/>
      <c r="BF3969" s="196"/>
      <c r="BG3969" s="196"/>
      <c r="BH3969" s="196"/>
      <c r="BI3969" s="196"/>
      <c r="BJ3969" s="196"/>
      <c r="BK3969" s="196"/>
    </row>
    <row r="3970" spans="1:63" x14ac:dyDescent="0.25">
      <c r="A3970" s="198"/>
      <c r="B3970" s="193"/>
      <c r="C3970" s="196"/>
      <c r="D3970" s="196"/>
      <c r="E3970" s="196"/>
      <c r="I3970" s="197"/>
      <c r="Q3970" s="198"/>
      <c r="S3970" s="198"/>
      <c r="T3970" s="196"/>
      <c r="U3970" s="199"/>
      <c r="V3970" s="193"/>
      <c r="W3970" s="198"/>
      <c r="X3970" s="198"/>
      <c r="Y3970" s="196"/>
      <c r="Z3970" s="200"/>
      <c r="AA3970" s="196"/>
      <c r="AB3970" s="198"/>
      <c r="AC3970" s="196"/>
      <c r="AD3970" s="199"/>
      <c r="AG3970" s="196"/>
      <c r="AH3970" s="196"/>
      <c r="AI3970" s="198"/>
      <c r="AL3970" s="196"/>
      <c r="AN3970" s="196"/>
      <c r="AO3970" s="198"/>
      <c r="AP3970" s="196"/>
      <c r="AQ3970" s="196"/>
      <c r="AR3970" s="196"/>
      <c r="AS3970" s="196"/>
      <c r="AT3970" s="196"/>
      <c r="AU3970" s="196"/>
      <c r="AV3970" s="198"/>
      <c r="AW3970" s="197"/>
      <c r="AY3970" s="196"/>
      <c r="BC3970" s="196"/>
      <c r="BD3970" s="196"/>
      <c r="BE3970" s="196"/>
      <c r="BF3970" s="196"/>
      <c r="BG3970" s="196"/>
      <c r="BH3970" s="196"/>
      <c r="BI3970" s="196"/>
      <c r="BJ3970" s="196"/>
      <c r="BK3970" s="196"/>
    </row>
    <row r="3971" spans="1:63" x14ac:dyDescent="0.25">
      <c r="A3971" s="198"/>
      <c r="B3971" s="193"/>
      <c r="C3971" s="196"/>
      <c r="D3971" s="196"/>
      <c r="E3971" s="196"/>
      <c r="I3971" s="197"/>
      <c r="Q3971" s="198"/>
      <c r="S3971" s="198"/>
      <c r="T3971" s="196"/>
      <c r="U3971" s="199"/>
      <c r="V3971" s="193"/>
      <c r="W3971" s="198"/>
      <c r="X3971" s="198"/>
      <c r="Y3971" s="196"/>
      <c r="Z3971" s="200"/>
      <c r="AA3971" s="196"/>
      <c r="AB3971" s="198"/>
      <c r="AC3971" s="196"/>
      <c r="AD3971" s="199"/>
      <c r="AG3971" s="196"/>
      <c r="AH3971" s="196"/>
      <c r="AI3971" s="198"/>
      <c r="AL3971" s="196"/>
      <c r="AN3971" s="196"/>
      <c r="AO3971" s="198"/>
      <c r="AP3971" s="196"/>
      <c r="AQ3971" s="196"/>
      <c r="AR3971" s="196"/>
      <c r="AS3971" s="196"/>
      <c r="AT3971" s="196"/>
      <c r="AU3971" s="196"/>
      <c r="AV3971" s="198"/>
      <c r="AW3971" s="197"/>
      <c r="AY3971" s="196"/>
      <c r="BC3971" s="196"/>
      <c r="BD3971" s="196"/>
      <c r="BE3971" s="196"/>
      <c r="BF3971" s="196"/>
      <c r="BG3971" s="196"/>
      <c r="BH3971" s="196"/>
      <c r="BI3971" s="196"/>
      <c r="BJ3971" s="196"/>
      <c r="BK3971" s="196"/>
    </row>
    <row r="3972" spans="1:63" x14ac:dyDescent="0.25">
      <c r="A3972" s="198"/>
      <c r="B3972" s="193"/>
      <c r="C3972" s="196"/>
      <c r="D3972" s="196"/>
      <c r="E3972" s="196"/>
      <c r="I3972" s="197"/>
      <c r="Q3972" s="198"/>
      <c r="S3972" s="198"/>
      <c r="T3972" s="196"/>
      <c r="U3972" s="199"/>
      <c r="V3972" s="193"/>
      <c r="W3972" s="198"/>
      <c r="X3972" s="198"/>
      <c r="Y3972" s="196"/>
      <c r="Z3972" s="200"/>
      <c r="AA3972" s="196"/>
      <c r="AB3972" s="198"/>
      <c r="AC3972" s="196"/>
      <c r="AD3972" s="199"/>
      <c r="AG3972" s="196"/>
      <c r="AH3972" s="196"/>
      <c r="AI3972" s="198"/>
      <c r="AL3972" s="196"/>
      <c r="AN3972" s="196"/>
      <c r="AO3972" s="198"/>
      <c r="AP3972" s="196"/>
      <c r="AQ3972" s="196"/>
      <c r="AR3972" s="196"/>
      <c r="AS3972" s="196"/>
      <c r="AT3972" s="196"/>
      <c r="AU3972" s="196"/>
      <c r="AV3972" s="198"/>
      <c r="AW3972" s="197"/>
      <c r="AY3972" s="196"/>
      <c r="BC3972" s="196"/>
      <c r="BD3972" s="196"/>
      <c r="BE3972" s="196"/>
      <c r="BF3972" s="196"/>
      <c r="BG3972" s="196"/>
      <c r="BH3972" s="196"/>
      <c r="BI3972" s="196"/>
      <c r="BJ3972" s="196"/>
      <c r="BK3972" s="196"/>
    </row>
    <row r="3973" spans="1:63" x14ac:dyDescent="0.25">
      <c r="A3973" s="198"/>
      <c r="B3973" s="193"/>
      <c r="C3973" s="196"/>
      <c r="D3973" s="196"/>
      <c r="E3973" s="196"/>
      <c r="I3973" s="197"/>
      <c r="Q3973" s="198"/>
      <c r="S3973" s="198"/>
      <c r="T3973" s="196"/>
      <c r="U3973" s="199"/>
      <c r="V3973" s="193"/>
      <c r="W3973" s="198"/>
      <c r="X3973" s="198"/>
      <c r="Y3973" s="196"/>
      <c r="Z3973" s="200"/>
      <c r="AA3973" s="196"/>
      <c r="AB3973" s="198"/>
      <c r="AC3973" s="196"/>
      <c r="AD3973" s="199"/>
      <c r="AG3973" s="196"/>
      <c r="AH3973" s="196"/>
      <c r="AI3973" s="198"/>
      <c r="AL3973" s="196"/>
      <c r="AN3973" s="196"/>
      <c r="AO3973" s="198"/>
      <c r="AP3973" s="196"/>
      <c r="AQ3973" s="196"/>
      <c r="AR3973" s="196"/>
      <c r="AS3973" s="196"/>
      <c r="AT3973" s="196"/>
      <c r="AU3973" s="196"/>
      <c r="AV3973" s="198"/>
      <c r="AW3973" s="197"/>
      <c r="AY3973" s="196"/>
      <c r="BC3973" s="196"/>
      <c r="BD3973" s="196"/>
      <c r="BE3973" s="196"/>
      <c r="BF3973" s="196"/>
      <c r="BG3973" s="196"/>
      <c r="BH3973" s="196"/>
      <c r="BI3973" s="196"/>
      <c r="BJ3973" s="196"/>
      <c r="BK3973" s="196"/>
    </row>
    <row r="3974" spans="1:63" x14ac:dyDescent="0.25">
      <c r="A3974" s="198"/>
      <c r="B3974" s="193"/>
      <c r="C3974" s="196"/>
      <c r="D3974" s="196"/>
      <c r="E3974" s="196"/>
      <c r="I3974" s="197"/>
      <c r="Q3974" s="198"/>
      <c r="S3974" s="198"/>
      <c r="T3974" s="196"/>
      <c r="U3974" s="199"/>
      <c r="V3974" s="193"/>
      <c r="W3974" s="198"/>
      <c r="X3974" s="198"/>
      <c r="Y3974" s="196"/>
      <c r="Z3974" s="200"/>
      <c r="AA3974" s="196"/>
      <c r="AB3974" s="198"/>
      <c r="AC3974" s="196"/>
      <c r="AD3974" s="199"/>
      <c r="AG3974" s="196"/>
      <c r="AH3974" s="196"/>
      <c r="AI3974" s="198"/>
      <c r="AL3974" s="196"/>
      <c r="AN3974" s="196"/>
      <c r="AO3974" s="198"/>
      <c r="AP3974" s="196"/>
      <c r="AQ3974" s="196"/>
      <c r="AR3974" s="196"/>
      <c r="AS3974" s="196"/>
      <c r="AT3974" s="196"/>
      <c r="AU3974" s="196"/>
      <c r="AV3974" s="198"/>
      <c r="AW3974" s="197"/>
      <c r="AY3974" s="196"/>
      <c r="BC3974" s="196"/>
      <c r="BD3974" s="196"/>
      <c r="BE3974" s="196"/>
      <c r="BF3974" s="196"/>
      <c r="BG3974" s="196"/>
      <c r="BH3974" s="196"/>
      <c r="BI3974" s="196"/>
      <c r="BJ3974" s="196"/>
      <c r="BK3974" s="196"/>
    </row>
    <row r="3975" spans="1:63" x14ac:dyDescent="0.25">
      <c r="A3975" s="198"/>
      <c r="B3975" s="193"/>
      <c r="C3975" s="196"/>
      <c r="D3975" s="196"/>
      <c r="E3975" s="196"/>
      <c r="I3975" s="197"/>
      <c r="Q3975" s="198"/>
      <c r="S3975" s="198"/>
      <c r="T3975" s="196"/>
      <c r="U3975" s="199"/>
      <c r="V3975" s="193"/>
      <c r="W3975" s="198"/>
      <c r="X3975" s="198"/>
      <c r="Y3975" s="196"/>
      <c r="Z3975" s="200"/>
      <c r="AA3975" s="196"/>
      <c r="AB3975" s="198"/>
      <c r="AC3975" s="196"/>
      <c r="AD3975" s="199"/>
      <c r="AG3975" s="196"/>
      <c r="AH3975" s="196"/>
      <c r="AI3975" s="198"/>
      <c r="AL3975" s="196"/>
      <c r="AN3975" s="196"/>
      <c r="AO3975" s="198"/>
      <c r="AP3975" s="196"/>
      <c r="AQ3975" s="196"/>
      <c r="AR3975" s="196"/>
      <c r="AS3975" s="196"/>
      <c r="AT3975" s="196"/>
      <c r="AU3975" s="196"/>
      <c r="AV3975" s="198"/>
      <c r="AW3975" s="197"/>
      <c r="AY3975" s="196"/>
      <c r="BC3975" s="196"/>
      <c r="BD3975" s="196"/>
      <c r="BE3975" s="196"/>
      <c r="BF3975" s="196"/>
      <c r="BG3975" s="196"/>
      <c r="BH3975" s="196"/>
      <c r="BI3975" s="196"/>
      <c r="BJ3975" s="196"/>
      <c r="BK3975" s="196"/>
    </row>
    <row r="3976" spans="1:63" x14ac:dyDescent="0.25">
      <c r="A3976" s="198"/>
      <c r="B3976" s="193"/>
      <c r="C3976" s="196"/>
      <c r="D3976" s="196"/>
      <c r="E3976" s="196"/>
      <c r="I3976" s="197"/>
      <c r="Q3976" s="198"/>
      <c r="S3976" s="198"/>
      <c r="T3976" s="196"/>
      <c r="U3976" s="199"/>
      <c r="V3976" s="193"/>
      <c r="W3976" s="198"/>
      <c r="X3976" s="198"/>
      <c r="Y3976" s="196"/>
      <c r="Z3976" s="200"/>
      <c r="AA3976" s="196"/>
      <c r="AB3976" s="198"/>
      <c r="AC3976" s="196"/>
      <c r="AD3976" s="199"/>
      <c r="AG3976" s="196"/>
      <c r="AH3976" s="196"/>
      <c r="AI3976" s="198"/>
      <c r="AL3976" s="196"/>
      <c r="AN3976" s="196"/>
      <c r="AO3976" s="198"/>
      <c r="AP3976" s="196"/>
      <c r="AQ3976" s="196"/>
      <c r="AR3976" s="196"/>
      <c r="AS3976" s="196"/>
      <c r="AT3976" s="196"/>
      <c r="AU3976" s="196"/>
      <c r="AV3976" s="198"/>
      <c r="AW3976" s="197"/>
      <c r="AY3976" s="196"/>
      <c r="BC3976" s="196"/>
      <c r="BD3976" s="196"/>
      <c r="BE3976" s="196"/>
      <c r="BF3976" s="196"/>
      <c r="BG3976" s="196"/>
      <c r="BH3976" s="196"/>
      <c r="BI3976" s="196"/>
      <c r="BJ3976" s="196"/>
      <c r="BK3976" s="196"/>
    </row>
    <row r="3977" spans="1:63" x14ac:dyDescent="0.25">
      <c r="A3977" s="198"/>
      <c r="B3977" s="193"/>
      <c r="C3977" s="196"/>
      <c r="D3977" s="196"/>
      <c r="E3977" s="196"/>
      <c r="I3977" s="197"/>
      <c r="Q3977" s="198"/>
      <c r="S3977" s="198"/>
      <c r="T3977" s="196"/>
      <c r="U3977" s="199"/>
      <c r="V3977" s="193"/>
      <c r="W3977" s="198"/>
      <c r="X3977" s="198"/>
      <c r="Y3977" s="196"/>
      <c r="Z3977" s="200"/>
      <c r="AA3977" s="196"/>
      <c r="AB3977" s="198"/>
      <c r="AC3977" s="196"/>
      <c r="AD3977" s="199"/>
      <c r="AG3977" s="196"/>
      <c r="AH3977" s="196"/>
      <c r="AI3977" s="198"/>
      <c r="AL3977" s="196"/>
      <c r="AN3977" s="196"/>
      <c r="AO3977" s="198"/>
      <c r="AP3977" s="196"/>
      <c r="AQ3977" s="196"/>
      <c r="AR3977" s="196"/>
      <c r="AS3977" s="196"/>
      <c r="AT3977" s="196"/>
      <c r="AU3977" s="196"/>
      <c r="AV3977" s="198"/>
      <c r="AW3977" s="197"/>
      <c r="AY3977" s="196"/>
      <c r="BC3977" s="196"/>
      <c r="BD3977" s="196"/>
      <c r="BE3977" s="196"/>
      <c r="BF3977" s="196"/>
      <c r="BG3977" s="196"/>
      <c r="BH3977" s="196"/>
      <c r="BI3977" s="196"/>
      <c r="BJ3977" s="196"/>
      <c r="BK3977" s="196"/>
    </row>
    <row r="3978" spans="1:63" x14ac:dyDescent="0.25">
      <c r="A3978" s="198"/>
      <c r="B3978" s="193"/>
      <c r="C3978" s="196"/>
      <c r="D3978" s="196"/>
      <c r="E3978" s="196"/>
      <c r="I3978" s="197"/>
      <c r="Q3978" s="198"/>
      <c r="S3978" s="198"/>
      <c r="T3978" s="196"/>
      <c r="U3978" s="199"/>
      <c r="V3978" s="193"/>
      <c r="W3978" s="198"/>
      <c r="X3978" s="198"/>
      <c r="Y3978" s="196"/>
      <c r="Z3978" s="200"/>
      <c r="AA3978" s="196"/>
      <c r="AB3978" s="198"/>
      <c r="AC3978" s="196"/>
      <c r="AD3978" s="199"/>
      <c r="AG3978" s="196"/>
      <c r="AH3978" s="196"/>
      <c r="AI3978" s="198"/>
      <c r="AL3978" s="196"/>
      <c r="AN3978" s="196"/>
      <c r="AO3978" s="198"/>
      <c r="AP3978" s="196"/>
      <c r="AQ3978" s="196"/>
      <c r="AR3978" s="196"/>
      <c r="AS3978" s="196"/>
      <c r="AT3978" s="196"/>
      <c r="AU3978" s="196"/>
      <c r="AV3978" s="198"/>
      <c r="AW3978" s="197"/>
      <c r="AY3978" s="196"/>
      <c r="BC3978" s="196"/>
      <c r="BD3978" s="196"/>
      <c r="BE3978" s="196"/>
      <c r="BF3978" s="196"/>
      <c r="BG3978" s="196"/>
      <c r="BH3978" s="196"/>
      <c r="BI3978" s="196"/>
      <c r="BJ3978" s="196"/>
      <c r="BK3978" s="196"/>
    </row>
    <row r="3979" spans="1:63" x14ac:dyDescent="0.25">
      <c r="A3979" s="198"/>
      <c r="B3979" s="193"/>
      <c r="C3979" s="196"/>
      <c r="D3979" s="196"/>
      <c r="E3979" s="196"/>
      <c r="I3979" s="197"/>
      <c r="Q3979" s="198"/>
      <c r="S3979" s="198"/>
      <c r="T3979" s="196"/>
      <c r="U3979" s="199"/>
      <c r="V3979" s="193"/>
      <c r="W3979" s="198"/>
      <c r="X3979" s="198"/>
      <c r="Y3979" s="196"/>
      <c r="Z3979" s="200"/>
      <c r="AA3979" s="196"/>
      <c r="AB3979" s="198"/>
      <c r="AC3979" s="196"/>
      <c r="AD3979" s="199"/>
      <c r="AG3979" s="196"/>
      <c r="AH3979" s="196"/>
      <c r="AI3979" s="198"/>
      <c r="AL3979" s="196"/>
      <c r="AN3979" s="196"/>
      <c r="AO3979" s="198"/>
      <c r="AP3979" s="196"/>
      <c r="AQ3979" s="196"/>
      <c r="AR3979" s="196"/>
      <c r="AS3979" s="196"/>
      <c r="AT3979" s="196"/>
      <c r="AU3979" s="196"/>
      <c r="AV3979" s="198"/>
      <c r="AW3979" s="197"/>
      <c r="AY3979" s="196"/>
      <c r="BC3979" s="196"/>
      <c r="BD3979" s="196"/>
      <c r="BE3979" s="196"/>
      <c r="BF3979" s="196"/>
      <c r="BG3979" s="196"/>
      <c r="BH3979" s="196"/>
      <c r="BI3979" s="196"/>
      <c r="BJ3979" s="196"/>
      <c r="BK3979" s="196"/>
    </row>
    <row r="3980" spans="1:63" x14ac:dyDescent="0.25">
      <c r="A3980" s="198"/>
      <c r="B3980" s="193"/>
      <c r="C3980" s="196"/>
      <c r="D3980" s="196"/>
      <c r="E3980" s="196"/>
      <c r="I3980" s="197"/>
      <c r="Q3980" s="198"/>
      <c r="S3980" s="198"/>
      <c r="T3980" s="196"/>
      <c r="U3980" s="199"/>
      <c r="V3980" s="193"/>
      <c r="W3980" s="198"/>
      <c r="X3980" s="198"/>
      <c r="Y3980" s="196"/>
      <c r="Z3980" s="200"/>
      <c r="AA3980" s="196"/>
      <c r="AB3980" s="198"/>
      <c r="AC3980" s="196"/>
      <c r="AD3980" s="199"/>
      <c r="AG3980" s="196"/>
      <c r="AH3980" s="196"/>
      <c r="AI3980" s="198"/>
      <c r="AL3980" s="196"/>
      <c r="AN3980" s="196"/>
      <c r="AO3980" s="198"/>
      <c r="AP3980" s="196"/>
      <c r="AQ3980" s="196"/>
      <c r="AR3980" s="196"/>
      <c r="AS3980" s="196"/>
      <c r="AT3980" s="196"/>
      <c r="AU3980" s="196"/>
      <c r="AV3980" s="198"/>
      <c r="AW3980" s="197"/>
      <c r="AY3980" s="196"/>
      <c r="BC3980" s="196"/>
      <c r="BD3980" s="196"/>
      <c r="BE3980" s="196"/>
      <c r="BF3980" s="196"/>
      <c r="BG3980" s="196"/>
      <c r="BH3980" s="196"/>
      <c r="BI3980" s="196"/>
      <c r="BJ3980" s="196"/>
      <c r="BK3980" s="196"/>
    </row>
    <row r="3981" spans="1:63" x14ac:dyDescent="0.25">
      <c r="A3981" s="198"/>
      <c r="B3981" s="193"/>
      <c r="C3981" s="196"/>
      <c r="D3981" s="196"/>
      <c r="E3981" s="196"/>
      <c r="I3981" s="197"/>
      <c r="Q3981" s="198"/>
      <c r="S3981" s="198"/>
      <c r="T3981" s="196"/>
      <c r="U3981" s="199"/>
      <c r="V3981" s="193"/>
      <c r="W3981" s="198"/>
      <c r="X3981" s="198"/>
      <c r="Y3981" s="196"/>
      <c r="Z3981" s="200"/>
      <c r="AA3981" s="196"/>
      <c r="AB3981" s="198"/>
      <c r="AC3981" s="196"/>
      <c r="AD3981" s="199"/>
      <c r="AG3981" s="196"/>
      <c r="AH3981" s="196"/>
      <c r="AI3981" s="198"/>
      <c r="AL3981" s="196"/>
      <c r="AN3981" s="196"/>
      <c r="AO3981" s="198"/>
      <c r="AP3981" s="196"/>
      <c r="AQ3981" s="196"/>
      <c r="AR3981" s="196"/>
      <c r="AS3981" s="196"/>
      <c r="AT3981" s="196"/>
      <c r="AU3981" s="196"/>
      <c r="AV3981" s="198"/>
      <c r="AW3981" s="197"/>
      <c r="AY3981" s="196"/>
      <c r="BC3981" s="196"/>
      <c r="BD3981" s="196"/>
      <c r="BE3981" s="196"/>
      <c r="BF3981" s="196"/>
      <c r="BG3981" s="196"/>
      <c r="BH3981" s="196"/>
      <c r="BI3981" s="196"/>
      <c r="BJ3981" s="196"/>
      <c r="BK3981" s="196"/>
    </row>
    <row r="3982" spans="1:63" x14ac:dyDescent="0.25">
      <c r="A3982" s="198"/>
      <c r="B3982" s="193"/>
      <c r="C3982" s="196"/>
      <c r="D3982" s="196"/>
      <c r="E3982" s="196"/>
      <c r="I3982" s="197"/>
      <c r="Q3982" s="198"/>
      <c r="S3982" s="198"/>
      <c r="T3982" s="196"/>
      <c r="U3982" s="199"/>
      <c r="V3982" s="193"/>
      <c r="W3982" s="198"/>
      <c r="X3982" s="198"/>
      <c r="Y3982" s="196"/>
      <c r="Z3982" s="200"/>
      <c r="AA3982" s="196"/>
      <c r="AB3982" s="198"/>
      <c r="AC3982" s="196"/>
      <c r="AD3982" s="199"/>
      <c r="AG3982" s="196"/>
      <c r="AH3982" s="196"/>
      <c r="AI3982" s="198"/>
      <c r="AL3982" s="196"/>
      <c r="AN3982" s="196"/>
      <c r="AO3982" s="198"/>
      <c r="AP3982" s="196"/>
      <c r="AQ3982" s="196"/>
      <c r="AR3982" s="196"/>
      <c r="AS3982" s="196"/>
      <c r="AT3982" s="196"/>
      <c r="AU3982" s="196"/>
      <c r="AV3982" s="198"/>
      <c r="AW3982" s="197"/>
      <c r="AY3982" s="196"/>
      <c r="BC3982" s="196"/>
      <c r="BD3982" s="196"/>
      <c r="BE3982" s="196"/>
      <c r="BF3982" s="196"/>
      <c r="BG3982" s="196"/>
      <c r="BH3982" s="196"/>
      <c r="BI3982" s="196"/>
      <c r="BJ3982" s="196"/>
      <c r="BK3982" s="196"/>
    </row>
    <row r="3983" spans="1:63" x14ac:dyDescent="0.25">
      <c r="A3983" s="198"/>
      <c r="B3983" s="193"/>
      <c r="C3983" s="196"/>
      <c r="D3983" s="196"/>
      <c r="E3983" s="196"/>
      <c r="I3983" s="197"/>
      <c r="Q3983" s="198"/>
      <c r="S3983" s="198"/>
      <c r="T3983" s="196"/>
      <c r="U3983" s="199"/>
      <c r="V3983" s="193"/>
      <c r="W3983" s="198"/>
      <c r="X3983" s="198"/>
      <c r="Y3983" s="196"/>
      <c r="Z3983" s="200"/>
      <c r="AA3983" s="196"/>
      <c r="AB3983" s="198"/>
      <c r="AC3983" s="196"/>
      <c r="AD3983" s="199"/>
      <c r="AG3983" s="196"/>
      <c r="AH3983" s="196"/>
      <c r="AI3983" s="198"/>
      <c r="AL3983" s="196"/>
      <c r="AN3983" s="196"/>
      <c r="AO3983" s="198"/>
      <c r="AP3983" s="196"/>
      <c r="AQ3983" s="196"/>
      <c r="AR3983" s="196"/>
      <c r="AS3983" s="196"/>
      <c r="AT3983" s="196"/>
      <c r="AU3983" s="196"/>
      <c r="AV3983" s="198"/>
      <c r="AW3983" s="197"/>
      <c r="AY3983" s="196"/>
      <c r="BC3983" s="196"/>
      <c r="BD3983" s="196"/>
      <c r="BE3983" s="196"/>
      <c r="BF3983" s="196"/>
      <c r="BG3983" s="196"/>
      <c r="BH3983" s="196"/>
      <c r="BI3983" s="196"/>
      <c r="BJ3983" s="196"/>
      <c r="BK3983" s="196"/>
    </row>
    <row r="3984" spans="1:63" x14ac:dyDescent="0.25">
      <c r="A3984" s="198"/>
      <c r="B3984" s="193"/>
      <c r="C3984" s="196"/>
      <c r="D3984" s="196"/>
      <c r="E3984" s="196"/>
      <c r="I3984" s="197"/>
      <c r="Q3984" s="198"/>
      <c r="S3984" s="198"/>
      <c r="T3984" s="196"/>
      <c r="U3984" s="199"/>
      <c r="V3984" s="193"/>
      <c r="W3984" s="198"/>
      <c r="X3984" s="198"/>
      <c r="Y3984" s="196"/>
      <c r="Z3984" s="200"/>
      <c r="AA3984" s="196"/>
      <c r="AB3984" s="198"/>
      <c r="AC3984" s="196"/>
      <c r="AD3984" s="199"/>
      <c r="AG3984" s="196"/>
      <c r="AH3984" s="196"/>
      <c r="AI3984" s="198"/>
      <c r="AL3984" s="196"/>
      <c r="AN3984" s="196"/>
      <c r="AO3984" s="198"/>
      <c r="AP3984" s="196"/>
      <c r="AQ3984" s="196"/>
      <c r="AR3984" s="196"/>
      <c r="AS3984" s="196"/>
      <c r="AT3984" s="196"/>
      <c r="AU3984" s="196"/>
      <c r="AV3984" s="198"/>
      <c r="AW3984" s="197"/>
      <c r="AY3984" s="196"/>
      <c r="BC3984" s="196"/>
      <c r="BD3984" s="196"/>
      <c r="BE3984" s="196"/>
      <c r="BF3984" s="196"/>
      <c r="BG3984" s="196"/>
      <c r="BH3984" s="196"/>
      <c r="BI3984" s="196"/>
      <c r="BJ3984" s="196"/>
      <c r="BK3984" s="196"/>
    </row>
    <row r="3985" spans="1:63" x14ac:dyDescent="0.25">
      <c r="A3985" s="198"/>
      <c r="B3985" s="193"/>
      <c r="C3985" s="196"/>
      <c r="D3985" s="196"/>
      <c r="E3985" s="196"/>
      <c r="I3985" s="197"/>
      <c r="Q3985" s="198"/>
      <c r="S3985" s="198"/>
      <c r="T3985" s="196"/>
      <c r="U3985" s="199"/>
      <c r="V3985" s="193"/>
      <c r="W3985" s="198"/>
      <c r="X3985" s="198"/>
      <c r="Y3985" s="196"/>
      <c r="Z3985" s="200"/>
      <c r="AA3985" s="196"/>
      <c r="AB3985" s="198"/>
      <c r="AC3985" s="196"/>
      <c r="AD3985" s="199"/>
      <c r="AG3985" s="196"/>
      <c r="AH3985" s="196"/>
      <c r="AI3985" s="198"/>
      <c r="AL3985" s="196"/>
      <c r="AN3985" s="196"/>
      <c r="AO3985" s="198"/>
      <c r="AP3985" s="196"/>
      <c r="AQ3985" s="196"/>
      <c r="AR3985" s="196"/>
      <c r="AS3985" s="196"/>
      <c r="AT3985" s="196"/>
      <c r="AU3985" s="196"/>
      <c r="AV3985" s="198"/>
      <c r="AW3985" s="197"/>
      <c r="AY3985" s="196"/>
      <c r="BC3985" s="196"/>
      <c r="BD3985" s="196"/>
      <c r="BE3985" s="196"/>
      <c r="BF3985" s="196"/>
      <c r="BG3985" s="196"/>
      <c r="BH3985" s="196"/>
      <c r="BI3985" s="196"/>
      <c r="BJ3985" s="196"/>
      <c r="BK3985" s="196"/>
    </row>
    <row r="3986" spans="1:63" x14ac:dyDescent="0.25">
      <c r="A3986" s="198"/>
      <c r="B3986" s="193"/>
      <c r="C3986" s="196"/>
      <c r="D3986" s="196"/>
      <c r="E3986" s="196"/>
      <c r="I3986" s="197"/>
      <c r="Q3986" s="198"/>
      <c r="S3986" s="198"/>
      <c r="T3986" s="196"/>
      <c r="U3986" s="199"/>
      <c r="V3986" s="193"/>
      <c r="W3986" s="198"/>
      <c r="X3986" s="198"/>
      <c r="Y3986" s="196"/>
      <c r="Z3986" s="200"/>
      <c r="AA3986" s="196"/>
      <c r="AB3986" s="198"/>
      <c r="AC3986" s="196"/>
      <c r="AD3986" s="199"/>
      <c r="AG3986" s="196"/>
      <c r="AH3986" s="196"/>
      <c r="AI3986" s="198"/>
      <c r="AL3986" s="196"/>
      <c r="AN3986" s="196"/>
      <c r="AO3986" s="198"/>
      <c r="AP3986" s="196"/>
      <c r="AQ3986" s="196"/>
      <c r="AR3986" s="196"/>
      <c r="AS3986" s="196"/>
      <c r="AT3986" s="196"/>
      <c r="AU3986" s="196"/>
      <c r="AV3986" s="198"/>
      <c r="AW3986" s="197"/>
      <c r="AY3986" s="196"/>
      <c r="BC3986" s="196"/>
      <c r="BD3986" s="196"/>
      <c r="BE3986" s="196"/>
      <c r="BF3986" s="196"/>
      <c r="BG3986" s="196"/>
      <c r="BH3986" s="196"/>
      <c r="BI3986" s="196"/>
      <c r="BJ3986" s="196"/>
      <c r="BK3986" s="196"/>
    </row>
    <row r="3987" spans="1:63" x14ac:dyDescent="0.25">
      <c r="A3987" s="198"/>
      <c r="B3987" s="193"/>
      <c r="C3987" s="196"/>
      <c r="D3987" s="196"/>
      <c r="E3987" s="196"/>
      <c r="I3987" s="197"/>
      <c r="Q3987" s="198"/>
      <c r="S3987" s="198"/>
      <c r="T3987" s="196"/>
      <c r="U3987" s="199"/>
      <c r="V3987" s="193"/>
      <c r="W3987" s="198"/>
      <c r="X3987" s="198"/>
      <c r="Y3987" s="196"/>
      <c r="Z3987" s="200"/>
      <c r="AA3987" s="196"/>
      <c r="AB3987" s="198"/>
      <c r="AC3987" s="196"/>
      <c r="AD3987" s="199"/>
      <c r="AG3987" s="196"/>
      <c r="AH3987" s="196"/>
      <c r="AI3987" s="198"/>
      <c r="AL3987" s="196"/>
      <c r="AN3987" s="196"/>
      <c r="AO3987" s="198"/>
      <c r="AP3987" s="196"/>
      <c r="AQ3987" s="196"/>
      <c r="AR3987" s="196"/>
      <c r="AS3987" s="196"/>
      <c r="AT3987" s="196"/>
      <c r="AU3987" s="196"/>
      <c r="AV3987" s="198"/>
      <c r="AW3987" s="197"/>
      <c r="AY3987" s="196"/>
      <c r="BC3987" s="196"/>
      <c r="BD3987" s="196"/>
      <c r="BE3987" s="196"/>
      <c r="BF3987" s="196"/>
      <c r="BG3987" s="196"/>
      <c r="BH3987" s="196"/>
      <c r="BI3987" s="196"/>
      <c r="BJ3987" s="196"/>
      <c r="BK3987" s="196"/>
    </row>
    <row r="3988" spans="1:63" x14ac:dyDescent="0.25">
      <c r="A3988" s="198"/>
      <c r="B3988" s="193"/>
      <c r="C3988" s="196"/>
      <c r="D3988" s="196"/>
      <c r="E3988" s="196"/>
      <c r="I3988" s="197"/>
      <c r="Q3988" s="198"/>
      <c r="S3988" s="198"/>
      <c r="T3988" s="196"/>
      <c r="U3988" s="199"/>
      <c r="V3988" s="193"/>
      <c r="W3988" s="198"/>
      <c r="X3988" s="198"/>
      <c r="Y3988" s="196"/>
      <c r="Z3988" s="200"/>
      <c r="AA3988" s="196"/>
      <c r="AB3988" s="198"/>
      <c r="AC3988" s="196"/>
      <c r="AD3988" s="199"/>
      <c r="AG3988" s="196"/>
      <c r="AH3988" s="196"/>
      <c r="AI3988" s="198"/>
      <c r="AL3988" s="196"/>
      <c r="AN3988" s="196"/>
      <c r="AO3988" s="198"/>
      <c r="AP3988" s="196"/>
      <c r="AQ3988" s="196"/>
      <c r="AR3988" s="196"/>
      <c r="AS3988" s="196"/>
      <c r="AT3988" s="196"/>
      <c r="AU3988" s="196"/>
      <c r="AV3988" s="198"/>
      <c r="AW3988" s="197"/>
      <c r="AY3988" s="196"/>
      <c r="BC3988" s="196"/>
      <c r="BD3988" s="196"/>
      <c r="BE3988" s="196"/>
      <c r="BF3988" s="196"/>
      <c r="BG3988" s="196"/>
      <c r="BH3988" s="196"/>
      <c r="BI3988" s="196"/>
      <c r="BJ3988" s="196"/>
      <c r="BK3988" s="196"/>
    </row>
    <row r="3989" spans="1:63" x14ac:dyDescent="0.25">
      <c r="A3989" s="198"/>
      <c r="B3989" s="193"/>
      <c r="C3989" s="196"/>
      <c r="D3989" s="196"/>
      <c r="E3989" s="196"/>
      <c r="I3989" s="197"/>
      <c r="Q3989" s="198"/>
      <c r="S3989" s="198"/>
      <c r="T3989" s="196"/>
      <c r="U3989" s="199"/>
      <c r="V3989" s="193"/>
      <c r="W3989" s="198"/>
      <c r="X3989" s="198"/>
      <c r="Y3989" s="196"/>
      <c r="Z3989" s="200"/>
      <c r="AA3989" s="196"/>
      <c r="AB3989" s="198"/>
      <c r="AC3989" s="196"/>
      <c r="AD3989" s="199"/>
      <c r="AG3989" s="196"/>
      <c r="AH3989" s="196"/>
      <c r="AI3989" s="198"/>
      <c r="AL3989" s="196"/>
      <c r="AN3989" s="196"/>
      <c r="AO3989" s="198"/>
      <c r="AP3989" s="196"/>
      <c r="AQ3989" s="196"/>
      <c r="AR3989" s="196"/>
      <c r="AS3989" s="196"/>
      <c r="AT3989" s="196"/>
      <c r="AU3989" s="196"/>
      <c r="AV3989" s="198"/>
      <c r="AW3989" s="197"/>
      <c r="AY3989" s="196"/>
      <c r="BC3989" s="196"/>
      <c r="BD3989" s="196"/>
      <c r="BE3989" s="196"/>
      <c r="BF3989" s="196"/>
      <c r="BG3989" s="196"/>
      <c r="BH3989" s="196"/>
      <c r="BI3989" s="196"/>
      <c r="BJ3989" s="196"/>
      <c r="BK3989" s="196"/>
    </row>
    <row r="3990" spans="1:63" x14ac:dyDescent="0.25">
      <c r="A3990" s="198"/>
      <c r="B3990" s="193"/>
      <c r="C3990" s="196"/>
      <c r="D3990" s="196"/>
      <c r="E3990" s="196"/>
      <c r="I3990" s="197"/>
      <c r="Q3990" s="198"/>
      <c r="S3990" s="198"/>
      <c r="T3990" s="196"/>
      <c r="U3990" s="199"/>
      <c r="V3990" s="193"/>
      <c r="W3990" s="198"/>
      <c r="X3990" s="198"/>
      <c r="Y3990" s="196"/>
      <c r="Z3990" s="200"/>
      <c r="AA3990" s="196"/>
      <c r="AB3990" s="198"/>
      <c r="AC3990" s="196"/>
      <c r="AD3990" s="199"/>
      <c r="AG3990" s="196"/>
      <c r="AH3990" s="196"/>
      <c r="AI3990" s="198"/>
      <c r="AL3990" s="196"/>
      <c r="AN3990" s="196"/>
      <c r="AO3990" s="198"/>
      <c r="AP3990" s="196"/>
      <c r="AQ3990" s="196"/>
      <c r="AR3990" s="196"/>
      <c r="AS3990" s="196"/>
      <c r="AT3990" s="196"/>
      <c r="AU3990" s="196"/>
      <c r="AV3990" s="198"/>
      <c r="AW3990" s="197"/>
      <c r="AY3990" s="196"/>
      <c r="BC3990" s="196"/>
      <c r="BD3990" s="196"/>
      <c r="BE3990" s="196"/>
      <c r="BF3990" s="196"/>
      <c r="BG3990" s="196"/>
      <c r="BH3990" s="196"/>
      <c r="BI3990" s="196"/>
      <c r="BJ3990" s="196"/>
      <c r="BK3990" s="196"/>
    </row>
    <row r="3991" spans="1:63" x14ac:dyDescent="0.25">
      <c r="A3991" s="198"/>
      <c r="B3991" s="193"/>
      <c r="C3991" s="196"/>
      <c r="D3991" s="196"/>
      <c r="E3991" s="196"/>
      <c r="I3991" s="197"/>
      <c r="Q3991" s="198"/>
      <c r="S3991" s="198"/>
      <c r="T3991" s="196"/>
      <c r="U3991" s="199"/>
      <c r="V3991" s="193"/>
      <c r="W3991" s="198"/>
      <c r="X3991" s="198"/>
      <c r="Y3991" s="196"/>
      <c r="Z3991" s="200"/>
      <c r="AA3991" s="196"/>
      <c r="AB3991" s="198"/>
      <c r="AC3991" s="196"/>
      <c r="AD3991" s="199"/>
      <c r="AG3991" s="196"/>
      <c r="AH3991" s="196"/>
      <c r="AI3991" s="198"/>
      <c r="AL3991" s="196"/>
      <c r="AN3991" s="196"/>
      <c r="AO3991" s="198"/>
      <c r="AP3991" s="196"/>
      <c r="AQ3991" s="196"/>
      <c r="AR3991" s="196"/>
      <c r="AS3991" s="196"/>
      <c r="AT3991" s="196"/>
      <c r="AU3991" s="196"/>
      <c r="AV3991" s="198"/>
      <c r="AW3991" s="197"/>
      <c r="AY3991" s="196"/>
      <c r="BC3991" s="196"/>
      <c r="BD3991" s="196"/>
      <c r="BE3991" s="196"/>
      <c r="BF3991" s="196"/>
      <c r="BG3991" s="196"/>
      <c r="BH3991" s="196"/>
      <c r="BI3991" s="196"/>
      <c r="BJ3991" s="196"/>
      <c r="BK3991" s="196"/>
    </row>
    <row r="3992" spans="1:63" x14ac:dyDescent="0.25">
      <c r="A3992" s="198"/>
      <c r="B3992" s="193"/>
      <c r="C3992" s="196"/>
      <c r="D3992" s="196"/>
      <c r="E3992" s="196"/>
      <c r="I3992" s="197"/>
      <c r="Q3992" s="198"/>
      <c r="S3992" s="198"/>
      <c r="T3992" s="196"/>
      <c r="U3992" s="199"/>
      <c r="V3992" s="193"/>
      <c r="W3992" s="198"/>
      <c r="X3992" s="198"/>
      <c r="Y3992" s="196"/>
      <c r="Z3992" s="200"/>
      <c r="AA3992" s="196"/>
      <c r="AB3992" s="198"/>
      <c r="AC3992" s="196"/>
      <c r="AD3992" s="199"/>
      <c r="AG3992" s="196"/>
      <c r="AH3992" s="196"/>
      <c r="AI3992" s="198"/>
      <c r="AL3992" s="196"/>
      <c r="AN3992" s="196"/>
      <c r="AO3992" s="198"/>
      <c r="AP3992" s="196"/>
      <c r="AQ3992" s="196"/>
      <c r="AR3992" s="196"/>
      <c r="AS3992" s="196"/>
      <c r="AT3992" s="196"/>
      <c r="AU3992" s="196"/>
      <c r="AV3992" s="198"/>
      <c r="AW3992" s="197"/>
      <c r="AY3992" s="196"/>
      <c r="BC3992" s="196"/>
      <c r="BD3992" s="196"/>
      <c r="BE3992" s="196"/>
      <c r="BF3992" s="196"/>
      <c r="BG3992" s="196"/>
      <c r="BH3992" s="196"/>
      <c r="BI3992" s="196"/>
      <c r="BJ3992" s="196"/>
      <c r="BK3992" s="196"/>
    </row>
    <row r="3993" spans="1:63" x14ac:dyDescent="0.25">
      <c r="A3993" s="198"/>
      <c r="B3993" s="193"/>
      <c r="C3993" s="196"/>
      <c r="D3993" s="196"/>
      <c r="E3993" s="196"/>
      <c r="I3993" s="197"/>
      <c r="Q3993" s="198"/>
      <c r="S3993" s="198"/>
      <c r="T3993" s="196"/>
      <c r="U3993" s="199"/>
      <c r="V3993" s="193"/>
      <c r="W3993" s="198"/>
      <c r="X3993" s="198"/>
      <c r="Y3993" s="196"/>
      <c r="Z3993" s="200"/>
      <c r="AA3993" s="196"/>
      <c r="AB3993" s="198"/>
      <c r="AC3993" s="196"/>
      <c r="AD3993" s="199"/>
      <c r="AG3993" s="196"/>
      <c r="AH3993" s="196"/>
      <c r="AI3993" s="198"/>
      <c r="AL3993" s="196"/>
      <c r="AN3993" s="196"/>
      <c r="AO3993" s="198"/>
      <c r="AP3993" s="196"/>
      <c r="AQ3993" s="196"/>
      <c r="AR3993" s="196"/>
      <c r="AS3993" s="196"/>
      <c r="AT3993" s="196"/>
      <c r="AU3993" s="196"/>
      <c r="AV3993" s="198"/>
      <c r="AW3993" s="197"/>
      <c r="AY3993" s="196"/>
      <c r="BC3993" s="196"/>
      <c r="BD3993" s="196"/>
      <c r="BE3993" s="196"/>
      <c r="BF3993" s="196"/>
      <c r="BG3993" s="196"/>
      <c r="BH3993" s="196"/>
      <c r="BI3993" s="196"/>
      <c r="BJ3993" s="196"/>
      <c r="BK3993" s="196"/>
    </row>
    <row r="3994" spans="1:63" x14ac:dyDescent="0.25">
      <c r="A3994" s="198"/>
      <c r="B3994" s="193"/>
      <c r="C3994" s="196"/>
      <c r="D3994" s="196"/>
      <c r="E3994" s="196"/>
      <c r="I3994" s="197"/>
      <c r="Q3994" s="198"/>
      <c r="S3994" s="198"/>
      <c r="T3994" s="196"/>
      <c r="U3994" s="199"/>
      <c r="V3994" s="193"/>
      <c r="W3994" s="198"/>
      <c r="X3994" s="198"/>
      <c r="Y3994" s="196"/>
      <c r="Z3994" s="200"/>
      <c r="AA3994" s="196"/>
      <c r="AB3994" s="198"/>
      <c r="AC3994" s="196"/>
      <c r="AD3994" s="199"/>
      <c r="AG3994" s="196"/>
      <c r="AH3994" s="196"/>
      <c r="AI3994" s="198"/>
      <c r="AL3994" s="196"/>
      <c r="AN3994" s="196"/>
      <c r="AO3994" s="198"/>
      <c r="AP3994" s="196"/>
      <c r="AQ3994" s="196"/>
      <c r="AR3994" s="196"/>
      <c r="AS3994" s="196"/>
      <c r="AT3994" s="196"/>
      <c r="AU3994" s="196"/>
      <c r="AV3994" s="198"/>
      <c r="AW3994" s="197"/>
      <c r="AY3994" s="196"/>
      <c r="BC3994" s="196"/>
      <c r="BD3994" s="196"/>
      <c r="BE3994" s="196"/>
      <c r="BF3994" s="196"/>
      <c r="BG3994" s="196"/>
      <c r="BH3994" s="196"/>
      <c r="BI3994" s="196"/>
      <c r="BJ3994" s="196"/>
      <c r="BK3994" s="196"/>
    </row>
    <row r="3995" spans="1:63" x14ac:dyDescent="0.25">
      <c r="A3995" s="198"/>
      <c r="B3995" s="193"/>
      <c r="C3995" s="196"/>
      <c r="D3995" s="196"/>
      <c r="E3995" s="196"/>
      <c r="I3995" s="197"/>
      <c r="Q3995" s="198"/>
      <c r="S3995" s="198"/>
      <c r="T3995" s="196"/>
      <c r="U3995" s="199"/>
      <c r="V3995" s="193"/>
      <c r="W3995" s="198"/>
      <c r="X3995" s="198"/>
      <c r="Y3995" s="196"/>
      <c r="Z3995" s="200"/>
      <c r="AA3995" s="196"/>
      <c r="AB3995" s="198"/>
      <c r="AC3995" s="196"/>
      <c r="AD3995" s="199"/>
      <c r="AG3995" s="196"/>
      <c r="AH3995" s="196"/>
      <c r="AI3995" s="198"/>
      <c r="AL3995" s="196"/>
      <c r="AN3995" s="196"/>
      <c r="AO3995" s="198"/>
      <c r="AP3995" s="196"/>
      <c r="AQ3995" s="196"/>
      <c r="AR3995" s="196"/>
      <c r="AS3995" s="196"/>
      <c r="AT3995" s="196"/>
      <c r="AU3995" s="196"/>
      <c r="AV3995" s="198"/>
      <c r="AW3995" s="197"/>
      <c r="AY3995" s="196"/>
      <c r="BC3995" s="196"/>
      <c r="BD3995" s="196"/>
      <c r="BE3995" s="196"/>
      <c r="BF3995" s="196"/>
      <c r="BG3995" s="196"/>
      <c r="BH3995" s="196"/>
      <c r="BI3995" s="196"/>
      <c r="BJ3995" s="196"/>
      <c r="BK3995" s="196"/>
    </row>
    <row r="3996" spans="1:63" x14ac:dyDescent="0.25">
      <c r="A3996" s="198"/>
      <c r="B3996" s="193"/>
      <c r="C3996" s="196"/>
      <c r="D3996" s="196"/>
      <c r="E3996" s="196"/>
      <c r="I3996" s="197"/>
      <c r="Q3996" s="198"/>
      <c r="S3996" s="198"/>
      <c r="T3996" s="196"/>
      <c r="U3996" s="199"/>
      <c r="V3996" s="193"/>
      <c r="W3996" s="198"/>
      <c r="X3996" s="198"/>
      <c r="Y3996" s="196"/>
      <c r="Z3996" s="200"/>
      <c r="AA3996" s="196"/>
      <c r="AB3996" s="198"/>
      <c r="AC3996" s="196"/>
      <c r="AD3996" s="199"/>
      <c r="AG3996" s="196"/>
      <c r="AH3996" s="196"/>
      <c r="AI3996" s="198"/>
      <c r="AL3996" s="196"/>
      <c r="AN3996" s="196"/>
      <c r="AO3996" s="198"/>
      <c r="AP3996" s="196"/>
      <c r="AQ3996" s="196"/>
      <c r="AR3996" s="196"/>
      <c r="AS3996" s="196"/>
      <c r="AT3996" s="196"/>
      <c r="AU3996" s="196"/>
      <c r="AV3996" s="198"/>
      <c r="AW3996" s="197"/>
      <c r="AY3996" s="196"/>
      <c r="BC3996" s="196"/>
      <c r="BD3996" s="196"/>
      <c r="BE3996" s="196"/>
      <c r="BF3996" s="196"/>
      <c r="BG3996" s="196"/>
      <c r="BH3996" s="196"/>
      <c r="BI3996" s="196"/>
      <c r="BJ3996" s="196"/>
      <c r="BK3996" s="196"/>
    </row>
    <row r="3997" spans="1:63" x14ac:dyDescent="0.25">
      <c r="A3997" s="198"/>
      <c r="B3997" s="193"/>
      <c r="C3997" s="196"/>
      <c r="D3997" s="196"/>
      <c r="E3997" s="196"/>
      <c r="I3997" s="197"/>
      <c r="Q3997" s="198"/>
      <c r="S3997" s="198"/>
      <c r="T3997" s="196"/>
      <c r="U3997" s="199"/>
      <c r="V3997" s="193"/>
      <c r="W3997" s="198"/>
      <c r="X3997" s="198"/>
      <c r="Y3997" s="196"/>
      <c r="Z3997" s="200"/>
      <c r="AA3997" s="196"/>
      <c r="AB3997" s="198"/>
      <c r="AC3997" s="196"/>
      <c r="AD3997" s="199"/>
      <c r="AG3997" s="196"/>
      <c r="AH3997" s="196"/>
      <c r="AI3997" s="198"/>
      <c r="AL3997" s="196"/>
      <c r="AN3997" s="196"/>
      <c r="AO3997" s="198"/>
      <c r="AP3997" s="196"/>
      <c r="AQ3997" s="196"/>
      <c r="AR3997" s="196"/>
      <c r="AS3997" s="196"/>
      <c r="AT3997" s="196"/>
      <c r="AU3997" s="196"/>
      <c r="AV3997" s="198"/>
      <c r="AW3997" s="197"/>
      <c r="AY3997" s="196"/>
      <c r="BC3997" s="196"/>
      <c r="BD3997" s="196"/>
      <c r="BE3997" s="196"/>
      <c r="BF3997" s="196"/>
      <c r="BG3997" s="196"/>
      <c r="BH3997" s="196"/>
      <c r="BI3997" s="196"/>
      <c r="BJ3997" s="196"/>
      <c r="BK3997" s="196"/>
    </row>
    <row r="3998" spans="1:63" x14ac:dyDescent="0.25">
      <c r="A3998" s="198"/>
      <c r="B3998" s="193"/>
      <c r="C3998" s="196"/>
      <c r="D3998" s="196"/>
      <c r="E3998" s="196"/>
      <c r="I3998" s="197"/>
      <c r="Q3998" s="198"/>
      <c r="S3998" s="198"/>
      <c r="T3998" s="196"/>
      <c r="U3998" s="199"/>
      <c r="V3998" s="193"/>
      <c r="W3998" s="198"/>
      <c r="X3998" s="198"/>
      <c r="Y3998" s="196"/>
      <c r="Z3998" s="200"/>
      <c r="AA3998" s="196"/>
      <c r="AB3998" s="198"/>
      <c r="AC3998" s="196"/>
      <c r="AD3998" s="199"/>
      <c r="AG3998" s="196"/>
      <c r="AH3998" s="196"/>
      <c r="AI3998" s="198"/>
      <c r="AL3998" s="196"/>
      <c r="AN3998" s="196"/>
      <c r="AO3998" s="198"/>
      <c r="AP3998" s="196"/>
      <c r="AQ3998" s="196"/>
      <c r="AR3998" s="196"/>
      <c r="AS3998" s="196"/>
      <c r="AT3998" s="196"/>
      <c r="AU3998" s="196"/>
      <c r="AV3998" s="198"/>
      <c r="AW3998" s="197"/>
      <c r="AY3998" s="196"/>
      <c r="BC3998" s="196"/>
      <c r="BD3998" s="196"/>
      <c r="BE3998" s="196"/>
      <c r="BF3998" s="196"/>
      <c r="BG3998" s="196"/>
      <c r="BH3998" s="196"/>
      <c r="BI3998" s="196"/>
      <c r="BJ3998" s="196"/>
      <c r="BK3998" s="196"/>
    </row>
    <row r="3999" spans="1:63" x14ac:dyDescent="0.25">
      <c r="A3999" s="198"/>
      <c r="B3999" s="193"/>
      <c r="C3999" s="196"/>
      <c r="D3999" s="196"/>
      <c r="E3999" s="196"/>
      <c r="I3999" s="197"/>
      <c r="Q3999" s="198"/>
      <c r="S3999" s="198"/>
      <c r="T3999" s="196"/>
      <c r="U3999" s="199"/>
      <c r="V3999" s="193"/>
      <c r="W3999" s="198"/>
      <c r="X3999" s="198"/>
      <c r="Y3999" s="196"/>
      <c r="Z3999" s="200"/>
      <c r="AA3999" s="196"/>
      <c r="AB3999" s="198"/>
      <c r="AC3999" s="196"/>
      <c r="AD3999" s="199"/>
      <c r="AG3999" s="196"/>
      <c r="AH3999" s="196"/>
      <c r="AI3999" s="198"/>
      <c r="AL3999" s="196"/>
      <c r="AN3999" s="196"/>
      <c r="AO3999" s="198"/>
      <c r="AP3999" s="196"/>
      <c r="AQ3999" s="196"/>
      <c r="AR3999" s="196"/>
      <c r="AS3999" s="196"/>
      <c r="AT3999" s="196"/>
      <c r="AU3999" s="196"/>
      <c r="AV3999" s="198"/>
      <c r="AW3999" s="197"/>
      <c r="AY3999" s="196"/>
      <c r="BC3999" s="196"/>
      <c r="BD3999" s="196"/>
      <c r="BE3999" s="196"/>
      <c r="BF3999" s="196"/>
      <c r="BG3999" s="196"/>
      <c r="BH3999" s="196"/>
      <c r="BI3999" s="196"/>
      <c r="BJ3999" s="196"/>
      <c r="BK3999" s="196"/>
    </row>
    <row r="4000" spans="1:63" x14ac:dyDescent="0.25">
      <c r="A4000" s="198"/>
      <c r="B4000" s="193"/>
      <c r="C4000" s="196"/>
      <c r="D4000" s="196"/>
      <c r="E4000" s="196"/>
      <c r="I4000" s="197"/>
      <c r="Q4000" s="198"/>
      <c r="S4000" s="198"/>
      <c r="T4000" s="196"/>
      <c r="U4000" s="199"/>
      <c r="V4000" s="193"/>
      <c r="W4000" s="198"/>
      <c r="X4000" s="198"/>
      <c r="Y4000" s="196"/>
      <c r="Z4000" s="200"/>
      <c r="AA4000" s="196"/>
      <c r="AB4000" s="198"/>
      <c r="AC4000" s="196"/>
      <c r="AD4000" s="199"/>
      <c r="AG4000" s="196"/>
      <c r="AH4000" s="196"/>
      <c r="AI4000" s="198"/>
      <c r="AL4000" s="196"/>
      <c r="AN4000" s="196"/>
      <c r="AO4000" s="198"/>
      <c r="AP4000" s="196"/>
      <c r="AQ4000" s="196"/>
      <c r="AR4000" s="196"/>
      <c r="AS4000" s="196"/>
      <c r="AT4000" s="196"/>
      <c r="AU4000" s="196"/>
      <c r="AV4000" s="198"/>
      <c r="AW4000" s="197"/>
      <c r="AY4000" s="196"/>
      <c r="BC4000" s="196"/>
      <c r="BD4000" s="196"/>
      <c r="BE4000" s="196"/>
      <c r="BF4000" s="196"/>
      <c r="BG4000" s="196"/>
      <c r="BH4000" s="196"/>
      <c r="BI4000" s="196"/>
      <c r="BJ4000" s="196"/>
      <c r="BK4000" s="196"/>
    </row>
    <row r="4001" spans="1:63" x14ac:dyDescent="0.25">
      <c r="A4001" s="198"/>
      <c r="B4001" s="193"/>
      <c r="C4001" s="196"/>
      <c r="D4001" s="196"/>
      <c r="E4001" s="196"/>
      <c r="I4001" s="197"/>
      <c r="Q4001" s="198"/>
      <c r="S4001" s="198"/>
      <c r="T4001" s="196"/>
      <c r="U4001" s="199"/>
      <c r="V4001" s="193"/>
      <c r="W4001" s="198"/>
      <c r="X4001" s="198"/>
      <c r="Y4001" s="196"/>
      <c r="Z4001" s="200"/>
      <c r="AA4001" s="196"/>
      <c r="AB4001" s="198"/>
      <c r="AC4001" s="196"/>
      <c r="AD4001" s="199"/>
      <c r="AG4001" s="196"/>
      <c r="AH4001" s="196"/>
      <c r="AI4001" s="198"/>
      <c r="AL4001" s="196"/>
      <c r="AN4001" s="196"/>
      <c r="AO4001" s="198"/>
      <c r="AP4001" s="196"/>
      <c r="AQ4001" s="196"/>
      <c r="AR4001" s="196"/>
      <c r="AS4001" s="196"/>
      <c r="AT4001" s="196"/>
      <c r="AU4001" s="196"/>
      <c r="AV4001" s="198"/>
      <c r="AW4001" s="197"/>
      <c r="AY4001" s="196"/>
      <c r="BC4001" s="196"/>
      <c r="BD4001" s="196"/>
      <c r="BE4001" s="196"/>
      <c r="BF4001" s="196"/>
      <c r="BG4001" s="196"/>
      <c r="BH4001" s="196"/>
      <c r="BI4001" s="196"/>
      <c r="BJ4001" s="196"/>
      <c r="BK4001" s="196"/>
    </row>
    <row r="4002" spans="1:63" x14ac:dyDescent="0.25">
      <c r="A4002" s="198"/>
      <c r="B4002" s="193"/>
      <c r="C4002" s="196"/>
      <c r="D4002" s="196"/>
      <c r="E4002" s="196"/>
      <c r="I4002" s="197"/>
      <c r="Q4002" s="198"/>
      <c r="S4002" s="198"/>
      <c r="T4002" s="196"/>
      <c r="U4002" s="199"/>
      <c r="V4002" s="193"/>
      <c r="W4002" s="198"/>
      <c r="X4002" s="198"/>
      <c r="Y4002" s="196"/>
      <c r="Z4002" s="200"/>
      <c r="AA4002" s="196"/>
      <c r="AB4002" s="198"/>
      <c r="AC4002" s="196"/>
      <c r="AD4002" s="199"/>
      <c r="AG4002" s="196"/>
      <c r="AH4002" s="196"/>
      <c r="AI4002" s="198"/>
      <c r="AL4002" s="196"/>
      <c r="AN4002" s="196"/>
      <c r="AO4002" s="198"/>
      <c r="AP4002" s="196"/>
      <c r="AQ4002" s="196"/>
      <c r="AR4002" s="196"/>
      <c r="AS4002" s="196"/>
      <c r="AT4002" s="196"/>
      <c r="AU4002" s="196"/>
      <c r="AV4002" s="198"/>
      <c r="AW4002" s="197"/>
      <c r="AY4002" s="196"/>
      <c r="BC4002" s="196"/>
      <c r="BD4002" s="196"/>
      <c r="BE4002" s="196"/>
      <c r="BF4002" s="196"/>
      <c r="BG4002" s="196"/>
      <c r="BH4002" s="196"/>
      <c r="BI4002" s="196"/>
      <c r="BJ4002" s="196"/>
      <c r="BK4002" s="196"/>
    </row>
    <row r="4003" spans="1:63" x14ac:dyDescent="0.25">
      <c r="A4003" s="198"/>
      <c r="B4003" s="193"/>
      <c r="C4003" s="196"/>
      <c r="D4003" s="196"/>
      <c r="E4003" s="196"/>
      <c r="I4003" s="197"/>
      <c r="Q4003" s="198"/>
      <c r="S4003" s="198"/>
      <c r="T4003" s="196"/>
      <c r="U4003" s="199"/>
      <c r="V4003" s="193"/>
      <c r="W4003" s="198"/>
      <c r="X4003" s="198"/>
      <c r="Y4003" s="196"/>
      <c r="Z4003" s="200"/>
      <c r="AA4003" s="196"/>
      <c r="AB4003" s="198"/>
      <c r="AC4003" s="196"/>
      <c r="AD4003" s="199"/>
      <c r="AG4003" s="196"/>
      <c r="AH4003" s="196"/>
      <c r="AI4003" s="198"/>
      <c r="AL4003" s="196"/>
      <c r="AN4003" s="196"/>
      <c r="AO4003" s="198"/>
      <c r="AP4003" s="196"/>
      <c r="AQ4003" s="196"/>
      <c r="AR4003" s="196"/>
      <c r="AS4003" s="196"/>
      <c r="AT4003" s="196"/>
      <c r="AU4003" s="196"/>
      <c r="AV4003" s="198"/>
      <c r="AW4003" s="197"/>
      <c r="AY4003" s="196"/>
      <c r="BC4003" s="196"/>
      <c r="BD4003" s="196"/>
      <c r="BE4003" s="196"/>
      <c r="BF4003" s="196"/>
      <c r="BG4003" s="196"/>
      <c r="BH4003" s="196"/>
      <c r="BI4003" s="196"/>
      <c r="BJ4003" s="196"/>
      <c r="BK4003" s="196"/>
    </row>
    <row r="4004" spans="1:63" x14ac:dyDescent="0.25">
      <c r="A4004" s="198"/>
      <c r="B4004" s="193"/>
      <c r="C4004" s="196"/>
      <c r="D4004" s="196"/>
      <c r="E4004" s="196"/>
      <c r="I4004" s="197"/>
      <c r="Q4004" s="198"/>
      <c r="S4004" s="198"/>
      <c r="T4004" s="196"/>
      <c r="U4004" s="199"/>
      <c r="V4004" s="193"/>
      <c r="W4004" s="198"/>
      <c r="X4004" s="198"/>
      <c r="Y4004" s="196"/>
      <c r="Z4004" s="200"/>
      <c r="AA4004" s="196"/>
      <c r="AB4004" s="198"/>
      <c r="AC4004" s="196"/>
      <c r="AD4004" s="199"/>
      <c r="AG4004" s="196"/>
      <c r="AH4004" s="196"/>
      <c r="AI4004" s="198"/>
      <c r="AL4004" s="196"/>
      <c r="AN4004" s="196"/>
      <c r="AO4004" s="198"/>
      <c r="AP4004" s="196"/>
      <c r="AQ4004" s="196"/>
      <c r="AR4004" s="196"/>
      <c r="AS4004" s="196"/>
      <c r="AT4004" s="196"/>
      <c r="AU4004" s="196"/>
      <c r="AV4004" s="198"/>
      <c r="AW4004" s="197"/>
      <c r="AY4004" s="196"/>
      <c r="BC4004" s="196"/>
      <c r="BD4004" s="196"/>
      <c r="BE4004" s="196"/>
      <c r="BF4004" s="196"/>
      <c r="BG4004" s="196"/>
      <c r="BH4004" s="196"/>
      <c r="BI4004" s="196"/>
      <c r="BJ4004" s="196"/>
      <c r="BK4004" s="196"/>
    </row>
    <row r="4005" spans="1:63" x14ac:dyDescent="0.25">
      <c r="A4005" s="198"/>
      <c r="B4005" s="193"/>
      <c r="C4005" s="196"/>
      <c r="D4005" s="196"/>
      <c r="E4005" s="196"/>
      <c r="I4005" s="197"/>
      <c r="Q4005" s="198"/>
      <c r="S4005" s="198"/>
      <c r="T4005" s="196"/>
      <c r="U4005" s="199"/>
      <c r="V4005" s="193"/>
      <c r="W4005" s="198"/>
      <c r="X4005" s="198"/>
      <c r="Y4005" s="196"/>
      <c r="Z4005" s="200"/>
      <c r="AA4005" s="196"/>
      <c r="AB4005" s="198"/>
      <c r="AC4005" s="196"/>
      <c r="AD4005" s="199"/>
      <c r="AG4005" s="196"/>
      <c r="AH4005" s="196"/>
      <c r="AI4005" s="198"/>
      <c r="AL4005" s="196"/>
      <c r="AN4005" s="196"/>
      <c r="AO4005" s="198"/>
      <c r="AP4005" s="196"/>
      <c r="AQ4005" s="196"/>
      <c r="AR4005" s="196"/>
      <c r="AS4005" s="196"/>
      <c r="AT4005" s="196"/>
      <c r="AU4005" s="196"/>
      <c r="AV4005" s="198"/>
      <c r="AW4005" s="197"/>
      <c r="AY4005" s="196"/>
      <c r="BC4005" s="196"/>
      <c r="BD4005" s="196"/>
      <c r="BE4005" s="196"/>
      <c r="BF4005" s="196"/>
      <c r="BG4005" s="196"/>
      <c r="BH4005" s="196"/>
      <c r="BI4005" s="196"/>
      <c r="BJ4005" s="196"/>
      <c r="BK4005" s="196"/>
    </row>
    <row r="4006" spans="1:63" x14ac:dyDescent="0.25">
      <c r="A4006" s="198"/>
      <c r="B4006" s="193"/>
      <c r="C4006" s="196"/>
      <c r="D4006" s="196"/>
      <c r="E4006" s="196"/>
      <c r="I4006" s="197"/>
      <c r="Q4006" s="198"/>
      <c r="S4006" s="198"/>
      <c r="T4006" s="196"/>
      <c r="U4006" s="199"/>
      <c r="V4006" s="193"/>
      <c r="W4006" s="198"/>
      <c r="X4006" s="198"/>
      <c r="Y4006" s="196"/>
      <c r="Z4006" s="200"/>
      <c r="AA4006" s="196"/>
      <c r="AB4006" s="198"/>
      <c r="AC4006" s="196"/>
      <c r="AD4006" s="199"/>
      <c r="AG4006" s="196"/>
      <c r="AH4006" s="196"/>
      <c r="AI4006" s="198"/>
      <c r="AL4006" s="196"/>
      <c r="AN4006" s="196"/>
      <c r="AO4006" s="198"/>
      <c r="AP4006" s="196"/>
      <c r="AQ4006" s="196"/>
      <c r="AR4006" s="196"/>
      <c r="AS4006" s="196"/>
      <c r="AT4006" s="196"/>
      <c r="AU4006" s="196"/>
      <c r="AV4006" s="198"/>
      <c r="AW4006" s="197"/>
      <c r="AY4006" s="196"/>
      <c r="BC4006" s="196"/>
      <c r="BD4006" s="196"/>
      <c r="BE4006" s="196"/>
      <c r="BF4006" s="196"/>
      <c r="BG4006" s="196"/>
      <c r="BH4006" s="196"/>
      <c r="BI4006" s="196"/>
      <c r="BJ4006" s="196"/>
      <c r="BK4006" s="196"/>
    </row>
    <row r="4007" spans="1:63" x14ac:dyDescent="0.25">
      <c r="A4007" s="198"/>
      <c r="B4007" s="193"/>
      <c r="C4007" s="196"/>
      <c r="D4007" s="196"/>
      <c r="E4007" s="196"/>
      <c r="I4007" s="197"/>
      <c r="Q4007" s="198"/>
      <c r="S4007" s="198"/>
      <c r="T4007" s="196"/>
      <c r="U4007" s="199"/>
      <c r="V4007" s="193"/>
      <c r="W4007" s="198"/>
      <c r="X4007" s="198"/>
      <c r="Y4007" s="196"/>
      <c r="Z4007" s="200"/>
      <c r="AA4007" s="196"/>
      <c r="AB4007" s="198"/>
      <c r="AC4007" s="196"/>
      <c r="AD4007" s="199"/>
      <c r="AG4007" s="196"/>
      <c r="AH4007" s="196"/>
      <c r="AI4007" s="198"/>
      <c r="AL4007" s="196"/>
      <c r="AN4007" s="196"/>
      <c r="AO4007" s="198"/>
      <c r="AP4007" s="196"/>
      <c r="AQ4007" s="196"/>
      <c r="AR4007" s="196"/>
      <c r="AS4007" s="196"/>
      <c r="AT4007" s="196"/>
      <c r="AU4007" s="196"/>
      <c r="AV4007" s="198"/>
      <c r="AW4007" s="197"/>
      <c r="AY4007" s="196"/>
      <c r="BC4007" s="196"/>
      <c r="BD4007" s="196"/>
      <c r="BE4007" s="196"/>
      <c r="BF4007" s="196"/>
      <c r="BG4007" s="196"/>
      <c r="BH4007" s="196"/>
      <c r="BI4007" s="196"/>
      <c r="BJ4007" s="196"/>
      <c r="BK4007" s="196"/>
    </row>
    <row r="4008" spans="1:63" x14ac:dyDescent="0.25">
      <c r="A4008" s="198"/>
      <c r="B4008" s="193"/>
      <c r="C4008" s="196"/>
      <c r="D4008" s="196"/>
      <c r="E4008" s="196"/>
      <c r="I4008" s="197"/>
      <c r="Q4008" s="198"/>
      <c r="S4008" s="198"/>
      <c r="T4008" s="196"/>
      <c r="U4008" s="199"/>
      <c r="V4008" s="193"/>
      <c r="W4008" s="198"/>
      <c r="X4008" s="198"/>
      <c r="Y4008" s="196"/>
      <c r="Z4008" s="200"/>
      <c r="AA4008" s="196"/>
      <c r="AB4008" s="198"/>
      <c r="AC4008" s="196"/>
      <c r="AD4008" s="199"/>
      <c r="AG4008" s="196"/>
      <c r="AH4008" s="196"/>
      <c r="AI4008" s="198"/>
      <c r="AL4008" s="196"/>
      <c r="AN4008" s="196"/>
      <c r="AO4008" s="198"/>
      <c r="AP4008" s="196"/>
      <c r="AQ4008" s="196"/>
      <c r="AR4008" s="196"/>
      <c r="AS4008" s="196"/>
      <c r="AT4008" s="196"/>
      <c r="AU4008" s="196"/>
      <c r="AV4008" s="198"/>
      <c r="AW4008" s="197"/>
      <c r="AY4008" s="196"/>
      <c r="BC4008" s="196"/>
      <c r="BD4008" s="196"/>
      <c r="BE4008" s="196"/>
      <c r="BF4008" s="196"/>
      <c r="BG4008" s="196"/>
      <c r="BH4008" s="196"/>
      <c r="BI4008" s="196"/>
      <c r="BJ4008" s="196"/>
      <c r="BK4008" s="196"/>
    </row>
    <row r="4009" spans="1:63" x14ac:dyDescent="0.25">
      <c r="A4009" s="198"/>
      <c r="B4009" s="193"/>
      <c r="C4009" s="196"/>
      <c r="D4009" s="196"/>
      <c r="E4009" s="196"/>
      <c r="I4009" s="197"/>
      <c r="Q4009" s="198"/>
      <c r="S4009" s="198"/>
      <c r="T4009" s="196"/>
      <c r="U4009" s="199"/>
      <c r="V4009" s="193"/>
      <c r="W4009" s="198"/>
      <c r="X4009" s="198"/>
      <c r="Y4009" s="196"/>
      <c r="Z4009" s="200"/>
      <c r="AA4009" s="196"/>
      <c r="AB4009" s="198"/>
      <c r="AC4009" s="196"/>
      <c r="AD4009" s="199"/>
      <c r="AG4009" s="196"/>
      <c r="AH4009" s="196"/>
      <c r="AI4009" s="198"/>
      <c r="AL4009" s="196"/>
      <c r="AN4009" s="196"/>
      <c r="AO4009" s="198"/>
      <c r="AP4009" s="196"/>
      <c r="AQ4009" s="196"/>
      <c r="AR4009" s="196"/>
      <c r="AS4009" s="196"/>
      <c r="AT4009" s="196"/>
      <c r="AU4009" s="196"/>
      <c r="AV4009" s="198"/>
      <c r="AW4009" s="197"/>
      <c r="AY4009" s="196"/>
      <c r="BC4009" s="196"/>
      <c r="BD4009" s="196"/>
      <c r="BE4009" s="196"/>
      <c r="BF4009" s="196"/>
      <c r="BG4009" s="196"/>
      <c r="BH4009" s="196"/>
      <c r="BI4009" s="196"/>
      <c r="BJ4009" s="196"/>
      <c r="BK4009" s="196"/>
    </row>
    <row r="4010" spans="1:63" x14ac:dyDescent="0.25">
      <c r="A4010" s="198"/>
      <c r="B4010" s="193"/>
      <c r="C4010" s="196"/>
      <c r="D4010" s="196"/>
      <c r="E4010" s="196"/>
      <c r="I4010" s="197"/>
      <c r="Q4010" s="198"/>
      <c r="S4010" s="198"/>
      <c r="T4010" s="196"/>
      <c r="U4010" s="199"/>
      <c r="V4010" s="193"/>
      <c r="W4010" s="198"/>
      <c r="X4010" s="198"/>
      <c r="Y4010" s="196"/>
      <c r="Z4010" s="200"/>
      <c r="AA4010" s="196"/>
      <c r="AB4010" s="198"/>
      <c r="AC4010" s="196"/>
      <c r="AD4010" s="199"/>
      <c r="AG4010" s="196"/>
      <c r="AH4010" s="196"/>
      <c r="AI4010" s="198"/>
      <c r="AL4010" s="196"/>
      <c r="AN4010" s="196"/>
      <c r="AO4010" s="198"/>
      <c r="AP4010" s="196"/>
      <c r="AQ4010" s="196"/>
      <c r="AR4010" s="196"/>
      <c r="AS4010" s="196"/>
      <c r="AT4010" s="196"/>
      <c r="AU4010" s="196"/>
      <c r="AV4010" s="198"/>
      <c r="AW4010" s="197"/>
      <c r="AY4010" s="196"/>
      <c r="BC4010" s="196"/>
      <c r="BD4010" s="196"/>
      <c r="BE4010" s="196"/>
      <c r="BF4010" s="196"/>
      <c r="BG4010" s="196"/>
      <c r="BH4010" s="196"/>
      <c r="BI4010" s="196"/>
      <c r="BJ4010" s="196"/>
      <c r="BK4010" s="196"/>
    </row>
    <row r="4011" spans="1:63" x14ac:dyDescent="0.25">
      <c r="A4011" s="198"/>
      <c r="B4011" s="193"/>
      <c r="C4011" s="196"/>
      <c r="D4011" s="196"/>
      <c r="E4011" s="196"/>
      <c r="I4011" s="197"/>
      <c r="Q4011" s="198"/>
      <c r="S4011" s="198"/>
      <c r="T4011" s="196"/>
      <c r="U4011" s="199"/>
      <c r="V4011" s="193"/>
      <c r="W4011" s="198"/>
      <c r="X4011" s="198"/>
      <c r="Y4011" s="196"/>
      <c r="Z4011" s="200"/>
      <c r="AA4011" s="196"/>
      <c r="AB4011" s="198"/>
      <c r="AC4011" s="196"/>
      <c r="AD4011" s="199"/>
      <c r="AG4011" s="196"/>
      <c r="AH4011" s="196"/>
      <c r="AI4011" s="198"/>
      <c r="AL4011" s="196"/>
      <c r="AN4011" s="196"/>
      <c r="AO4011" s="198"/>
      <c r="AP4011" s="196"/>
      <c r="AQ4011" s="196"/>
      <c r="AR4011" s="196"/>
      <c r="AS4011" s="196"/>
      <c r="AT4011" s="196"/>
      <c r="AU4011" s="196"/>
      <c r="AV4011" s="198"/>
      <c r="AW4011" s="197"/>
      <c r="AY4011" s="196"/>
      <c r="BC4011" s="196"/>
      <c r="BD4011" s="196"/>
      <c r="BE4011" s="196"/>
      <c r="BF4011" s="196"/>
      <c r="BG4011" s="196"/>
      <c r="BH4011" s="196"/>
      <c r="BI4011" s="196"/>
      <c r="BJ4011" s="196"/>
      <c r="BK4011" s="196"/>
    </row>
    <row r="4012" spans="1:63" x14ac:dyDescent="0.25">
      <c r="A4012" s="198"/>
      <c r="B4012" s="193"/>
      <c r="C4012" s="196"/>
      <c r="D4012" s="196"/>
      <c r="E4012" s="196"/>
      <c r="I4012" s="197"/>
      <c r="Q4012" s="198"/>
      <c r="S4012" s="198"/>
      <c r="T4012" s="196"/>
      <c r="U4012" s="199"/>
      <c r="V4012" s="193"/>
      <c r="W4012" s="198"/>
      <c r="X4012" s="198"/>
      <c r="Y4012" s="196"/>
      <c r="Z4012" s="200"/>
      <c r="AA4012" s="196"/>
      <c r="AB4012" s="198"/>
      <c r="AC4012" s="196"/>
      <c r="AD4012" s="199"/>
      <c r="AG4012" s="196"/>
      <c r="AH4012" s="196"/>
      <c r="AI4012" s="198"/>
      <c r="AL4012" s="196"/>
      <c r="AN4012" s="196"/>
      <c r="AO4012" s="198"/>
      <c r="AP4012" s="196"/>
      <c r="AQ4012" s="196"/>
      <c r="AR4012" s="196"/>
      <c r="AS4012" s="196"/>
      <c r="AT4012" s="196"/>
      <c r="AU4012" s="196"/>
      <c r="AV4012" s="198"/>
      <c r="AW4012" s="197"/>
      <c r="AY4012" s="196"/>
      <c r="BC4012" s="196"/>
      <c r="BD4012" s="196"/>
      <c r="BE4012" s="196"/>
      <c r="BF4012" s="196"/>
      <c r="BG4012" s="196"/>
      <c r="BH4012" s="196"/>
      <c r="BI4012" s="196"/>
      <c r="BJ4012" s="196"/>
      <c r="BK4012" s="196"/>
    </row>
    <row r="4013" spans="1:63" x14ac:dyDescent="0.25">
      <c r="A4013" s="198"/>
      <c r="B4013" s="193"/>
      <c r="C4013" s="196"/>
      <c r="D4013" s="196"/>
      <c r="E4013" s="196"/>
      <c r="I4013" s="197"/>
      <c r="Q4013" s="198"/>
      <c r="S4013" s="198"/>
      <c r="T4013" s="196"/>
      <c r="U4013" s="199"/>
      <c r="V4013" s="193"/>
      <c r="W4013" s="198"/>
      <c r="X4013" s="198"/>
      <c r="Y4013" s="196"/>
      <c r="Z4013" s="200"/>
      <c r="AA4013" s="196"/>
      <c r="AB4013" s="198"/>
      <c r="AC4013" s="196"/>
      <c r="AD4013" s="199"/>
      <c r="AG4013" s="196"/>
      <c r="AH4013" s="196"/>
      <c r="AI4013" s="198"/>
      <c r="AL4013" s="196"/>
      <c r="AN4013" s="196"/>
      <c r="AO4013" s="198"/>
      <c r="AP4013" s="196"/>
      <c r="AQ4013" s="196"/>
      <c r="AR4013" s="196"/>
      <c r="AS4013" s="196"/>
      <c r="AT4013" s="196"/>
      <c r="AU4013" s="196"/>
      <c r="AV4013" s="198"/>
      <c r="AW4013" s="197"/>
      <c r="AY4013" s="196"/>
      <c r="BC4013" s="196"/>
      <c r="BD4013" s="196"/>
      <c r="BE4013" s="196"/>
      <c r="BF4013" s="196"/>
      <c r="BG4013" s="196"/>
      <c r="BH4013" s="196"/>
      <c r="BI4013" s="196"/>
      <c r="BJ4013" s="196"/>
      <c r="BK4013" s="196"/>
    </row>
    <row r="4014" spans="1:63" x14ac:dyDescent="0.25">
      <c r="A4014" s="198"/>
      <c r="B4014" s="193"/>
      <c r="C4014" s="196"/>
      <c r="D4014" s="196"/>
      <c r="E4014" s="196"/>
      <c r="I4014" s="197"/>
      <c r="Q4014" s="198"/>
      <c r="S4014" s="198"/>
      <c r="T4014" s="196"/>
      <c r="U4014" s="199"/>
      <c r="V4014" s="193"/>
      <c r="W4014" s="198"/>
      <c r="X4014" s="198"/>
      <c r="Y4014" s="196"/>
      <c r="Z4014" s="200"/>
      <c r="AA4014" s="196"/>
      <c r="AB4014" s="198"/>
      <c r="AC4014" s="196"/>
      <c r="AD4014" s="199"/>
      <c r="AG4014" s="196"/>
      <c r="AH4014" s="196"/>
      <c r="AI4014" s="198"/>
      <c r="AL4014" s="196"/>
      <c r="AN4014" s="196"/>
      <c r="AO4014" s="198"/>
      <c r="AP4014" s="196"/>
      <c r="AQ4014" s="196"/>
      <c r="AR4014" s="196"/>
      <c r="AS4014" s="196"/>
      <c r="AT4014" s="196"/>
      <c r="AU4014" s="196"/>
      <c r="AV4014" s="198"/>
      <c r="AW4014" s="197"/>
      <c r="AY4014" s="196"/>
      <c r="BC4014" s="196"/>
      <c r="BD4014" s="196"/>
      <c r="BE4014" s="196"/>
      <c r="BF4014" s="196"/>
      <c r="BG4014" s="196"/>
      <c r="BH4014" s="196"/>
      <c r="BI4014" s="196"/>
      <c r="BJ4014" s="196"/>
      <c r="BK4014" s="196"/>
    </row>
    <row r="4015" spans="1:63" x14ac:dyDescent="0.25">
      <c r="A4015" s="198"/>
      <c r="B4015" s="193"/>
      <c r="C4015" s="196"/>
      <c r="D4015" s="196"/>
      <c r="E4015" s="196"/>
      <c r="I4015" s="197"/>
      <c r="Q4015" s="198"/>
      <c r="S4015" s="198"/>
      <c r="T4015" s="196"/>
      <c r="U4015" s="199"/>
      <c r="V4015" s="193"/>
      <c r="W4015" s="198"/>
      <c r="X4015" s="198"/>
      <c r="Y4015" s="196"/>
      <c r="Z4015" s="200"/>
      <c r="AA4015" s="196"/>
      <c r="AB4015" s="198"/>
      <c r="AC4015" s="196"/>
      <c r="AD4015" s="199"/>
      <c r="AG4015" s="196"/>
      <c r="AH4015" s="196"/>
      <c r="AI4015" s="198"/>
      <c r="AL4015" s="196"/>
      <c r="AN4015" s="196"/>
      <c r="AO4015" s="198"/>
      <c r="AP4015" s="196"/>
      <c r="AQ4015" s="196"/>
      <c r="AR4015" s="196"/>
      <c r="AS4015" s="196"/>
      <c r="AT4015" s="196"/>
      <c r="AU4015" s="196"/>
      <c r="AV4015" s="198"/>
      <c r="AW4015" s="197"/>
      <c r="AY4015" s="196"/>
      <c r="BC4015" s="196"/>
      <c r="BD4015" s="196"/>
      <c r="BE4015" s="196"/>
      <c r="BF4015" s="196"/>
      <c r="BG4015" s="196"/>
      <c r="BH4015" s="196"/>
      <c r="BI4015" s="196"/>
      <c r="BJ4015" s="196"/>
      <c r="BK4015" s="196"/>
    </row>
    <row r="4016" spans="1:63" x14ac:dyDescent="0.25">
      <c r="A4016" s="198"/>
      <c r="B4016" s="193"/>
      <c r="C4016" s="196"/>
      <c r="D4016" s="196"/>
      <c r="E4016" s="196"/>
      <c r="I4016" s="197"/>
      <c r="Q4016" s="198"/>
      <c r="S4016" s="198"/>
      <c r="T4016" s="196"/>
      <c r="U4016" s="199"/>
      <c r="V4016" s="193"/>
      <c r="W4016" s="198"/>
      <c r="X4016" s="198"/>
      <c r="Y4016" s="196"/>
      <c r="Z4016" s="200"/>
      <c r="AA4016" s="196"/>
      <c r="AB4016" s="198"/>
      <c r="AC4016" s="196"/>
      <c r="AD4016" s="199"/>
      <c r="AG4016" s="196"/>
      <c r="AH4016" s="196"/>
      <c r="AI4016" s="198"/>
      <c r="AL4016" s="196"/>
      <c r="AN4016" s="196"/>
      <c r="AO4016" s="198"/>
      <c r="AP4016" s="196"/>
      <c r="AQ4016" s="196"/>
      <c r="AR4016" s="196"/>
      <c r="AS4016" s="196"/>
      <c r="AT4016" s="196"/>
      <c r="AU4016" s="196"/>
      <c r="AV4016" s="198"/>
      <c r="AW4016" s="197"/>
      <c r="AY4016" s="196"/>
      <c r="BC4016" s="196"/>
      <c r="BD4016" s="196"/>
      <c r="BE4016" s="196"/>
      <c r="BF4016" s="196"/>
      <c r="BG4016" s="196"/>
      <c r="BH4016" s="196"/>
      <c r="BI4016" s="196"/>
      <c r="BJ4016" s="196"/>
      <c r="BK4016" s="196"/>
    </row>
    <row r="4017" spans="1:63" x14ac:dyDescent="0.25">
      <c r="A4017" s="198"/>
      <c r="B4017" s="193"/>
      <c r="C4017" s="196"/>
      <c r="D4017" s="196"/>
      <c r="E4017" s="196"/>
      <c r="I4017" s="197"/>
      <c r="Q4017" s="198"/>
      <c r="S4017" s="198"/>
      <c r="T4017" s="196"/>
      <c r="U4017" s="199"/>
      <c r="V4017" s="193"/>
      <c r="W4017" s="198"/>
      <c r="X4017" s="198"/>
      <c r="Y4017" s="196"/>
      <c r="Z4017" s="200"/>
      <c r="AA4017" s="196"/>
      <c r="AB4017" s="198"/>
      <c r="AC4017" s="196"/>
      <c r="AD4017" s="199"/>
      <c r="AG4017" s="196"/>
      <c r="AH4017" s="196"/>
      <c r="AI4017" s="198"/>
      <c r="AL4017" s="196"/>
      <c r="AN4017" s="196"/>
      <c r="AO4017" s="198"/>
      <c r="AP4017" s="196"/>
      <c r="AQ4017" s="196"/>
      <c r="AR4017" s="196"/>
      <c r="AS4017" s="196"/>
      <c r="AT4017" s="196"/>
      <c r="AU4017" s="196"/>
      <c r="AV4017" s="198"/>
      <c r="AW4017" s="197"/>
      <c r="AY4017" s="196"/>
      <c r="BC4017" s="196"/>
      <c r="BD4017" s="196"/>
      <c r="BE4017" s="196"/>
      <c r="BF4017" s="196"/>
      <c r="BG4017" s="196"/>
      <c r="BH4017" s="196"/>
      <c r="BI4017" s="196"/>
      <c r="BJ4017" s="196"/>
      <c r="BK4017" s="196"/>
    </row>
    <row r="4018" spans="1:63" x14ac:dyDescent="0.25">
      <c r="A4018" s="198"/>
      <c r="B4018" s="193"/>
      <c r="C4018" s="196"/>
      <c r="D4018" s="196"/>
      <c r="E4018" s="196"/>
      <c r="I4018" s="197"/>
      <c r="Q4018" s="198"/>
      <c r="S4018" s="198"/>
      <c r="T4018" s="196"/>
      <c r="U4018" s="199"/>
      <c r="V4018" s="193"/>
      <c r="W4018" s="198"/>
      <c r="X4018" s="198"/>
      <c r="Y4018" s="196"/>
      <c r="Z4018" s="200"/>
      <c r="AA4018" s="196"/>
      <c r="AB4018" s="198"/>
      <c r="AC4018" s="196"/>
      <c r="AD4018" s="199"/>
      <c r="AG4018" s="196"/>
      <c r="AH4018" s="196"/>
      <c r="AI4018" s="198"/>
      <c r="AL4018" s="196"/>
      <c r="AN4018" s="196"/>
      <c r="AO4018" s="198"/>
      <c r="AP4018" s="196"/>
      <c r="AQ4018" s="196"/>
      <c r="AR4018" s="196"/>
      <c r="AS4018" s="196"/>
      <c r="AT4018" s="196"/>
      <c r="AU4018" s="196"/>
      <c r="AV4018" s="198"/>
      <c r="AW4018" s="197"/>
      <c r="AY4018" s="196"/>
      <c r="BC4018" s="196"/>
      <c r="BD4018" s="196"/>
      <c r="BE4018" s="196"/>
      <c r="BF4018" s="196"/>
      <c r="BG4018" s="196"/>
      <c r="BH4018" s="196"/>
      <c r="BI4018" s="196"/>
      <c r="BJ4018" s="196"/>
      <c r="BK4018" s="196"/>
    </row>
    <row r="4019" spans="1:63" x14ac:dyDescent="0.25">
      <c r="A4019" s="198"/>
      <c r="B4019" s="193"/>
      <c r="C4019" s="196"/>
      <c r="D4019" s="196"/>
      <c r="E4019" s="196"/>
      <c r="I4019" s="197"/>
      <c r="Q4019" s="198"/>
      <c r="S4019" s="198"/>
      <c r="T4019" s="196"/>
      <c r="U4019" s="199"/>
      <c r="V4019" s="193"/>
      <c r="W4019" s="198"/>
      <c r="X4019" s="198"/>
      <c r="Y4019" s="196"/>
      <c r="Z4019" s="200"/>
      <c r="AA4019" s="196"/>
      <c r="AB4019" s="198"/>
      <c r="AC4019" s="196"/>
      <c r="AD4019" s="199"/>
      <c r="AG4019" s="196"/>
      <c r="AH4019" s="196"/>
      <c r="AI4019" s="198"/>
      <c r="AL4019" s="196"/>
      <c r="AN4019" s="196"/>
      <c r="AO4019" s="198"/>
      <c r="AP4019" s="196"/>
      <c r="AQ4019" s="196"/>
      <c r="AR4019" s="196"/>
      <c r="AS4019" s="196"/>
      <c r="AT4019" s="196"/>
      <c r="AU4019" s="196"/>
      <c r="AV4019" s="198"/>
      <c r="AW4019" s="197"/>
      <c r="AY4019" s="196"/>
      <c r="BC4019" s="196"/>
      <c r="BD4019" s="196"/>
      <c r="BE4019" s="196"/>
      <c r="BF4019" s="196"/>
      <c r="BG4019" s="196"/>
      <c r="BH4019" s="196"/>
      <c r="BI4019" s="196"/>
      <c r="BJ4019" s="196"/>
      <c r="BK4019" s="196"/>
    </row>
    <row r="4020" spans="1:63" x14ac:dyDescent="0.25">
      <c r="A4020" s="198"/>
      <c r="B4020" s="193"/>
      <c r="C4020" s="196"/>
      <c r="D4020" s="196"/>
      <c r="E4020" s="196"/>
      <c r="I4020" s="197"/>
      <c r="Q4020" s="198"/>
      <c r="S4020" s="198"/>
      <c r="T4020" s="196"/>
      <c r="U4020" s="199"/>
      <c r="V4020" s="193"/>
      <c r="W4020" s="198"/>
      <c r="X4020" s="198"/>
      <c r="Y4020" s="196"/>
      <c r="Z4020" s="200"/>
      <c r="AA4020" s="196"/>
      <c r="AB4020" s="198"/>
      <c r="AC4020" s="196"/>
      <c r="AD4020" s="199"/>
      <c r="AG4020" s="196"/>
      <c r="AH4020" s="196"/>
      <c r="AI4020" s="198"/>
      <c r="AL4020" s="196"/>
      <c r="AN4020" s="196"/>
      <c r="AO4020" s="198"/>
      <c r="AP4020" s="196"/>
      <c r="AQ4020" s="196"/>
      <c r="AR4020" s="196"/>
      <c r="AS4020" s="196"/>
      <c r="AT4020" s="196"/>
      <c r="AU4020" s="196"/>
      <c r="AV4020" s="198"/>
      <c r="AW4020" s="197"/>
      <c r="AY4020" s="196"/>
      <c r="BC4020" s="196"/>
      <c r="BD4020" s="196"/>
      <c r="BE4020" s="196"/>
      <c r="BF4020" s="196"/>
      <c r="BG4020" s="196"/>
      <c r="BH4020" s="196"/>
      <c r="BI4020" s="196"/>
      <c r="BJ4020" s="196"/>
      <c r="BK4020" s="196"/>
    </row>
    <row r="4021" spans="1:63" x14ac:dyDescent="0.25">
      <c r="A4021" s="198"/>
      <c r="B4021" s="193"/>
      <c r="C4021" s="196"/>
      <c r="D4021" s="196"/>
      <c r="E4021" s="196"/>
      <c r="I4021" s="197"/>
      <c r="Q4021" s="198"/>
      <c r="S4021" s="198"/>
      <c r="T4021" s="196"/>
      <c r="U4021" s="199"/>
      <c r="V4021" s="193"/>
      <c r="W4021" s="198"/>
      <c r="X4021" s="198"/>
      <c r="Y4021" s="196"/>
      <c r="Z4021" s="200"/>
      <c r="AA4021" s="196"/>
      <c r="AB4021" s="198"/>
      <c r="AC4021" s="196"/>
      <c r="AD4021" s="199"/>
      <c r="AG4021" s="196"/>
      <c r="AH4021" s="196"/>
      <c r="AI4021" s="198"/>
      <c r="AL4021" s="196"/>
      <c r="AN4021" s="196"/>
      <c r="AO4021" s="198"/>
      <c r="AP4021" s="196"/>
      <c r="AQ4021" s="196"/>
      <c r="AR4021" s="196"/>
      <c r="AS4021" s="196"/>
      <c r="AT4021" s="196"/>
      <c r="AU4021" s="196"/>
      <c r="AV4021" s="198"/>
      <c r="AW4021" s="197"/>
      <c r="AY4021" s="196"/>
      <c r="BC4021" s="196"/>
      <c r="BD4021" s="196"/>
      <c r="BE4021" s="196"/>
      <c r="BF4021" s="196"/>
      <c r="BG4021" s="196"/>
      <c r="BH4021" s="196"/>
      <c r="BI4021" s="196"/>
      <c r="BJ4021" s="196"/>
      <c r="BK4021" s="196"/>
    </row>
    <row r="4022" spans="1:63" x14ac:dyDescent="0.25">
      <c r="A4022" s="198"/>
      <c r="B4022" s="193"/>
      <c r="C4022" s="196"/>
      <c r="D4022" s="196"/>
      <c r="E4022" s="196"/>
      <c r="I4022" s="197"/>
      <c r="Q4022" s="198"/>
      <c r="S4022" s="198"/>
      <c r="T4022" s="196"/>
      <c r="U4022" s="199"/>
      <c r="V4022" s="193"/>
      <c r="W4022" s="198"/>
      <c r="X4022" s="198"/>
      <c r="Y4022" s="196"/>
      <c r="Z4022" s="200"/>
      <c r="AA4022" s="196"/>
      <c r="AB4022" s="198"/>
      <c r="AC4022" s="196"/>
      <c r="AD4022" s="199"/>
      <c r="AG4022" s="196"/>
      <c r="AH4022" s="196"/>
      <c r="AI4022" s="198"/>
      <c r="AL4022" s="196"/>
      <c r="AN4022" s="196"/>
      <c r="AO4022" s="198"/>
      <c r="AP4022" s="196"/>
      <c r="AQ4022" s="196"/>
      <c r="AR4022" s="196"/>
      <c r="AS4022" s="196"/>
      <c r="AT4022" s="196"/>
      <c r="AU4022" s="196"/>
      <c r="AV4022" s="198"/>
      <c r="AW4022" s="197"/>
      <c r="AY4022" s="196"/>
      <c r="BC4022" s="196"/>
      <c r="BD4022" s="196"/>
      <c r="BE4022" s="196"/>
      <c r="BF4022" s="196"/>
      <c r="BG4022" s="196"/>
      <c r="BH4022" s="196"/>
      <c r="BI4022" s="196"/>
      <c r="BJ4022" s="196"/>
      <c r="BK4022" s="196"/>
    </row>
    <row r="4023" spans="1:63" x14ac:dyDescent="0.25">
      <c r="A4023" s="198"/>
      <c r="B4023" s="193"/>
      <c r="C4023" s="196"/>
      <c r="D4023" s="196"/>
      <c r="E4023" s="196"/>
      <c r="I4023" s="197"/>
      <c r="Q4023" s="198"/>
      <c r="S4023" s="198"/>
      <c r="T4023" s="196"/>
      <c r="U4023" s="199"/>
      <c r="V4023" s="193"/>
      <c r="W4023" s="198"/>
      <c r="X4023" s="198"/>
      <c r="Y4023" s="196"/>
      <c r="Z4023" s="200"/>
      <c r="AA4023" s="196"/>
      <c r="AB4023" s="198"/>
      <c r="AC4023" s="196"/>
      <c r="AD4023" s="199"/>
      <c r="AG4023" s="196"/>
      <c r="AH4023" s="196"/>
      <c r="AI4023" s="198"/>
      <c r="AL4023" s="196"/>
      <c r="AN4023" s="196"/>
      <c r="AO4023" s="198"/>
      <c r="AP4023" s="196"/>
      <c r="AQ4023" s="196"/>
      <c r="AR4023" s="196"/>
      <c r="AS4023" s="196"/>
      <c r="AT4023" s="196"/>
      <c r="AU4023" s="196"/>
      <c r="AV4023" s="198"/>
      <c r="AW4023" s="197"/>
      <c r="AY4023" s="196"/>
      <c r="BC4023" s="196"/>
      <c r="BD4023" s="196"/>
      <c r="BE4023" s="196"/>
      <c r="BF4023" s="196"/>
      <c r="BG4023" s="196"/>
      <c r="BH4023" s="196"/>
      <c r="BI4023" s="196"/>
      <c r="BJ4023" s="196"/>
      <c r="BK4023" s="196"/>
    </row>
    <row r="4024" spans="1:63" x14ac:dyDescent="0.25">
      <c r="A4024" s="198"/>
      <c r="B4024" s="193"/>
      <c r="C4024" s="196"/>
      <c r="D4024" s="196"/>
      <c r="E4024" s="196"/>
      <c r="I4024" s="197"/>
      <c r="Q4024" s="198"/>
      <c r="S4024" s="198"/>
      <c r="T4024" s="196"/>
      <c r="U4024" s="199"/>
      <c r="V4024" s="193"/>
      <c r="W4024" s="198"/>
      <c r="X4024" s="198"/>
      <c r="Y4024" s="196"/>
      <c r="Z4024" s="200"/>
      <c r="AA4024" s="196"/>
      <c r="AB4024" s="198"/>
      <c r="AC4024" s="196"/>
      <c r="AD4024" s="199"/>
      <c r="AG4024" s="196"/>
      <c r="AH4024" s="196"/>
      <c r="AI4024" s="198"/>
      <c r="AL4024" s="196"/>
      <c r="AN4024" s="196"/>
      <c r="AO4024" s="198"/>
      <c r="AP4024" s="196"/>
      <c r="AQ4024" s="196"/>
      <c r="AR4024" s="196"/>
      <c r="AS4024" s="196"/>
      <c r="AT4024" s="196"/>
      <c r="AU4024" s="196"/>
      <c r="AV4024" s="198"/>
      <c r="AW4024" s="197"/>
      <c r="AY4024" s="196"/>
      <c r="BC4024" s="196"/>
      <c r="BD4024" s="196"/>
      <c r="BE4024" s="196"/>
      <c r="BF4024" s="196"/>
      <c r="BG4024" s="196"/>
      <c r="BH4024" s="196"/>
      <c r="BI4024" s="196"/>
      <c r="BJ4024" s="196"/>
      <c r="BK4024" s="196"/>
    </row>
    <row r="4025" spans="1:63" x14ac:dyDescent="0.25">
      <c r="A4025" s="198"/>
      <c r="B4025" s="193"/>
      <c r="C4025" s="196"/>
      <c r="D4025" s="196"/>
      <c r="E4025" s="196"/>
      <c r="I4025" s="197"/>
      <c r="Q4025" s="198"/>
      <c r="S4025" s="198"/>
      <c r="T4025" s="196"/>
      <c r="U4025" s="199"/>
      <c r="V4025" s="193"/>
      <c r="W4025" s="198"/>
      <c r="X4025" s="198"/>
      <c r="Y4025" s="196"/>
      <c r="Z4025" s="200"/>
      <c r="AA4025" s="196"/>
      <c r="AB4025" s="198"/>
      <c r="AC4025" s="196"/>
      <c r="AD4025" s="199"/>
      <c r="AG4025" s="196"/>
      <c r="AH4025" s="196"/>
      <c r="AI4025" s="198"/>
      <c r="AL4025" s="196"/>
      <c r="AN4025" s="196"/>
      <c r="AO4025" s="198"/>
      <c r="AP4025" s="196"/>
      <c r="AQ4025" s="196"/>
      <c r="AR4025" s="196"/>
      <c r="AS4025" s="196"/>
      <c r="AT4025" s="196"/>
      <c r="AU4025" s="196"/>
      <c r="AV4025" s="198"/>
      <c r="AW4025" s="197"/>
      <c r="AY4025" s="196"/>
      <c r="BC4025" s="196"/>
      <c r="BD4025" s="196"/>
      <c r="BE4025" s="196"/>
      <c r="BF4025" s="196"/>
      <c r="BG4025" s="196"/>
      <c r="BH4025" s="196"/>
      <c r="BI4025" s="196"/>
      <c r="BJ4025" s="196"/>
      <c r="BK4025" s="196"/>
    </row>
    <row r="4026" spans="1:63" x14ac:dyDescent="0.25">
      <c r="A4026" s="198"/>
      <c r="B4026" s="193"/>
      <c r="C4026" s="196"/>
      <c r="D4026" s="196"/>
      <c r="E4026" s="196"/>
      <c r="I4026" s="197"/>
      <c r="Q4026" s="198"/>
      <c r="S4026" s="198"/>
      <c r="T4026" s="196"/>
      <c r="U4026" s="199"/>
      <c r="V4026" s="193"/>
      <c r="W4026" s="198"/>
      <c r="X4026" s="198"/>
      <c r="Y4026" s="196"/>
      <c r="Z4026" s="200"/>
      <c r="AA4026" s="196"/>
      <c r="AB4026" s="198"/>
      <c r="AC4026" s="196"/>
      <c r="AD4026" s="199"/>
      <c r="AG4026" s="196"/>
      <c r="AH4026" s="196"/>
      <c r="AI4026" s="198"/>
      <c r="AL4026" s="196"/>
      <c r="AN4026" s="196"/>
      <c r="AO4026" s="198"/>
      <c r="AP4026" s="196"/>
      <c r="AQ4026" s="196"/>
      <c r="AR4026" s="196"/>
      <c r="AS4026" s="196"/>
      <c r="AT4026" s="196"/>
      <c r="AU4026" s="196"/>
      <c r="AV4026" s="198"/>
      <c r="AW4026" s="197"/>
      <c r="AY4026" s="196"/>
      <c r="BC4026" s="196"/>
      <c r="BD4026" s="196"/>
      <c r="BE4026" s="196"/>
      <c r="BF4026" s="196"/>
      <c r="BG4026" s="196"/>
      <c r="BH4026" s="196"/>
      <c r="BI4026" s="196"/>
      <c r="BJ4026" s="196"/>
      <c r="BK4026" s="196"/>
    </row>
    <row r="4027" spans="1:63" x14ac:dyDescent="0.25">
      <c r="A4027" s="198"/>
      <c r="B4027" s="193"/>
      <c r="C4027" s="196"/>
      <c r="D4027" s="196"/>
      <c r="E4027" s="196"/>
      <c r="I4027" s="197"/>
      <c r="Q4027" s="198"/>
      <c r="S4027" s="198"/>
      <c r="T4027" s="196"/>
      <c r="U4027" s="199"/>
      <c r="V4027" s="193"/>
      <c r="W4027" s="198"/>
      <c r="X4027" s="198"/>
      <c r="Y4027" s="196"/>
      <c r="Z4027" s="200"/>
      <c r="AA4027" s="196"/>
      <c r="AB4027" s="198"/>
      <c r="AC4027" s="196"/>
      <c r="AD4027" s="199"/>
      <c r="AG4027" s="196"/>
      <c r="AH4027" s="196"/>
      <c r="AI4027" s="198"/>
      <c r="AL4027" s="196"/>
      <c r="AN4027" s="196"/>
      <c r="AO4027" s="198"/>
      <c r="AP4027" s="196"/>
      <c r="AQ4027" s="196"/>
      <c r="AR4027" s="196"/>
      <c r="AS4027" s="196"/>
      <c r="AT4027" s="196"/>
      <c r="AU4027" s="196"/>
      <c r="AV4027" s="198"/>
      <c r="AW4027" s="197"/>
      <c r="AY4027" s="196"/>
      <c r="BC4027" s="196"/>
      <c r="BD4027" s="196"/>
      <c r="BE4027" s="196"/>
      <c r="BF4027" s="196"/>
      <c r="BG4027" s="196"/>
      <c r="BH4027" s="196"/>
      <c r="BI4027" s="196"/>
      <c r="BJ4027" s="196"/>
      <c r="BK4027" s="196"/>
    </row>
    <row r="4028" spans="1:63" x14ac:dyDescent="0.25">
      <c r="A4028" s="198"/>
      <c r="B4028" s="193"/>
      <c r="C4028" s="196"/>
      <c r="D4028" s="196"/>
      <c r="E4028" s="196"/>
      <c r="I4028" s="197"/>
      <c r="Q4028" s="198"/>
      <c r="S4028" s="198"/>
      <c r="T4028" s="196"/>
      <c r="U4028" s="199"/>
      <c r="V4028" s="193"/>
      <c r="W4028" s="198"/>
      <c r="X4028" s="198"/>
      <c r="Y4028" s="196"/>
      <c r="Z4028" s="200"/>
      <c r="AA4028" s="196"/>
      <c r="AB4028" s="198"/>
      <c r="AC4028" s="196"/>
      <c r="AD4028" s="199"/>
      <c r="AG4028" s="196"/>
      <c r="AH4028" s="196"/>
      <c r="AI4028" s="198"/>
      <c r="AL4028" s="196"/>
      <c r="AN4028" s="196"/>
      <c r="AO4028" s="198"/>
      <c r="AP4028" s="196"/>
      <c r="AQ4028" s="196"/>
      <c r="AR4028" s="196"/>
      <c r="AS4028" s="196"/>
      <c r="AT4028" s="196"/>
      <c r="AU4028" s="196"/>
      <c r="AV4028" s="198"/>
      <c r="AW4028" s="197"/>
      <c r="AY4028" s="196"/>
      <c r="BC4028" s="196"/>
      <c r="BD4028" s="196"/>
      <c r="BE4028" s="196"/>
      <c r="BF4028" s="196"/>
      <c r="BG4028" s="196"/>
      <c r="BH4028" s="196"/>
      <c r="BI4028" s="196"/>
      <c r="BJ4028" s="196"/>
      <c r="BK4028" s="196"/>
    </row>
    <row r="4029" spans="1:63" x14ac:dyDescent="0.25">
      <c r="A4029" s="198"/>
      <c r="B4029" s="193"/>
      <c r="C4029" s="196"/>
      <c r="D4029" s="196"/>
      <c r="E4029" s="196"/>
      <c r="I4029" s="197"/>
      <c r="Q4029" s="198"/>
      <c r="S4029" s="198"/>
      <c r="T4029" s="196"/>
      <c r="U4029" s="199"/>
      <c r="V4029" s="193"/>
      <c r="W4029" s="198"/>
      <c r="X4029" s="198"/>
      <c r="Y4029" s="196"/>
      <c r="Z4029" s="200"/>
      <c r="AA4029" s="196"/>
      <c r="AB4029" s="198"/>
      <c r="AC4029" s="196"/>
      <c r="AD4029" s="199"/>
      <c r="AG4029" s="196"/>
      <c r="AH4029" s="196"/>
      <c r="AI4029" s="198"/>
      <c r="AL4029" s="196"/>
      <c r="AN4029" s="196"/>
      <c r="AO4029" s="198"/>
      <c r="AP4029" s="196"/>
      <c r="AQ4029" s="196"/>
      <c r="AR4029" s="196"/>
      <c r="AS4029" s="196"/>
      <c r="AT4029" s="196"/>
      <c r="AU4029" s="196"/>
      <c r="AV4029" s="198"/>
      <c r="AW4029" s="197"/>
      <c r="AY4029" s="196"/>
      <c r="BC4029" s="196"/>
      <c r="BD4029" s="196"/>
      <c r="BE4029" s="196"/>
      <c r="BF4029" s="196"/>
      <c r="BG4029" s="196"/>
      <c r="BH4029" s="196"/>
      <c r="BI4029" s="196"/>
      <c r="BJ4029" s="196"/>
      <c r="BK4029" s="196"/>
    </row>
    <row r="4030" spans="1:63" x14ac:dyDescent="0.25">
      <c r="A4030" s="198"/>
      <c r="B4030" s="193"/>
      <c r="C4030" s="196"/>
      <c r="D4030" s="196"/>
      <c r="E4030" s="196"/>
      <c r="I4030" s="197"/>
      <c r="Q4030" s="198"/>
      <c r="S4030" s="198"/>
      <c r="T4030" s="196"/>
      <c r="U4030" s="199"/>
      <c r="V4030" s="193"/>
      <c r="W4030" s="198"/>
      <c r="X4030" s="198"/>
      <c r="Y4030" s="196"/>
      <c r="Z4030" s="200"/>
      <c r="AA4030" s="196"/>
      <c r="AB4030" s="198"/>
      <c r="AC4030" s="196"/>
      <c r="AD4030" s="199"/>
      <c r="AG4030" s="196"/>
      <c r="AH4030" s="196"/>
      <c r="AI4030" s="198"/>
      <c r="AL4030" s="196"/>
      <c r="AN4030" s="196"/>
      <c r="AO4030" s="198"/>
      <c r="AP4030" s="196"/>
      <c r="AQ4030" s="196"/>
      <c r="AR4030" s="196"/>
      <c r="AS4030" s="196"/>
      <c r="AT4030" s="196"/>
      <c r="AU4030" s="196"/>
      <c r="AV4030" s="198"/>
      <c r="AW4030" s="197"/>
      <c r="AY4030" s="196"/>
      <c r="BC4030" s="196"/>
      <c r="BD4030" s="196"/>
      <c r="BE4030" s="196"/>
      <c r="BF4030" s="196"/>
      <c r="BG4030" s="196"/>
      <c r="BH4030" s="196"/>
      <c r="BI4030" s="196"/>
      <c r="BJ4030" s="196"/>
      <c r="BK4030" s="196"/>
    </row>
    <row r="4031" spans="1:63" x14ac:dyDescent="0.25">
      <c r="A4031" s="198"/>
      <c r="B4031" s="193"/>
      <c r="C4031" s="196"/>
      <c r="D4031" s="196"/>
      <c r="E4031" s="196"/>
      <c r="I4031" s="197"/>
      <c r="Q4031" s="198"/>
      <c r="S4031" s="198"/>
      <c r="T4031" s="196"/>
      <c r="U4031" s="199"/>
      <c r="V4031" s="193"/>
      <c r="W4031" s="198"/>
      <c r="X4031" s="198"/>
      <c r="Y4031" s="196"/>
      <c r="Z4031" s="200"/>
      <c r="AA4031" s="196"/>
      <c r="AB4031" s="198"/>
      <c r="AC4031" s="196"/>
      <c r="AD4031" s="199"/>
      <c r="AG4031" s="196"/>
      <c r="AH4031" s="196"/>
      <c r="AI4031" s="198"/>
      <c r="AL4031" s="196"/>
      <c r="AN4031" s="196"/>
      <c r="AO4031" s="198"/>
      <c r="AP4031" s="196"/>
      <c r="AQ4031" s="196"/>
      <c r="AR4031" s="196"/>
      <c r="AS4031" s="196"/>
      <c r="AT4031" s="196"/>
      <c r="AU4031" s="196"/>
      <c r="AV4031" s="198"/>
      <c r="AW4031" s="197"/>
      <c r="AY4031" s="196"/>
      <c r="BC4031" s="196"/>
      <c r="BD4031" s="196"/>
      <c r="BE4031" s="196"/>
      <c r="BF4031" s="196"/>
      <c r="BG4031" s="196"/>
      <c r="BH4031" s="196"/>
      <c r="BI4031" s="196"/>
      <c r="BJ4031" s="196"/>
      <c r="BK4031" s="196"/>
    </row>
    <row r="4032" spans="1:63" x14ac:dyDescent="0.25">
      <c r="A4032" s="198"/>
      <c r="B4032" s="193"/>
      <c r="C4032" s="196"/>
      <c r="D4032" s="196"/>
      <c r="E4032" s="196"/>
      <c r="I4032" s="197"/>
      <c r="Q4032" s="198"/>
      <c r="S4032" s="198"/>
      <c r="T4032" s="196"/>
      <c r="U4032" s="199"/>
      <c r="V4032" s="193"/>
      <c r="W4032" s="198"/>
      <c r="X4032" s="198"/>
      <c r="Y4032" s="196"/>
      <c r="Z4032" s="200"/>
      <c r="AA4032" s="196"/>
      <c r="AB4032" s="198"/>
      <c r="AC4032" s="196"/>
      <c r="AD4032" s="199"/>
      <c r="AG4032" s="196"/>
      <c r="AH4032" s="196"/>
      <c r="AI4032" s="198"/>
      <c r="AL4032" s="196"/>
      <c r="AN4032" s="196"/>
      <c r="AO4032" s="198"/>
      <c r="AP4032" s="196"/>
      <c r="AQ4032" s="196"/>
      <c r="AR4032" s="196"/>
      <c r="AS4032" s="196"/>
      <c r="AT4032" s="196"/>
      <c r="AU4032" s="196"/>
      <c r="AV4032" s="198"/>
      <c r="AW4032" s="197"/>
      <c r="AY4032" s="196"/>
      <c r="BC4032" s="196"/>
      <c r="BD4032" s="196"/>
      <c r="BE4032" s="196"/>
      <c r="BF4032" s="196"/>
      <c r="BG4032" s="196"/>
      <c r="BH4032" s="196"/>
      <c r="BI4032" s="196"/>
      <c r="BJ4032" s="196"/>
      <c r="BK4032" s="196"/>
    </row>
    <row r="4033" spans="1:63" x14ac:dyDescent="0.25">
      <c r="A4033" s="198"/>
      <c r="B4033" s="193"/>
      <c r="C4033" s="196"/>
      <c r="D4033" s="196"/>
      <c r="E4033" s="196"/>
      <c r="I4033" s="197"/>
      <c r="Q4033" s="198"/>
      <c r="S4033" s="198"/>
      <c r="T4033" s="196"/>
      <c r="U4033" s="199"/>
      <c r="V4033" s="193"/>
      <c r="W4033" s="198"/>
      <c r="X4033" s="198"/>
      <c r="Y4033" s="196"/>
      <c r="Z4033" s="200"/>
      <c r="AA4033" s="196"/>
      <c r="AB4033" s="198"/>
      <c r="AC4033" s="196"/>
      <c r="AD4033" s="199"/>
      <c r="AG4033" s="196"/>
      <c r="AH4033" s="196"/>
      <c r="AI4033" s="198"/>
      <c r="AL4033" s="196"/>
      <c r="AN4033" s="196"/>
      <c r="AO4033" s="198"/>
      <c r="AP4033" s="196"/>
      <c r="AQ4033" s="196"/>
      <c r="AR4033" s="196"/>
      <c r="AS4033" s="196"/>
      <c r="AT4033" s="196"/>
      <c r="AU4033" s="196"/>
      <c r="AV4033" s="198"/>
      <c r="AW4033" s="197"/>
      <c r="AY4033" s="196"/>
      <c r="BC4033" s="196"/>
      <c r="BD4033" s="196"/>
      <c r="BE4033" s="196"/>
      <c r="BF4033" s="196"/>
      <c r="BG4033" s="196"/>
      <c r="BH4033" s="196"/>
      <c r="BI4033" s="196"/>
      <c r="BJ4033" s="196"/>
      <c r="BK4033" s="196"/>
    </row>
    <row r="4034" spans="1:63" x14ac:dyDescent="0.25">
      <c r="A4034" s="198"/>
      <c r="B4034" s="193"/>
      <c r="C4034" s="196"/>
      <c r="D4034" s="196"/>
      <c r="E4034" s="196"/>
      <c r="I4034" s="197"/>
      <c r="Q4034" s="198"/>
      <c r="S4034" s="198"/>
      <c r="T4034" s="196"/>
      <c r="U4034" s="199"/>
      <c r="V4034" s="193"/>
      <c r="W4034" s="198"/>
      <c r="X4034" s="198"/>
      <c r="Y4034" s="196"/>
      <c r="Z4034" s="200"/>
      <c r="AA4034" s="196"/>
      <c r="AB4034" s="198"/>
      <c r="AC4034" s="196"/>
      <c r="AD4034" s="199"/>
      <c r="AG4034" s="196"/>
      <c r="AH4034" s="196"/>
      <c r="AI4034" s="198"/>
      <c r="AL4034" s="196"/>
      <c r="AN4034" s="196"/>
      <c r="AO4034" s="198"/>
      <c r="AP4034" s="196"/>
      <c r="AQ4034" s="196"/>
      <c r="AR4034" s="196"/>
      <c r="AS4034" s="196"/>
      <c r="AT4034" s="196"/>
      <c r="AU4034" s="196"/>
      <c r="AV4034" s="198"/>
      <c r="AW4034" s="197"/>
      <c r="AY4034" s="196"/>
      <c r="BC4034" s="196"/>
      <c r="BD4034" s="196"/>
      <c r="BE4034" s="196"/>
      <c r="BF4034" s="196"/>
      <c r="BG4034" s="196"/>
      <c r="BH4034" s="196"/>
      <c r="BI4034" s="196"/>
      <c r="BJ4034" s="196"/>
      <c r="BK4034" s="196"/>
    </row>
    <row r="4035" spans="1:63" x14ac:dyDescent="0.25">
      <c r="A4035" s="198"/>
      <c r="B4035" s="193"/>
      <c r="C4035" s="196"/>
      <c r="D4035" s="196"/>
      <c r="E4035" s="196"/>
      <c r="I4035" s="197"/>
      <c r="Q4035" s="198"/>
      <c r="S4035" s="198"/>
      <c r="T4035" s="196"/>
      <c r="U4035" s="199"/>
      <c r="V4035" s="193"/>
      <c r="W4035" s="198"/>
      <c r="X4035" s="198"/>
      <c r="Y4035" s="196"/>
      <c r="Z4035" s="200"/>
      <c r="AA4035" s="196"/>
      <c r="AB4035" s="198"/>
      <c r="AC4035" s="196"/>
      <c r="AD4035" s="199"/>
      <c r="AG4035" s="196"/>
      <c r="AH4035" s="196"/>
      <c r="AI4035" s="198"/>
      <c r="AL4035" s="196"/>
      <c r="AN4035" s="196"/>
      <c r="AO4035" s="198"/>
      <c r="AP4035" s="196"/>
      <c r="AQ4035" s="196"/>
      <c r="AR4035" s="196"/>
      <c r="AS4035" s="196"/>
      <c r="AT4035" s="196"/>
      <c r="AU4035" s="196"/>
      <c r="AV4035" s="198"/>
      <c r="AW4035" s="197"/>
      <c r="AY4035" s="196"/>
      <c r="BC4035" s="196"/>
      <c r="BD4035" s="196"/>
      <c r="BE4035" s="196"/>
      <c r="BF4035" s="196"/>
      <c r="BG4035" s="196"/>
      <c r="BH4035" s="196"/>
      <c r="BI4035" s="196"/>
      <c r="BJ4035" s="196"/>
      <c r="BK4035" s="196"/>
    </row>
    <row r="4036" spans="1:63" x14ac:dyDescent="0.25">
      <c r="A4036" s="198"/>
      <c r="B4036" s="193"/>
      <c r="C4036" s="196"/>
      <c r="D4036" s="196"/>
      <c r="E4036" s="196"/>
      <c r="I4036" s="197"/>
      <c r="Q4036" s="198"/>
      <c r="S4036" s="198"/>
      <c r="T4036" s="196"/>
      <c r="U4036" s="199"/>
      <c r="V4036" s="193"/>
      <c r="W4036" s="198"/>
      <c r="X4036" s="198"/>
      <c r="Y4036" s="196"/>
      <c r="Z4036" s="200"/>
      <c r="AA4036" s="196"/>
      <c r="AB4036" s="198"/>
      <c r="AC4036" s="196"/>
      <c r="AD4036" s="199"/>
      <c r="AG4036" s="196"/>
      <c r="AH4036" s="196"/>
      <c r="AI4036" s="198"/>
      <c r="AL4036" s="196"/>
      <c r="AN4036" s="196"/>
      <c r="AO4036" s="198"/>
      <c r="AP4036" s="196"/>
      <c r="AQ4036" s="196"/>
      <c r="AR4036" s="196"/>
      <c r="AS4036" s="196"/>
      <c r="AT4036" s="196"/>
      <c r="AU4036" s="196"/>
      <c r="AV4036" s="198"/>
      <c r="AW4036" s="197"/>
      <c r="AY4036" s="196"/>
      <c r="BC4036" s="196"/>
      <c r="BD4036" s="196"/>
      <c r="BE4036" s="196"/>
      <c r="BF4036" s="196"/>
      <c r="BG4036" s="196"/>
      <c r="BH4036" s="196"/>
      <c r="BI4036" s="196"/>
      <c r="BJ4036" s="196"/>
      <c r="BK4036" s="196"/>
    </row>
    <row r="4037" spans="1:63" x14ac:dyDescent="0.25">
      <c r="A4037" s="198"/>
      <c r="B4037" s="193"/>
      <c r="C4037" s="196"/>
      <c r="D4037" s="196"/>
      <c r="E4037" s="196"/>
      <c r="I4037" s="197"/>
      <c r="Q4037" s="198"/>
      <c r="S4037" s="198"/>
      <c r="T4037" s="196"/>
      <c r="U4037" s="199"/>
      <c r="V4037" s="193"/>
      <c r="W4037" s="198"/>
      <c r="X4037" s="198"/>
      <c r="Y4037" s="196"/>
      <c r="Z4037" s="200"/>
      <c r="AA4037" s="196"/>
      <c r="AB4037" s="198"/>
      <c r="AC4037" s="196"/>
      <c r="AD4037" s="199"/>
      <c r="AG4037" s="196"/>
      <c r="AH4037" s="196"/>
      <c r="AI4037" s="198"/>
      <c r="AL4037" s="196"/>
      <c r="AN4037" s="196"/>
      <c r="AO4037" s="198"/>
      <c r="AP4037" s="196"/>
      <c r="AQ4037" s="196"/>
      <c r="AR4037" s="196"/>
      <c r="AS4037" s="196"/>
      <c r="AT4037" s="196"/>
      <c r="AU4037" s="196"/>
      <c r="AV4037" s="198"/>
      <c r="AW4037" s="197"/>
      <c r="AY4037" s="196"/>
      <c r="BC4037" s="196"/>
      <c r="BD4037" s="196"/>
      <c r="BE4037" s="196"/>
      <c r="BF4037" s="196"/>
      <c r="BG4037" s="196"/>
      <c r="BH4037" s="196"/>
      <c r="BI4037" s="196"/>
      <c r="BJ4037" s="196"/>
      <c r="BK4037" s="196"/>
    </row>
    <row r="4038" spans="1:63" x14ac:dyDescent="0.25">
      <c r="A4038" s="198"/>
      <c r="B4038" s="193"/>
      <c r="C4038" s="196"/>
      <c r="D4038" s="196"/>
      <c r="E4038" s="196"/>
      <c r="I4038" s="197"/>
      <c r="Q4038" s="198"/>
      <c r="S4038" s="198"/>
      <c r="T4038" s="196"/>
      <c r="U4038" s="199"/>
      <c r="V4038" s="193"/>
      <c r="W4038" s="198"/>
      <c r="X4038" s="198"/>
      <c r="Y4038" s="196"/>
      <c r="Z4038" s="200"/>
      <c r="AA4038" s="196"/>
      <c r="AB4038" s="198"/>
      <c r="AC4038" s="196"/>
      <c r="AD4038" s="199"/>
      <c r="AG4038" s="196"/>
      <c r="AH4038" s="196"/>
      <c r="AI4038" s="198"/>
      <c r="AL4038" s="196"/>
      <c r="AN4038" s="196"/>
      <c r="AO4038" s="198"/>
      <c r="AP4038" s="196"/>
      <c r="AQ4038" s="196"/>
      <c r="AR4038" s="196"/>
      <c r="AS4038" s="196"/>
      <c r="AT4038" s="196"/>
      <c r="AU4038" s="196"/>
      <c r="AV4038" s="198"/>
      <c r="AW4038" s="197"/>
      <c r="AY4038" s="196"/>
      <c r="BC4038" s="196"/>
      <c r="BD4038" s="196"/>
      <c r="BE4038" s="196"/>
      <c r="BF4038" s="196"/>
      <c r="BG4038" s="196"/>
      <c r="BH4038" s="196"/>
      <c r="BI4038" s="196"/>
      <c r="BJ4038" s="196"/>
      <c r="BK4038" s="196"/>
    </row>
    <row r="4039" spans="1:63" x14ac:dyDescent="0.25">
      <c r="A4039" s="198"/>
      <c r="B4039" s="193"/>
      <c r="C4039" s="196"/>
      <c r="D4039" s="196"/>
      <c r="E4039" s="196"/>
      <c r="I4039" s="197"/>
      <c r="Q4039" s="198"/>
      <c r="S4039" s="198"/>
      <c r="T4039" s="196"/>
      <c r="U4039" s="199"/>
      <c r="V4039" s="193"/>
      <c r="W4039" s="198"/>
      <c r="X4039" s="198"/>
      <c r="Y4039" s="196"/>
      <c r="Z4039" s="200"/>
      <c r="AA4039" s="196"/>
      <c r="AB4039" s="198"/>
      <c r="AC4039" s="196"/>
      <c r="AD4039" s="199"/>
      <c r="AG4039" s="196"/>
      <c r="AH4039" s="196"/>
      <c r="AI4039" s="198"/>
      <c r="AL4039" s="196"/>
      <c r="AN4039" s="196"/>
      <c r="AO4039" s="198"/>
      <c r="AP4039" s="196"/>
      <c r="AQ4039" s="196"/>
      <c r="AR4039" s="196"/>
      <c r="AS4039" s="196"/>
      <c r="AT4039" s="196"/>
      <c r="AU4039" s="196"/>
      <c r="AV4039" s="198"/>
      <c r="AW4039" s="197"/>
      <c r="AY4039" s="196"/>
      <c r="BC4039" s="196"/>
      <c r="BD4039" s="196"/>
      <c r="BE4039" s="196"/>
      <c r="BF4039" s="196"/>
      <c r="BG4039" s="196"/>
      <c r="BH4039" s="196"/>
      <c r="BI4039" s="196"/>
      <c r="BJ4039" s="196"/>
      <c r="BK4039" s="196"/>
    </row>
    <row r="4040" spans="1:63" x14ac:dyDescent="0.25">
      <c r="A4040" s="198"/>
      <c r="B4040" s="193"/>
      <c r="C4040" s="196"/>
      <c r="D4040" s="196"/>
      <c r="E4040" s="196"/>
      <c r="I4040" s="197"/>
      <c r="Q4040" s="198"/>
      <c r="S4040" s="198"/>
      <c r="T4040" s="196"/>
      <c r="U4040" s="199"/>
      <c r="V4040" s="193"/>
      <c r="W4040" s="198"/>
      <c r="X4040" s="198"/>
      <c r="Y4040" s="196"/>
      <c r="Z4040" s="200"/>
      <c r="AA4040" s="196"/>
      <c r="AB4040" s="198"/>
      <c r="AC4040" s="196"/>
      <c r="AD4040" s="199"/>
      <c r="AG4040" s="196"/>
      <c r="AH4040" s="196"/>
      <c r="AI4040" s="198"/>
      <c r="AL4040" s="196"/>
      <c r="AN4040" s="196"/>
      <c r="AO4040" s="198"/>
      <c r="AP4040" s="196"/>
      <c r="AQ4040" s="196"/>
      <c r="AR4040" s="196"/>
      <c r="AS4040" s="196"/>
      <c r="AT4040" s="196"/>
      <c r="AU4040" s="196"/>
      <c r="AV4040" s="198"/>
      <c r="AW4040" s="197"/>
      <c r="AY4040" s="196"/>
      <c r="BC4040" s="196"/>
      <c r="BD4040" s="196"/>
      <c r="BE4040" s="196"/>
      <c r="BF4040" s="196"/>
      <c r="BG4040" s="196"/>
      <c r="BH4040" s="196"/>
      <c r="BI4040" s="196"/>
      <c r="BJ4040" s="196"/>
      <c r="BK4040" s="196"/>
    </row>
    <row r="4041" spans="1:63" x14ac:dyDescent="0.25">
      <c r="A4041" s="198"/>
      <c r="B4041" s="193"/>
      <c r="C4041" s="196"/>
      <c r="D4041" s="196"/>
      <c r="E4041" s="196"/>
      <c r="I4041" s="197"/>
      <c r="Q4041" s="198"/>
      <c r="S4041" s="198"/>
      <c r="T4041" s="196"/>
      <c r="U4041" s="199"/>
      <c r="V4041" s="193"/>
      <c r="W4041" s="198"/>
      <c r="X4041" s="198"/>
      <c r="Y4041" s="196"/>
      <c r="Z4041" s="200"/>
      <c r="AA4041" s="196"/>
      <c r="AB4041" s="198"/>
      <c r="AC4041" s="196"/>
      <c r="AD4041" s="199"/>
      <c r="AG4041" s="196"/>
      <c r="AH4041" s="196"/>
      <c r="AI4041" s="198"/>
      <c r="AL4041" s="196"/>
      <c r="AN4041" s="196"/>
      <c r="AO4041" s="198"/>
      <c r="AP4041" s="196"/>
      <c r="AQ4041" s="196"/>
      <c r="AR4041" s="196"/>
      <c r="AS4041" s="196"/>
      <c r="AT4041" s="196"/>
      <c r="AU4041" s="196"/>
      <c r="AV4041" s="198"/>
      <c r="AW4041" s="197"/>
      <c r="AY4041" s="196"/>
      <c r="BC4041" s="196"/>
      <c r="BD4041" s="196"/>
      <c r="BE4041" s="196"/>
      <c r="BF4041" s="196"/>
      <c r="BG4041" s="196"/>
      <c r="BH4041" s="196"/>
      <c r="BI4041" s="196"/>
      <c r="BJ4041" s="196"/>
      <c r="BK4041" s="196"/>
    </row>
    <row r="4042" spans="1:63" x14ac:dyDescent="0.25">
      <c r="A4042" s="198"/>
      <c r="B4042" s="193"/>
      <c r="C4042" s="196"/>
      <c r="D4042" s="196"/>
      <c r="E4042" s="196"/>
      <c r="I4042" s="197"/>
      <c r="Q4042" s="198"/>
      <c r="S4042" s="198"/>
      <c r="T4042" s="196"/>
      <c r="U4042" s="199"/>
      <c r="V4042" s="193"/>
      <c r="W4042" s="198"/>
      <c r="X4042" s="198"/>
      <c r="Y4042" s="196"/>
      <c r="Z4042" s="200"/>
      <c r="AA4042" s="196"/>
      <c r="AB4042" s="198"/>
      <c r="AC4042" s="196"/>
      <c r="AD4042" s="199"/>
      <c r="AG4042" s="196"/>
      <c r="AH4042" s="196"/>
      <c r="AI4042" s="198"/>
      <c r="AL4042" s="196"/>
      <c r="AN4042" s="196"/>
      <c r="AO4042" s="198"/>
      <c r="AP4042" s="196"/>
      <c r="AQ4042" s="196"/>
      <c r="AR4042" s="196"/>
      <c r="AS4042" s="196"/>
      <c r="AT4042" s="196"/>
      <c r="AU4042" s="196"/>
      <c r="AV4042" s="198"/>
      <c r="AW4042" s="197"/>
      <c r="AY4042" s="196"/>
      <c r="BC4042" s="196"/>
      <c r="BD4042" s="196"/>
      <c r="BE4042" s="196"/>
      <c r="BF4042" s="196"/>
      <c r="BG4042" s="196"/>
      <c r="BH4042" s="196"/>
      <c r="BI4042" s="196"/>
      <c r="BJ4042" s="196"/>
      <c r="BK4042" s="196"/>
    </row>
    <row r="4043" spans="1:63" x14ac:dyDescent="0.25">
      <c r="A4043" s="198"/>
      <c r="B4043" s="193"/>
      <c r="C4043" s="196"/>
      <c r="D4043" s="196"/>
      <c r="E4043" s="196"/>
      <c r="I4043" s="197"/>
      <c r="Q4043" s="198"/>
      <c r="S4043" s="198"/>
      <c r="T4043" s="196"/>
      <c r="U4043" s="199"/>
      <c r="V4043" s="193"/>
      <c r="W4043" s="198"/>
      <c r="X4043" s="198"/>
      <c r="Y4043" s="196"/>
      <c r="Z4043" s="200"/>
      <c r="AA4043" s="196"/>
      <c r="AB4043" s="198"/>
      <c r="AC4043" s="196"/>
      <c r="AD4043" s="199"/>
      <c r="AG4043" s="196"/>
      <c r="AH4043" s="196"/>
      <c r="AI4043" s="198"/>
      <c r="AL4043" s="196"/>
      <c r="AN4043" s="196"/>
      <c r="AO4043" s="198"/>
      <c r="AP4043" s="196"/>
      <c r="AQ4043" s="196"/>
      <c r="AR4043" s="196"/>
      <c r="AS4043" s="196"/>
      <c r="AT4043" s="196"/>
      <c r="AU4043" s="196"/>
      <c r="AV4043" s="198"/>
      <c r="AW4043" s="197"/>
      <c r="AY4043" s="196"/>
      <c r="BC4043" s="196"/>
      <c r="BD4043" s="196"/>
      <c r="BE4043" s="196"/>
      <c r="BF4043" s="196"/>
      <c r="BG4043" s="196"/>
      <c r="BH4043" s="196"/>
      <c r="BI4043" s="196"/>
      <c r="BJ4043" s="196"/>
      <c r="BK4043" s="196"/>
    </row>
    <row r="4044" spans="1:63" x14ac:dyDescent="0.25">
      <c r="A4044" s="198"/>
      <c r="B4044" s="193"/>
      <c r="C4044" s="196"/>
      <c r="D4044" s="196"/>
      <c r="E4044" s="196"/>
      <c r="I4044" s="197"/>
      <c r="Q4044" s="198"/>
      <c r="S4044" s="198"/>
      <c r="T4044" s="196"/>
      <c r="U4044" s="199"/>
      <c r="V4044" s="193"/>
      <c r="W4044" s="198"/>
      <c r="X4044" s="198"/>
      <c r="Y4044" s="196"/>
      <c r="Z4044" s="200"/>
      <c r="AA4044" s="196"/>
      <c r="AB4044" s="198"/>
      <c r="AC4044" s="196"/>
      <c r="AD4044" s="199"/>
      <c r="AG4044" s="196"/>
      <c r="AH4044" s="196"/>
      <c r="AI4044" s="198"/>
      <c r="AL4044" s="196"/>
      <c r="AN4044" s="196"/>
      <c r="AO4044" s="198"/>
      <c r="AP4044" s="196"/>
      <c r="AQ4044" s="196"/>
      <c r="AR4044" s="196"/>
      <c r="AS4044" s="196"/>
      <c r="AT4044" s="196"/>
      <c r="AU4044" s="196"/>
      <c r="AV4044" s="198"/>
      <c r="AW4044" s="197"/>
      <c r="AY4044" s="196"/>
      <c r="BC4044" s="196"/>
      <c r="BD4044" s="196"/>
      <c r="BE4044" s="196"/>
      <c r="BF4044" s="196"/>
      <c r="BG4044" s="196"/>
      <c r="BH4044" s="196"/>
      <c r="BI4044" s="196"/>
      <c r="BJ4044" s="196"/>
      <c r="BK4044" s="196"/>
    </row>
    <row r="4045" spans="1:63" x14ac:dyDescent="0.25">
      <c r="A4045" s="198"/>
      <c r="B4045" s="193"/>
      <c r="C4045" s="196"/>
      <c r="D4045" s="196"/>
      <c r="E4045" s="196"/>
      <c r="I4045" s="197"/>
      <c r="Q4045" s="198"/>
      <c r="S4045" s="198"/>
      <c r="T4045" s="196"/>
      <c r="U4045" s="199"/>
      <c r="V4045" s="193"/>
      <c r="W4045" s="198"/>
      <c r="X4045" s="198"/>
      <c r="Y4045" s="196"/>
      <c r="Z4045" s="200"/>
      <c r="AA4045" s="196"/>
      <c r="AB4045" s="198"/>
      <c r="AC4045" s="196"/>
      <c r="AD4045" s="199"/>
      <c r="AG4045" s="196"/>
      <c r="AH4045" s="196"/>
      <c r="AI4045" s="198"/>
      <c r="AL4045" s="196"/>
      <c r="AN4045" s="196"/>
      <c r="AO4045" s="198"/>
      <c r="AP4045" s="196"/>
      <c r="AQ4045" s="196"/>
      <c r="AR4045" s="196"/>
      <c r="AS4045" s="196"/>
      <c r="AT4045" s="196"/>
      <c r="AU4045" s="196"/>
      <c r="AV4045" s="198"/>
      <c r="AW4045" s="197"/>
      <c r="AY4045" s="196"/>
      <c r="BC4045" s="196"/>
      <c r="BD4045" s="196"/>
      <c r="BE4045" s="196"/>
      <c r="BF4045" s="196"/>
      <c r="BG4045" s="196"/>
      <c r="BH4045" s="196"/>
      <c r="BI4045" s="196"/>
      <c r="BJ4045" s="196"/>
      <c r="BK4045" s="196"/>
    </row>
    <row r="4046" spans="1:63" x14ac:dyDescent="0.25">
      <c r="A4046" s="198"/>
      <c r="B4046" s="193"/>
      <c r="C4046" s="196"/>
      <c r="D4046" s="196"/>
      <c r="E4046" s="196"/>
      <c r="I4046" s="197"/>
      <c r="Q4046" s="198"/>
      <c r="S4046" s="198"/>
      <c r="T4046" s="196"/>
      <c r="U4046" s="199"/>
      <c r="V4046" s="193"/>
      <c r="W4046" s="198"/>
      <c r="X4046" s="198"/>
      <c r="Y4046" s="196"/>
      <c r="Z4046" s="200"/>
      <c r="AA4046" s="196"/>
      <c r="AB4046" s="198"/>
      <c r="AC4046" s="196"/>
      <c r="AD4046" s="199"/>
      <c r="AG4046" s="196"/>
      <c r="AH4046" s="196"/>
      <c r="AI4046" s="198"/>
      <c r="AL4046" s="196"/>
      <c r="AN4046" s="196"/>
      <c r="AO4046" s="198"/>
      <c r="AP4046" s="196"/>
      <c r="AQ4046" s="196"/>
      <c r="AR4046" s="196"/>
      <c r="AS4046" s="196"/>
      <c r="AT4046" s="196"/>
      <c r="AU4046" s="196"/>
      <c r="AV4046" s="198"/>
      <c r="AW4046" s="197"/>
      <c r="AY4046" s="196"/>
      <c r="BC4046" s="196"/>
      <c r="BD4046" s="196"/>
      <c r="BE4046" s="196"/>
      <c r="BF4046" s="196"/>
      <c r="BG4046" s="196"/>
      <c r="BH4046" s="196"/>
      <c r="BI4046" s="196"/>
      <c r="BJ4046" s="196"/>
      <c r="BK4046" s="196"/>
    </row>
    <row r="4047" spans="1:63" x14ac:dyDescent="0.25">
      <c r="A4047" s="198"/>
      <c r="B4047" s="193"/>
      <c r="C4047" s="196"/>
      <c r="D4047" s="196"/>
      <c r="E4047" s="196"/>
      <c r="I4047" s="197"/>
      <c r="Q4047" s="198"/>
      <c r="S4047" s="198"/>
      <c r="T4047" s="196"/>
      <c r="U4047" s="199"/>
      <c r="V4047" s="193"/>
      <c r="W4047" s="198"/>
      <c r="X4047" s="198"/>
      <c r="Y4047" s="196"/>
      <c r="Z4047" s="200"/>
      <c r="AA4047" s="196"/>
      <c r="AB4047" s="198"/>
      <c r="AC4047" s="196"/>
      <c r="AD4047" s="199"/>
      <c r="AG4047" s="196"/>
      <c r="AH4047" s="196"/>
      <c r="AI4047" s="198"/>
      <c r="AL4047" s="196"/>
      <c r="AN4047" s="196"/>
      <c r="AO4047" s="198"/>
      <c r="AP4047" s="196"/>
      <c r="AQ4047" s="196"/>
      <c r="AR4047" s="196"/>
      <c r="AS4047" s="196"/>
      <c r="AT4047" s="196"/>
      <c r="AU4047" s="196"/>
      <c r="AV4047" s="198"/>
      <c r="AW4047" s="197"/>
      <c r="AY4047" s="196"/>
      <c r="BC4047" s="196"/>
      <c r="BD4047" s="196"/>
      <c r="BE4047" s="196"/>
      <c r="BF4047" s="196"/>
      <c r="BG4047" s="196"/>
      <c r="BH4047" s="196"/>
      <c r="BI4047" s="196"/>
      <c r="BJ4047" s="196"/>
      <c r="BK4047" s="196"/>
    </row>
    <row r="4048" spans="1:63" x14ac:dyDescent="0.25">
      <c r="A4048" s="198"/>
      <c r="B4048" s="193"/>
      <c r="C4048" s="196"/>
      <c r="D4048" s="196"/>
      <c r="E4048" s="196"/>
      <c r="I4048" s="197"/>
      <c r="Q4048" s="198"/>
      <c r="S4048" s="198"/>
      <c r="T4048" s="196"/>
      <c r="U4048" s="199"/>
      <c r="V4048" s="193"/>
      <c r="W4048" s="198"/>
      <c r="X4048" s="198"/>
      <c r="Y4048" s="196"/>
      <c r="Z4048" s="200"/>
      <c r="AA4048" s="196"/>
      <c r="AB4048" s="198"/>
      <c r="AC4048" s="196"/>
      <c r="AD4048" s="199"/>
      <c r="AG4048" s="196"/>
      <c r="AH4048" s="196"/>
      <c r="AI4048" s="198"/>
      <c r="AL4048" s="196"/>
      <c r="AN4048" s="196"/>
      <c r="AO4048" s="198"/>
      <c r="AP4048" s="196"/>
      <c r="AQ4048" s="196"/>
      <c r="AR4048" s="196"/>
      <c r="AS4048" s="196"/>
      <c r="AT4048" s="196"/>
      <c r="AU4048" s="196"/>
      <c r="AV4048" s="198"/>
      <c r="AW4048" s="197"/>
      <c r="AY4048" s="196"/>
      <c r="BC4048" s="196"/>
      <c r="BD4048" s="196"/>
      <c r="BE4048" s="196"/>
      <c r="BF4048" s="196"/>
      <c r="BG4048" s="196"/>
      <c r="BH4048" s="196"/>
      <c r="BI4048" s="196"/>
      <c r="BJ4048" s="196"/>
      <c r="BK4048" s="196"/>
    </row>
    <row r="4049" spans="1:63" x14ac:dyDescent="0.25">
      <c r="A4049" s="198"/>
      <c r="B4049" s="193"/>
      <c r="C4049" s="196"/>
      <c r="D4049" s="196"/>
      <c r="E4049" s="196"/>
      <c r="I4049" s="197"/>
      <c r="Q4049" s="198"/>
      <c r="S4049" s="198"/>
      <c r="T4049" s="196"/>
      <c r="U4049" s="199"/>
      <c r="V4049" s="193"/>
      <c r="W4049" s="198"/>
      <c r="X4049" s="198"/>
      <c r="Y4049" s="196"/>
      <c r="Z4049" s="200"/>
      <c r="AA4049" s="196"/>
      <c r="AB4049" s="198"/>
      <c r="AC4049" s="196"/>
      <c r="AD4049" s="199"/>
      <c r="AG4049" s="196"/>
      <c r="AH4049" s="196"/>
      <c r="AI4049" s="198"/>
      <c r="AL4049" s="196"/>
      <c r="AN4049" s="196"/>
      <c r="AO4049" s="198"/>
      <c r="AP4049" s="196"/>
      <c r="AQ4049" s="196"/>
      <c r="AR4049" s="196"/>
      <c r="AS4049" s="196"/>
      <c r="AT4049" s="196"/>
      <c r="AU4049" s="196"/>
      <c r="AV4049" s="198"/>
      <c r="AW4049" s="197"/>
      <c r="AY4049" s="196"/>
      <c r="BC4049" s="196"/>
      <c r="BD4049" s="196"/>
      <c r="BE4049" s="196"/>
      <c r="BF4049" s="196"/>
      <c r="BG4049" s="196"/>
      <c r="BH4049" s="196"/>
      <c r="BI4049" s="196"/>
      <c r="BJ4049" s="196"/>
      <c r="BK4049" s="196"/>
    </row>
    <row r="4050" spans="1:63" x14ac:dyDescent="0.25">
      <c r="A4050" s="198"/>
      <c r="B4050" s="193"/>
      <c r="C4050" s="196"/>
      <c r="D4050" s="196"/>
      <c r="E4050" s="196"/>
      <c r="I4050" s="197"/>
      <c r="Q4050" s="198"/>
      <c r="S4050" s="198"/>
      <c r="T4050" s="196"/>
      <c r="U4050" s="199"/>
      <c r="V4050" s="193"/>
      <c r="W4050" s="198"/>
      <c r="X4050" s="198"/>
      <c r="Y4050" s="196"/>
      <c r="Z4050" s="200"/>
      <c r="AA4050" s="196"/>
      <c r="AB4050" s="198"/>
      <c r="AC4050" s="196"/>
      <c r="AD4050" s="199"/>
      <c r="AG4050" s="196"/>
      <c r="AH4050" s="196"/>
      <c r="AI4050" s="198"/>
      <c r="AL4050" s="196"/>
      <c r="AN4050" s="196"/>
      <c r="AO4050" s="198"/>
      <c r="AP4050" s="196"/>
      <c r="AQ4050" s="196"/>
      <c r="AR4050" s="196"/>
      <c r="AS4050" s="196"/>
      <c r="AT4050" s="196"/>
      <c r="AU4050" s="196"/>
      <c r="AV4050" s="198"/>
      <c r="AW4050" s="197"/>
      <c r="AY4050" s="196"/>
      <c r="BC4050" s="196"/>
      <c r="BD4050" s="196"/>
      <c r="BE4050" s="196"/>
      <c r="BF4050" s="196"/>
      <c r="BG4050" s="196"/>
      <c r="BH4050" s="196"/>
      <c r="BI4050" s="196"/>
      <c r="BJ4050" s="196"/>
      <c r="BK4050" s="196"/>
    </row>
    <row r="4051" spans="1:63" x14ac:dyDescent="0.25">
      <c r="A4051" s="198"/>
      <c r="B4051" s="193"/>
      <c r="C4051" s="196"/>
      <c r="D4051" s="196"/>
      <c r="E4051" s="196"/>
      <c r="I4051" s="197"/>
      <c r="Q4051" s="198"/>
      <c r="S4051" s="198"/>
      <c r="T4051" s="196"/>
      <c r="U4051" s="199"/>
      <c r="V4051" s="193"/>
      <c r="W4051" s="198"/>
      <c r="X4051" s="198"/>
      <c r="Y4051" s="196"/>
      <c r="Z4051" s="200"/>
      <c r="AA4051" s="196"/>
      <c r="AB4051" s="198"/>
      <c r="AC4051" s="196"/>
      <c r="AD4051" s="199"/>
      <c r="AG4051" s="196"/>
      <c r="AH4051" s="196"/>
      <c r="AI4051" s="198"/>
      <c r="AL4051" s="196"/>
      <c r="AN4051" s="196"/>
      <c r="AO4051" s="198"/>
      <c r="AP4051" s="196"/>
      <c r="AQ4051" s="196"/>
      <c r="AR4051" s="196"/>
      <c r="AS4051" s="196"/>
      <c r="AT4051" s="196"/>
      <c r="AU4051" s="196"/>
      <c r="AV4051" s="198"/>
      <c r="AW4051" s="197"/>
      <c r="AY4051" s="196"/>
      <c r="BC4051" s="196"/>
      <c r="BD4051" s="196"/>
      <c r="BE4051" s="196"/>
      <c r="BF4051" s="196"/>
      <c r="BG4051" s="196"/>
      <c r="BH4051" s="196"/>
      <c r="BI4051" s="196"/>
      <c r="BJ4051" s="196"/>
      <c r="BK4051" s="196"/>
    </row>
    <row r="4052" spans="1:63" x14ac:dyDescent="0.25">
      <c r="A4052" s="198"/>
      <c r="B4052" s="193"/>
      <c r="C4052" s="196"/>
      <c r="D4052" s="196"/>
      <c r="E4052" s="196"/>
      <c r="I4052" s="197"/>
      <c r="Q4052" s="198"/>
      <c r="S4052" s="198"/>
      <c r="T4052" s="196"/>
      <c r="U4052" s="199"/>
      <c r="V4052" s="193"/>
      <c r="W4052" s="198"/>
      <c r="X4052" s="198"/>
      <c r="Y4052" s="196"/>
      <c r="Z4052" s="200"/>
      <c r="AA4052" s="196"/>
      <c r="AB4052" s="198"/>
      <c r="AC4052" s="196"/>
      <c r="AD4052" s="199"/>
      <c r="AG4052" s="196"/>
      <c r="AH4052" s="196"/>
      <c r="AI4052" s="198"/>
      <c r="AL4052" s="196"/>
      <c r="AN4052" s="196"/>
      <c r="AO4052" s="198"/>
      <c r="AP4052" s="196"/>
      <c r="AQ4052" s="196"/>
      <c r="AR4052" s="196"/>
      <c r="AS4052" s="196"/>
      <c r="AT4052" s="196"/>
      <c r="AU4052" s="196"/>
      <c r="AV4052" s="198"/>
      <c r="AW4052" s="197"/>
      <c r="AY4052" s="196"/>
      <c r="BC4052" s="196"/>
      <c r="BD4052" s="196"/>
      <c r="BE4052" s="196"/>
      <c r="BF4052" s="196"/>
      <c r="BG4052" s="196"/>
      <c r="BH4052" s="196"/>
      <c r="BI4052" s="196"/>
      <c r="BJ4052" s="196"/>
      <c r="BK4052" s="196"/>
    </row>
    <row r="4053" spans="1:63" x14ac:dyDescent="0.25">
      <c r="A4053" s="198"/>
      <c r="B4053" s="193"/>
      <c r="C4053" s="196"/>
      <c r="D4053" s="196"/>
      <c r="E4053" s="196"/>
      <c r="I4053" s="197"/>
      <c r="Q4053" s="198"/>
      <c r="S4053" s="198"/>
      <c r="T4053" s="196"/>
      <c r="U4053" s="199"/>
      <c r="V4053" s="193"/>
      <c r="W4053" s="198"/>
      <c r="X4053" s="198"/>
      <c r="Y4053" s="196"/>
      <c r="Z4053" s="200"/>
      <c r="AA4053" s="196"/>
      <c r="AB4053" s="198"/>
      <c r="AC4053" s="196"/>
      <c r="AD4053" s="199"/>
      <c r="AG4053" s="196"/>
      <c r="AH4053" s="196"/>
      <c r="AI4053" s="198"/>
      <c r="AL4053" s="196"/>
      <c r="AN4053" s="196"/>
      <c r="AO4053" s="198"/>
      <c r="AP4053" s="196"/>
      <c r="AQ4053" s="196"/>
      <c r="AR4053" s="196"/>
      <c r="AS4053" s="196"/>
      <c r="AT4053" s="196"/>
      <c r="AU4053" s="196"/>
      <c r="AV4053" s="198"/>
      <c r="AW4053" s="197"/>
      <c r="AY4053" s="196"/>
      <c r="BC4053" s="196"/>
      <c r="BD4053" s="196"/>
      <c r="BE4053" s="196"/>
      <c r="BF4053" s="196"/>
      <c r="BG4053" s="196"/>
      <c r="BH4053" s="196"/>
      <c r="BI4053" s="196"/>
      <c r="BJ4053" s="196"/>
      <c r="BK4053" s="196"/>
    </row>
    <row r="4054" spans="1:63" x14ac:dyDescent="0.25">
      <c r="A4054" s="198"/>
      <c r="B4054" s="193"/>
      <c r="C4054" s="196"/>
      <c r="D4054" s="196"/>
      <c r="E4054" s="196"/>
      <c r="I4054" s="197"/>
      <c r="Q4054" s="198"/>
      <c r="S4054" s="198"/>
      <c r="T4054" s="196"/>
      <c r="U4054" s="199"/>
      <c r="V4054" s="193"/>
      <c r="W4054" s="198"/>
      <c r="X4054" s="198"/>
      <c r="Y4054" s="196"/>
      <c r="Z4054" s="200"/>
      <c r="AA4054" s="196"/>
      <c r="AB4054" s="198"/>
      <c r="AC4054" s="196"/>
      <c r="AD4054" s="199"/>
      <c r="AG4054" s="196"/>
      <c r="AH4054" s="196"/>
      <c r="AI4054" s="198"/>
      <c r="AL4054" s="196"/>
      <c r="AN4054" s="196"/>
      <c r="AO4054" s="198"/>
      <c r="AP4054" s="196"/>
      <c r="AQ4054" s="196"/>
      <c r="AR4054" s="196"/>
      <c r="AS4054" s="196"/>
      <c r="AT4054" s="196"/>
      <c r="AU4054" s="196"/>
      <c r="AV4054" s="198"/>
      <c r="AW4054" s="197"/>
      <c r="AY4054" s="196"/>
      <c r="BC4054" s="196"/>
      <c r="BD4054" s="196"/>
      <c r="BE4054" s="196"/>
      <c r="BF4054" s="196"/>
      <c r="BG4054" s="196"/>
      <c r="BH4054" s="196"/>
      <c r="BI4054" s="196"/>
      <c r="BJ4054" s="196"/>
      <c r="BK4054" s="196"/>
    </row>
    <row r="4055" spans="1:63" x14ac:dyDescent="0.25">
      <c r="A4055" s="198"/>
      <c r="B4055" s="193"/>
      <c r="C4055" s="196"/>
      <c r="D4055" s="196"/>
      <c r="E4055" s="196"/>
      <c r="I4055" s="197"/>
      <c r="Q4055" s="198"/>
      <c r="S4055" s="198"/>
      <c r="T4055" s="196"/>
      <c r="U4055" s="199"/>
      <c r="V4055" s="193"/>
      <c r="W4055" s="198"/>
      <c r="X4055" s="198"/>
      <c r="Y4055" s="196"/>
      <c r="Z4055" s="200"/>
      <c r="AA4055" s="196"/>
      <c r="AB4055" s="198"/>
      <c r="AC4055" s="196"/>
      <c r="AD4055" s="199"/>
      <c r="AG4055" s="196"/>
      <c r="AH4055" s="196"/>
      <c r="AI4055" s="198"/>
      <c r="AL4055" s="196"/>
      <c r="AN4055" s="196"/>
      <c r="AO4055" s="198"/>
      <c r="AP4055" s="196"/>
      <c r="AQ4055" s="196"/>
      <c r="AR4055" s="196"/>
      <c r="AS4055" s="196"/>
      <c r="AT4055" s="196"/>
      <c r="AU4055" s="196"/>
      <c r="AV4055" s="198"/>
      <c r="AW4055" s="197"/>
      <c r="AY4055" s="196"/>
      <c r="BC4055" s="196"/>
      <c r="BD4055" s="196"/>
      <c r="BE4055" s="196"/>
      <c r="BF4055" s="196"/>
      <c r="BG4055" s="196"/>
      <c r="BH4055" s="196"/>
      <c r="BI4055" s="196"/>
      <c r="BJ4055" s="196"/>
      <c r="BK4055" s="196"/>
    </row>
    <row r="4056" spans="1:63" x14ac:dyDescent="0.25">
      <c r="A4056" s="198"/>
      <c r="B4056" s="193"/>
      <c r="C4056" s="196"/>
      <c r="D4056" s="196"/>
      <c r="E4056" s="196"/>
      <c r="I4056" s="197"/>
      <c r="Q4056" s="198"/>
      <c r="S4056" s="198"/>
      <c r="T4056" s="196"/>
      <c r="U4056" s="199"/>
      <c r="V4056" s="193"/>
      <c r="W4056" s="198"/>
      <c r="X4056" s="198"/>
      <c r="Y4056" s="196"/>
      <c r="Z4056" s="200"/>
      <c r="AA4056" s="196"/>
      <c r="AB4056" s="198"/>
      <c r="AC4056" s="196"/>
      <c r="AD4056" s="199"/>
      <c r="AG4056" s="196"/>
      <c r="AH4056" s="196"/>
      <c r="AI4056" s="198"/>
      <c r="AL4056" s="196"/>
      <c r="AN4056" s="196"/>
      <c r="AO4056" s="198"/>
      <c r="AP4056" s="196"/>
      <c r="AQ4056" s="196"/>
      <c r="AR4056" s="196"/>
      <c r="AS4056" s="196"/>
      <c r="AT4056" s="196"/>
      <c r="AU4056" s="196"/>
      <c r="AV4056" s="198"/>
      <c r="AW4056" s="197"/>
      <c r="AY4056" s="196"/>
      <c r="BC4056" s="196"/>
      <c r="BD4056" s="196"/>
      <c r="BE4056" s="196"/>
      <c r="BF4056" s="196"/>
      <c r="BG4056" s="196"/>
      <c r="BH4056" s="196"/>
      <c r="BI4056" s="196"/>
      <c r="BJ4056" s="196"/>
      <c r="BK4056" s="196"/>
    </row>
    <row r="4057" spans="1:63" x14ac:dyDescent="0.25">
      <c r="A4057" s="198"/>
      <c r="B4057" s="193"/>
      <c r="C4057" s="196"/>
      <c r="D4057" s="196"/>
      <c r="E4057" s="196"/>
      <c r="I4057" s="197"/>
      <c r="Q4057" s="198"/>
      <c r="S4057" s="198"/>
      <c r="T4057" s="196"/>
      <c r="U4057" s="199"/>
      <c r="V4057" s="193"/>
      <c r="W4057" s="198"/>
      <c r="X4057" s="198"/>
      <c r="Y4057" s="196"/>
      <c r="Z4057" s="200"/>
      <c r="AA4057" s="196"/>
      <c r="AB4057" s="198"/>
      <c r="AC4057" s="196"/>
      <c r="AD4057" s="199"/>
      <c r="AG4057" s="196"/>
      <c r="AH4057" s="196"/>
      <c r="AI4057" s="198"/>
      <c r="AL4057" s="196"/>
      <c r="AN4057" s="196"/>
      <c r="AO4057" s="198"/>
      <c r="AP4057" s="196"/>
      <c r="AQ4057" s="196"/>
      <c r="AR4057" s="196"/>
      <c r="AS4057" s="196"/>
      <c r="AT4057" s="196"/>
      <c r="AU4057" s="196"/>
      <c r="AV4057" s="198"/>
      <c r="AW4057" s="197"/>
      <c r="AY4057" s="196"/>
      <c r="BC4057" s="196"/>
      <c r="BD4057" s="196"/>
      <c r="BE4057" s="196"/>
      <c r="BF4057" s="196"/>
      <c r="BG4057" s="196"/>
      <c r="BH4057" s="196"/>
      <c r="BI4057" s="196"/>
      <c r="BJ4057" s="196"/>
      <c r="BK4057" s="196"/>
    </row>
    <row r="4058" spans="1:63" x14ac:dyDescent="0.25">
      <c r="A4058" s="198"/>
      <c r="B4058" s="193"/>
      <c r="C4058" s="196"/>
      <c r="D4058" s="196"/>
      <c r="E4058" s="196"/>
      <c r="I4058" s="197"/>
      <c r="Q4058" s="198"/>
      <c r="S4058" s="198"/>
      <c r="T4058" s="196"/>
      <c r="U4058" s="199"/>
      <c r="V4058" s="193"/>
      <c r="W4058" s="198"/>
      <c r="X4058" s="198"/>
      <c r="Y4058" s="196"/>
      <c r="Z4058" s="200"/>
      <c r="AA4058" s="196"/>
      <c r="AB4058" s="198"/>
      <c r="AC4058" s="196"/>
      <c r="AD4058" s="199"/>
      <c r="AG4058" s="196"/>
      <c r="AH4058" s="196"/>
      <c r="AI4058" s="198"/>
      <c r="AL4058" s="196"/>
      <c r="AN4058" s="196"/>
      <c r="AO4058" s="198"/>
      <c r="AP4058" s="196"/>
      <c r="AQ4058" s="196"/>
      <c r="AR4058" s="196"/>
      <c r="AS4058" s="196"/>
      <c r="AT4058" s="196"/>
      <c r="AU4058" s="196"/>
      <c r="AV4058" s="198"/>
      <c r="AW4058" s="197"/>
      <c r="AY4058" s="196"/>
      <c r="BC4058" s="196"/>
      <c r="BD4058" s="196"/>
      <c r="BE4058" s="196"/>
      <c r="BF4058" s="196"/>
      <c r="BG4058" s="196"/>
      <c r="BH4058" s="196"/>
      <c r="BI4058" s="196"/>
      <c r="BJ4058" s="196"/>
      <c r="BK4058" s="196"/>
    </row>
    <row r="4059" spans="1:63" x14ac:dyDescent="0.25">
      <c r="A4059" s="198"/>
      <c r="B4059" s="193"/>
      <c r="C4059" s="196"/>
      <c r="D4059" s="196"/>
      <c r="E4059" s="196"/>
      <c r="I4059" s="197"/>
      <c r="Q4059" s="198"/>
      <c r="S4059" s="198"/>
      <c r="T4059" s="196"/>
      <c r="U4059" s="199"/>
      <c r="V4059" s="193"/>
      <c r="W4059" s="198"/>
      <c r="X4059" s="198"/>
      <c r="Y4059" s="196"/>
      <c r="Z4059" s="200"/>
      <c r="AA4059" s="196"/>
      <c r="AB4059" s="198"/>
      <c r="AC4059" s="196"/>
      <c r="AD4059" s="199"/>
      <c r="AG4059" s="196"/>
      <c r="AH4059" s="196"/>
      <c r="AI4059" s="198"/>
      <c r="AL4059" s="196"/>
      <c r="AN4059" s="196"/>
      <c r="AO4059" s="198"/>
      <c r="AP4059" s="196"/>
      <c r="AQ4059" s="196"/>
      <c r="AR4059" s="196"/>
      <c r="AS4059" s="196"/>
      <c r="AT4059" s="196"/>
      <c r="AU4059" s="196"/>
      <c r="AV4059" s="198"/>
      <c r="AW4059" s="197"/>
      <c r="AY4059" s="196"/>
      <c r="BC4059" s="196"/>
      <c r="BD4059" s="196"/>
      <c r="BE4059" s="196"/>
      <c r="BF4059" s="196"/>
      <c r="BG4059" s="196"/>
      <c r="BH4059" s="196"/>
      <c r="BI4059" s="196"/>
      <c r="BJ4059" s="196"/>
      <c r="BK4059" s="196"/>
    </row>
    <row r="4060" spans="1:63" x14ac:dyDescent="0.25">
      <c r="A4060" s="198"/>
      <c r="B4060" s="193"/>
      <c r="C4060" s="196"/>
      <c r="D4060" s="196"/>
      <c r="E4060" s="196"/>
      <c r="I4060" s="197"/>
      <c r="Q4060" s="198"/>
      <c r="S4060" s="198"/>
      <c r="T4060" s="196"/>
      <c r="U4060" s="199"/>
      <c r="V4060" s="193"/>
      <c r="W4060" s="198"/>
      <c r="X4060" s="198"/>
      <c r="Y4060" s="196"/>
      <c r="Z4060" s="200"/>
      <c r="AA4060" s="196"/>
      <c r="AB4060" s="198"/>
      <c r="AC4060" s="196"/>
      <c r="AD4060" s="199"/>
      <c r="AG4060" s="196"/>
      <c r="AH4060" s="196"/>
      <c r="AI4060" s="198"/>
      <c r="AL4060" s="196"/>
      <c r="AN4060" s="196"/>
      <c r="AO4060" s="198"/>
      <c r="AP4060" s="196"/>
      <c r="AQ4060" s="196"/>
      <c r="AR4060" s="196"/>
      <c r="AS4060" s="196"/>
      <c r="AT4060" s="196"/>
      <c r="AU4060" s="196"/>
      <c r="AV4060" s="198"/>
      <c r="AW4060" s="197"/>
      <c r="AY4060" s="196"/>
      <c r="BC4060" s="196"/>
      <c r="BD4060" s="196"/>
      <c r="BE4060" s="196"/>
      <c r="BF4060" s="196"/>
      <c r="BG4060" s="196"/>
      <c r="BH4060" s="196"/>
      <c r="BI4060" s="196"/>
      <c r="BJ4060" s="196"/>
      <c r="BK4060" s="196"/>
    </row>
    <row r="4061" spans="1:63" x14ac:dyDescent="0.25">
      <c r="A4061" s="198"/>
      <c r="B4061" s="193"/>
      <c r="C4061" s="196"/>
      <c r="D4061" s="196"/>
      <c r="E4061" s="196"/>
      <c r="I4061" s="197"/>
      <c r="Q4061" s="198"/>
      <c r="S4061" s="198"/>
      <c r="T4061" s="196"/>
      <c r="U4061" s="199"/>
      <c r="V4061" s="193"/>
      <c r="W4061" s="198"/>
      <c r="X4061" s="198"/>
      <c r="Y4061" s="196"/>
      <c r="Z4061" s="200"/>
      <c r="AA4061" s="196"/>
      <c r="AB4061" s="198"/>
      <c r="AC4061" s="196"/>
      <c r="AD4061" s="199"/>
      <c r="AG4061" s="196"/>
      <c r="AH4061" s="196"/>
      <c r="AI4061" s="198"/>
      <c r="AL4061" s="196"/>
      <c r="AN4061" s="196"/>
      <c r="AO4061" s="198"/>
      <c r="AP4061" s="196"/>
      <c r="AQ4061" s="196"/>
      <c r="AR4061" s="196"/>
      <c r="AS4061" s="196"/>
      <c r="AT4061" s="196"/>
      <c r="AU4061" s="196"/>
      <c r="AV4061" s="198"/>
      <c r="AW4061" s="197"/>
      <c r="AY4061" s="196"/>
      <c r="BC4061" s="196"/>
      <c r="BD4061" s="196"/>
      <c r="BE4061" s="196"/>
      <c r="BF4061" s="196"/>
      <c r="BG4061" s="196"/>
      <c r="BH4061" s="196"/>
      <c r="BI4061" s="196"/>
      <c r="BJ4061" s="196"/>
      <c r="BK4061" s="196"/>
    </row>
    <row r="4062" spans="1:63" x14ac:dyDescent="0.25">
      <c r="A4062" s="198"/>
      <c r="B4062" s="193"/>
      <c r="C4062" s="196"/>
      <c r="D4062" s="196"/>
      <c r="E4062" s="196"/>
      <c r="I4062" s="197"/>
      <c r="Q4062" s="198"/>
      <c r="S4062" s="198"/>
      <c r="T4062" s="196"/>
      <c r="U4062" s="199"/>
      <c r="V4062" s="193"/>
      <c r="W4062" s="198"/>
      <c r="X4062" s="198"/>
      <c r="Y4062" s="196"/>
      <c r="Z4062" s="200"/>
      <c r="AA4062" s="196"/>
      <c r="AB4062" s="198"/>
      <c r="AC4062" s="196"/>
      <c r="AD4062" s="199"/>
      <c r="AG4062" s="196"/>
      <c r="AH4062" s="196"/>
      <c r="AI4062" s="198"/>
      <c r="AL4062" s="196"/>
      <c r="AN4062" s="196"/>
      <c r="AO4062" s="198"/>
      <c r="AP4062" s="196"/>
      <c r="AQ4062" s="196"/>
      <c r="AR4062" s="196"/>
      <c r="AS4062" s="196"/>
      <c r="AT4062" s="196"/>
      <c r="AU4062" s="196"/>
      <c r="AV4062" s="198"/>
      <c r="AW4062" s="197"/>
      <c r="AY4062" s="196"/>
      <c r="BC4062" s="196"/>
      <c r="BD4062" s="196"/>
      <c r="BE4062" s="196"/>
      <c r="BF4062" s="196"/>
      <c r="BG4062" s="196"/>
      <c r="BH4062" s="196"/>
      <c r="BI4062" s="196"/>
      <c r="BJ4062" s="196"/>
      <c r="BK4062" s="196"/>
    </row>
    <row r="4063" spans="1:63" x14ac:dyDescent="0.25">
      <c r="A4063" s="198"/>
      <c r="B4063" s="193"/>
      <c r="C4063" s="196"/>
      <c r="D4063" s="196"/>
      <c r="E4063" s="196"/>
      <c r="I4063" s="197"/>
      <c r="Q4063" s="198"/>
      <c r="S4063" s="198"/>
      <c r="T4063" s="196"/>
      <c r="U4063" s="199"/>
      <c r="V4063" s="193"/>
      <c r="W4063" s="198"/>
      <c r="X4063" s="198"/>
      <c r="Y4063" s="196"/>
      <c r="Z4063" s="200"/>
      <c r="AA4063" s="196"/>
      <c r="AB4063" s="198"/>
      <c r="AC4063" s="196"/>
      <c r="AD4063" s="199"/>
      <c r="AG4063" s="196"/>
      <c r="AH4063" s="196"/>
      <c r="AI4063" s="198"/>
      <c r="AL4063" s="196"/>
      <c r="AN4063" s="196"/>
      <c r="AO4063" s="198"/>
      <c r="AP4063" s="196"/>
      <c r="AQ4063" s="196"/>
      <c r="AR4063" s="196"/>
      <c r="AS4063" s="196"/>
      <c r="AT4063" s="196"/>
      <c r="AU4063" s="196"/>
      <c r="AV4063" s="198"/>
      <c r="AW4063" s="197"/>
      <c r="AY4063" s="196"/>
      <c r="BC4063" s="196"/>
      <c r="BD4063" s="196"/>
      <c r="BE4063" s="196"/>
      <c r="BF4063" s="196"/>
      <c r="BG4063" s="196"/>
      <c r="BH4063" s="196"/>
      <c r="BI4063" s="196"/>
      <c r="BJ4063" s="196"/>
      <c r="BK4063" s="196"/>
    </row>
    <row r="4064" spans="1:63" x14ac:dyDescent="0.25">
      <c r="A4064" s="198"/>
      <c r="B4064" s="193"/>
      <c r="C4064" s="196"/>
      <c r="D4064" s="196"/>
      <c r="E4064" s="196"/>
      <c r="I4064" s="197"/>
      <c r="Q4064" s="198"/>
      <c r="S4064" s="198"/>
      <c r="T4064" s="196"/>
      <c r="U4064" s="199"/>
      <c r="V4064" s="193"/>
      <c r="W4064" s="198"/>
      <c r="X4064" s="198"/>
      <c r="Y4064" s="196"/>
      <c r="Z4064" s="200"/>
      <c r="AA4064" s="196"/>
      <c r="AB4064" s="198"/>
      <c r="AC4064" s="196"/>
      <c r="AD4064" s="199"/>
      <c r="AG4064" s="196"/>
      <c r="AH4064" s="196"/>
      <c r="AI4064" s="198"/>
      <c r="AL4064" s="196"/>
      <c r="AN4064" s="196"/>
      <c r="AO4064" s="198"/>
      <c r="AP4064" s="196"/>
      <c r="AQ4064" s="196"/>
      <c r="AR4064" s="196"/>
      <c r="AS4064" s="196"/>
      <c r="AT4064" s="196"/>
      <c r="AU4064" s="196"/>
      <c r="AV4064" s="198"/>
      <c r="AW4064" s="197"/>
      <c r="AY4064" s="196"/>
      <c r="BC4064" s="196"/>
      <c r="BD4064" s="196"/>
      <c r="BE4064" s="196"/>
      <c r="BF4064" s="196"/>
      <c r="BG4064" s="196"/>
      <c r="BH4064" s="196"/>
      <c r="BI4064" s="196"/>
      <c r="BJ4064" s="196"/>
      <c r="BK4064" s="196"/>
    </row>
    <row r="4065" spans="1:63" x14ac:dyDescent="0.25">
      <c r="A4065" s="198"/>
      <c r="B4065" s="193"/>
      <c r="C4065" s="196"/>
      <c r="D4065" s="196"/>
      <c r="E4065" s="196"/>
      <c r="I4065" s="197"/>
      <c r="Q4065" s="198"/>
      <c r="S4065" s="198"/>
      <c r="T4065" s="196"/>
      <c r="U4065" s="199"/>
      <c r="V4065" s="193"/>
      <c r="W4065" s="198"/>
      <c r="X4065" s="198"/>
      <c r="Y4065" s="196"/>
      <c r="Z4065" s="200"/>
      <c r="AA4065" s="196"/>
      <c r="AB4065" s="198"/>
      <c r="AC4065" s="196"/>
      <c r="AD4065" s="199"/>
      <c r="AG4065" s="196"/>
      <c r="AH4065" s="196"/>
      <c r="AI4065" s="198"/>
      <c r="AL4065" s="196"/>
      <c r="AN4065" s="196"/>
      <c r="AO4065" s="198"/>
      <c r="AP4065" s="196"/>
      <c r="AQ4065" s="196"/>
      <c r="AR4065" s="196"/>
      <c r="AS4065" s="196"/>
      <c r="AT4065" s="196"/>
      <c r="AU4065" s="196"/>
      <c r="AV4065" s="198"/>
      <c r="AW4065" s="197"/>
      <c r="AY4065" s="196"/>
      <c r="BC4065" s="196"/>
      <c r="BD4065" s="196"/>
      <c r="BE4065" s="196"/>
      <c r="BF4065" s="196"/>
      <c r="BG4065" s="196"/>
      <c r="BH4065" s="196"/>
      <c r="BI4065" s="196"/>
      <c r="BJ4065" s="196"/>
      <c r="BK4065" s="196"/>
    </row>
    <row r="4066" spans="1:63" x14ac:dyDescent="0.25">
      <c r="A4066" s="198"/>
      <c r="B4066" s="193"/>
      <c r="C4066" s="196"/>
      <c r="D4066" s="196"/>
      <c r="E4066" s="196"/>
      <c r="I4066" s="197"/>
      <c r="Q4066" s="198"/>
      <c r="S4066" s="198"/>
      <c r="T4066" s="196"/>
      <c r="U4066" s="199"/>
      <c r="V4066" s="193"/>
      <c r="W4066" s="198"/>
      <c r="X4066" s="198"/>
      <c r="Y4066" s="196"/>
      <c r="Z4066" s="200"/>
      <c r="AA4066" s="196"/>
      <c r="AB4066" s="198"/>
      <c r="AC4066" s="196"/>
      <c r="AD4066" s="199"/>
      <c r="AG4066" s="196"/>
      <c r="AH4066" s="196"/>
      <c r="AI4066" s="198"/>
      <c r="AL4066" s="196"/>
      <c r="AN4066" s="196"/>
      <c r="AO4066" s="198"/>
      <c r="AP4066" s="196"/>
      <c r="AQ4066" s="196"/>
      <c r="AR4066" s="196"/>
      <c r="AS4066" s="196"/>
      <c r="AT4066" s="196"/>
      <c r="AU4066" s="196"/>
      <c r="AV4066" s="198"/>
      <c r="AW4066" s="197"/>
      <c r="AY4066" s="196"/>
      <c r="BC4066" s="196"/>
      <c r="BD4066" s="196"/>
      <c r="BE4066" s="196"/>
      <c r="BF4066" s="196"/>
      <c r="BG4066" s="196"/>
      <c r="BH4066" s="196"/>
      <c r="BI4066" s="196"/>
      <c r="BJ4066" s="196"/>
      <c r="BK4066" s="196"/>
    </row>
    <row r="4067" spans="1:63" x14ac:dyDescent="0.25">
      <c r="A4067" s="198"/>
      <c r="B4067" s="193"/>
      <c r="C4067" s="196"/>
      <c r="D4067" s="196"/>
      <c r="E4067" s="196"/>
      <c r="I4067" s="197"/>
      <c r="Q4067" s="198"/>
      <c r="S4067" s="198"/>
      <c r="T4067" s="196"/>
      <c r="U4067" s="199"/>
      <c r="V4067" s="193"/>
      <c r="W4067" s="198"/>
      <c r="X4067" s="198"/>
      <c r="Y4067" s="196"/>
      <c r="Z4067" s="200"/>
      <c r="AA4067" s="196"/>
      <c r="AB4067" s="198"/>
      <c r="AC4067" s="196"/>
      <c r="AD4067" s="199"/>
      <c r="AG4067" s="196"/>
      <c r="AH4067" s="196"/>
      <c r="AI4067" s="198"/>
      <c r="AL4067" s="196"/>
      <c r="AN4067" s="196"/>
      <c r="AO4067" s="198"/>
      <c r="AP4067" s="196"/>
      <c r="AQ4067" s="196"/>
      <c r="AR4067" s="196"/>
      <c r="AS4067" s="196"/>
      <c r="AT4067" s="196"/>
      <c r="AU4067" s="196"/>
      <c r="AV4067" s="198"/>
      <c r="AW4067" s="197"/>
      <c r="AY4067" s="196"/>
      <c r="BC4067" s="196"/>
      <c r="BD4067" s="196"/>
      <c r="BE4067" s="196"/>
      <c r="BF4067" s="196"/>
      <c r="BG4067" s="196"/>
      <c r="BH4067" s="196"/>
      <c r="BI4067" s="196"/>
      <c r="BJ4067" s="196"/>
      <c r="BK4067" s="196"/>
    </row>
    <row r="4068" spans="1:63" x14ac:dyDescent="0.25">
      <c r="A4068" s="198"/>
      <c r="B4068" s="193"/>
      <c r="C4068" s="196"/>
      <c r="D4068" s="196"/>
      <c r="E4068" s="196"/>
      <c r="I4068" s="197"/>
      <c r="Q4068" s="198"/>
      <c r="S4068" s="198"/>
      <c r="T4068" s="196"/>
      <c r="U4068" s="199"/>
      <c r="V4068" s="193"/>
      <c r="W4068" s="198"/>
      <c r="X4068" s="198"/>
      <c r="Y4068" s="196"/>
      <c r="Z4068" s="200"/>
      <c r="AA4068" s="196"/>
      <c r="AB4068" s="198"/>
      <c r="AC4068" s="196"/>
      <c r="AD4068" s="199"/>
      <c r="AG4068" s="196"/>
      <c r="AH4068" s="196"/>
      <c r="AI4068" s="198"/>
      <c r="AL4068" s="196"/>
      <c r="AN4068" s="196"/>
      <c r="AO4068" s="198"/>
      <c r="AP4068" s="196"/>
      <c r="AQ4068" s="196"/>
      <c r="AR4068" s="196"/>
      <c r="AS4068" s="196"/>
      <c r="AT4068" s="196"/>
      <c r="AU4068" s="196"/>
      <c r="AV4068" s="198"/>
      <c r="AW4068" s="197"/>
      <c r="AY4068" s="196"/>
      <c r="BC4068" s="196"/>
      <c r="BD4068" s="196"/>
      <c r="BE4068" s="196"/>
      <c r="BF4068" s="196"/>
      <c r="BG4068" s="196"/>
      <c r="BH4068" s="196"/>
      <c r="BI4068" s="196"/>
      <c r="BJ4068" s="196"/>
      <c r="BK4068" s="196"/>
    </row>
    <row r="4069" spans="1:63" x14ac:dyDescent="0.25">
      <c r="A4069" s="198"/>
      <c r="B4069" s="193"/>
      <c r="C4069" s="196"/>
      <c r="D4069" s="196"/>
      <c r="E4069" s="196"/>
      <c r="I4069" s="197"/>
      <c r="Q4069" s="198"/>
      <c r="S4069" s="198"/>
      <c r="T4069" s="196"/>
      <c r="U4069" s="199"/>
      <c r="V4069" s="193"/>
      <c r="W4069" s="198"/>
      <c r="X4069" s="198"/>
      <c r="Y4069" s="196"/>
      <c r="Z4069" s="200"/>
      <c r="AA4069" s="196"/>
      <c r="AB4069" s="198"/>
      <c r="AC4069" s="196"/>
      <c r="AD4069" s="199"/>
      <c r="AG4069" s="196"/>
      <c r="AH4069" s="196"/>
      <c r="AI4069" s="198"/>
      <c r="AL4069" s="196"/>
      <c r="AN4069" s="196"/>
      <c r="AO4069" s="198"/>
      <c r="AP4069" s="196"/>
      <c r="AQ4069" s="196"/>
      <c r="AR4069" s="196"/>
      <c r="AS4069" s="196"/>
      <c r="AT4069" s="196"/>
      <c r="AU4069" s="196"/>
      <c r="AV4069" s="198"/>
      <c r="AW4069" s="197"/>
      <c r="AY4069" s="196"/>
      <c r="BC4069" s="196"/>
      <c r="BD4069" s="196"/>
      <c r="BE4069" s="196"/>
      <c r="BF4069" s="196"/>
      <c r="BG4069" s="196"/>
      <c r="BH4069" s="196"/>
      <c r="BI4069" s="196"/>
      <c r="BJ4069" s="196"/>
      <c r="BK4069" s="196"/>
    </row>
    <row r="4070" spans="1:63" x14ac:dyDescent="0.25">
      <c r="A4070" s="198"/>
      <c r="B4070" s="193"/>
      <c r="C4070" s="196"/>
      <c r="D4070" s="196"/>
      <c r="E4070" s="196"/>
      <c r="I4070" s="197"/>
      <c r="Q4070" s="198"/>
      <c r="S4070" s="198"/>
      <c r="T4070" s="196"/>
      <c r="U4070" s="199"/>
      <c r="V4070" s="193"/>
      <c r="W4070" s="198"/>
      <c r="X4070" s="198"/>
      <c r="Y4070" s="196"/>
      <c r="Z4070" s="200"/>
      <c r="AA4070" s="196"/>
      <c r="AB4070" s="198"/>
      <c r="AC4070" s="196"/>
      <c r="AD4070" s="199"/>
      <c r="AG4070" s="196"/>
      <c r="AH4070" s="196"/>
      <c r="AI4070" s="198"/>
      <c r="AL4070" s="196"/>
      <c r="AN4070" s="196"/>
      <c r="AO4070" s="198"/>
      <c r="AP4070" s="196"/>
      <c r="AQ4070" s="196"/>
      <c r="AR4070" s="196"/>
      <c r="AS4070" s="196"/>
      <c r="AT4070" s="196"/>
      <c r="AU4070" s="196"/>
      <c r="AV4070" s="198"/>
      <c r="AW4070" s="197"/>
      <c r="AY4070" s="196"/>
      <c r="BC4070" s="196"/>
      <c r="BD4070" s="196"/>
      <c r="BE4070" s="196"/>
      <c r="BF4070" s="196"/>
      <c r="BG4070" s="196"/>
      <c r="BH4070" s="196"/>
      <c r="BI4070" s="196"/>
      <c r="BJ4070" s="196"/>
      <c r="BK4070" s="196"/>
    </row>
    <row r="4071" spans="1:63" x14ac:dyDescent="0.25">
      <c r="A4071" s="198"/>
      <c r="B4071" s="193"/>
      <c r="C4071" s="196"/>
      <c r="D4071" s="196"/>
      <c r="E4071" s="196"/>
      <c r="I4071" s="197"/>
      <c r="Q4071" s="198"/>
      <c r="S4071" s="198"/>
      <c r="T4071" s="196"/>
      <c r="U4071" s="199"/>
      <c r="V4071" s="193"/>
      <c r="W4071" s="198"/>
      <c r="X4071" s="198"/>
      <c r="Y4071" s="196"/>
      <c r="Z4071" s="200"/>
      <c r="AA4071" s="196"/>
      <c r="AB4071" s="198"/>
      <c r="AC4071" s="196"/>
      <c r="AD4071" s="199"/>
      <c r="AG4071" s="196"/>
      <c r="AH4071" s="196"/>
      <c r="AI4071" s="198"/>
      <c r="AL4071" s="196"/>
      <c r="AN4071" s="196"/>
      <c r="AO4071" s="198"/>
      <c r="AP4071" s="196"/>
      <c r="AQ4071" s="196"/>
      <c r="AR4071" s="196"/>
      <c r="AS4071" s="196"/>
      <c r="AT4071" s="196"/>
      <c r="AU4071" s="196"/>
      <c r="AV4071" s="198"/>
      <c r="AW4071" s="197"/>
      <c r="AY4071" s="196"/>
      <c r="BC4071" s="196"/>
      <c r="BD4071" s="196"/>
      <c r="BE4071" s="196"/>
      <c r="BF4071" s="196"/>
      <c r="BG4071" s="196"/>
      <c r="BH4071" s="196"/>
      <c r="BI4071" s="196"/>
      <c r="BJ4071" s="196"/>
      <c r="BK4071" s="196"/>
    </row>
    <row r="4072" spans="1:63" x14ac:dyDescent="0.25">
      <c r="A4072" s="198"/>
      <c r="B4072" s="193"/>
      <c r="C4072" s="196"/>
      <c r="D4072" s="196"/>
      <c r="E4072" s="196"/>
      <c r="I4072" s="197"/>
      <c r="Q4072" s="198"/>
      <c r="S4072" s="198"/>
      <c r="T4072" s="196"/>
      <c r="U4072" s="199"/>
      <c r="V4072" s="193"/>
      <c r="W4072" s="198"/>
      <c r="X4072" s="198"/>
      <c r="Y4072" s="196"/>
      <c r="Z4072" s="200"/>
      <c r="AA4072" s="196"/>
      <c r="AB4072" s="198"/>
      <c r="AC4072" s="196"/>
      <c r="AD4072" s="199"/>
      <c r="AG4072" s="196"/>
      <c r="AH4072" s="196"/>
      <c r="AI4072" s="198"/>
      <c r="AL4072" s="196"/>
      <c r="AN4072" s="196"/>
      <c r="AO4072" s="198"/>
      <c r="AP4072" s="196"/>
      <c r="AQ4072" s="196"/>
      <c r="AR4072" s="196"/>
      <c r="AS4072" s="196"/>
      <c r="AT4072" s="196"/>
      <c r="AU4072" s="196"/>
      <c r="AV4072" s="198"/>
      <c r="AW4072" s="197"/>
      <c r="AY4072" s="196"/>
      <c r="BC4072" s="196"/>
      <c r="BD4072" s="196"/>
      <c r="BE4072" s="196"/>
      <c r="BF4072" s="196"/>
      <c r="BG4072" s="196"/>
      <c r="BH4072" s="196"/>
      <c r="BI4072" s="196"/>
      <c r="BJ4072" s="196"/>
      <c r="BK4072" s="196"/>
    </row>
    <row r="4073" spans="1:63" x14ac:dyDescent="0.25">
      <c r="A4073" s="198"/>
      <c r="B4073" s="193"/>
      <c r="C4073" s="196"/>
      <c r="D4073" s="196"/>
      <c r="E4073" s="196"/>
      <c r="I4073" s="197"/>
      <c r="Q4073" s="198"/>
      <c r="S4073" s="198"/>
      <c r="T4073" s="196"/>
      <c r="U4073" s="199"/>
      <c r="V4073" s="193"/>
      <c r="W4073" s="198"/>
      <c r="X4073" s="198"/>
      <c r="Y4073" s="196"/>
      <c r="Z4073" s="200"/>
      <c r="AA4073" s="196"/>
      <c r="AB4073" s="198"/>
      <c r="AC4073" s="196"/>
      <c r="AD4073" s="199"/>
      <c r="AG4073" s="196"/>
      <c r="AH4073" s="196"/>
      <c r="AI4073" s="198"/>
      <c r="AL4073" s="196"/>
      <c r="AN4073" s="196"/>
      <c r="AO4073" s="198"/>
      <c r="AP4073" s="196"/>
      <c r="AQ4073" s="196"/>
      <c r="AR4073" s="196"/>
      <c r="AS4073" s="196"/>
      <c r="AT4073" s="196"/>
      <c r="AU4073" s="196"/>
      <c r="AV4073" s="198"/>
      <c r="AW4073" s="197"/>
      <c r="AY4073" s="196"/>
      <c r="BC4073" s="196"/>
      <c r="BD4073" s="196"/>
      <c r="BE4073" s="196"/>
      <c r="BF4073" s="196"/>
      <c r="BG4073" s="196"/>
      <c r="BH4073" s="196"/>
      <c r="BI4073" s="196"/>
      <c r="BJ4073" s="196"/>
      <c r="BK4073" s="196"/>
    </row>
    <row r="4074" spans="1:63" x14ac:dyDescent="0.25">
      <c r="A4074" s="198"/>
      <c r="B4074" s="193"/>
      <c r="C4074" s="196"/>
      <c r="D4074" s="196"/>
      <c r="E4074" s="196"/>
      <c r="I4074" s="197"/>
      <c r="Q4074" s="198"/>
      <c r="S4074" s="198"/>
      <c r="T4074" s="196"/>
      <c r="U4074" s="199"/>
      <c r="V4074" s="193"/>
      <c r="W4074" s="198"/>
      <c r="X4074" s="198"/>
      <c r="Y4074" s="196"/>
      <c r="Z4074" s="200"/>
      <c r="AA4074" s="196"/>
      <c r="AB4074" s="198"/>
      <c r="AC4074" s="196"/>
      <c r="AD4074" s="199"/>
      <c r="AG4074" s="196"/>
      <c r="AH4074" s="196"/>
      <c r="AI4074" s="198"/>
      <c r="AL4074" s="196"/>
      <c r="AN4074" s="196"/>
      <c r="AO4074" s="198"/>
      <c r="AP4074" s="196"/>
      <c r="AQ4074" s="196"/>
      <c r="AR4074" s="196"/>
      <c r="AS4074" s="196"/>
      <c r="AT4074" s="196"/>
      <c r="AU4074" s="196"/>
      <c r="AV4074" s="198"/>
      <c r="AW4074" s="197"/>
      <c r="AY4074" s="196"/>
      <c r="BC4074" s="196"/>
      <c r="BD4074" s="196"/>
      <c r="BE4074" s="196"/>
      <c r="BF4074" s="196"/>
      <c r="BG4074" s="196"/>
      <c r="BH4074" s="196"/>
      <c r="BI4074" s="196"/>
      <c r="BJ4074" s="196"/>
      <c r="BK4074" s="196"/>
    </row>
    <row r="4075" spans="1:63" x14ac:dyDescent="0.25">
      <c r="A4075" s="198"/>
      <c r="B4075" s="193"/>
      <c r="C4075" s="196"/>
      <c r="D4075" s="196"/>
      <c r="E4075" s="196"/>
      <c r="I4075" s="197"/>
      <c r="Q4075" s="198"/>
      <c r="S4075" s="198"/>
      <c r="T4075" s="196"/>
      <c r="U4075" s="199"/>
      <c r="V4075" s="193"/>
      <c r="W4075" s="198"/>
      <c r="X4075" s="198"/>
      <c r="Y4075" s="196"/>
      <c r="Z4075" s="200"/>
      <c r="AA4075" s="196"/>
      <c r="AB4075" s="198"/>
      <c r="AC4075" s="196"/>
      <c r="AD4075" s="199"/>
      <c r="AG4075" s="196"/>
      <c r="AH4075" s="196"/>
      <c r="AI4075" s="198"/>
      <c r="AL4075" s="196"/>
      <c r="AN4075" s="196"/>
      <c r="AO4075" s="198"/>
      <c r="AP4075" s="196"/>
      <c r="AQ4075" s="196"/>
      <c r="AR4075" s="196"/>
      <c r="AS4075" s="196"/>
      <c r="AT4075" s="196"/>
      <c r="AU4075" s="196"/>
      <c r="AV4075" s="198"/>
      <c r="AW4075" s="197"/>
      <c r="AY4075" s="196"/>
      <c r="BC4075" s="196"/>
      <c r="BD4075" s="196"/>
      <c r="BE4075" s="196"/>
      <c r="BF4075" s="196"/>
      <c r="BG4075" s="196"/>
      <c r="BH4075" s="196"/>
      <c r="BI4075" s="196"/>
      <c r="BJ4075" s="196"/>
      <c r="BK4075" s="196"/>
    </row>
    <row r="4076" spans="1:63" x14ac:dyDescent="0.25">
      <c r="A4076" s="198"/>
      <c r="B4076" s="193"/>
      <c r="C4076" s="196"/>
      <c r="D4076" s="196"/>
      <c r="E4076" s="196"/>
      <c r="I4076" s="197"/>
      <c r="Q4076" s="198"/>
      <c r="S4076" s="198"/>
      <c r="T4076" s="196"/>
      <c r="U4076" s="199"/>
      <c r="V4076" s="193"/>
      <c r="W4076" s="198"/>
      <c r="X4076" s="198"/>
      <c r="Y4076" s="196"/>
      <c r="Z4076" s="200"/>
      <c r="AA4076" s="196"/>
      <c r="AB4076" s="198"/>
      <c r="AC4076" s="196"/>
      <c r="AD4076" s="199"/>
      <c r="AG4076" s="196"/>
      <c r="AH4076" s="196"/>
      <c r="AI4076" s="198"/>
      <c r="AL4076" s="196"/>
      <c r="AN4076" s="196"/>
      <c r="AO4076" s="198"/>
      <c r="AP4076" s="196"/>
      <c r="AQ4076" s="196"/>
      <c r="AR4076" s="196"/>
      <c r="AS4076" s="196"/>
      <c r="AT4076" s="196"/>
      <c r="AU4076" s="196"/>
      <c r="AV4076" s="198"/>
      <c r="AW4076" s="197"/>
      <c r="AY4076" s="196"/>
      <c r="BC4076" s="196"/>
      <c r="BD4076" s="196"/>
      <c r="BE4076" s="196"/>
      <c r="BF4076" s="196"/>
      <c r="BG4076" s="196"/>
      <c r="BH4076" s="196"/>
      <c r="BI4076" s="196"/>
      <c r="BJ4076" s="196"/>
      <c r="BK4076" s="196"/>
    </row>
    <row r="4077" spans="1:63" x14ac:dyDescent="0.25">
      <c r="A4077" s="198"/>
      <c r="B4077" s="193"/>
      <c r="C4077" s="196"/>
      <c r="D4077" s="196"/>
      <c r="E4077" s="196"/>
      <c r="I4077" s="197"/>
      <c r="Q4077" s="198"/>
      <c r="S4077" s="198"/>
      <c r="T4077" s="196"/>
      <c r="U4077" s="199"/>
      <c r="V4077" s="193"/>
      <c r="W4077" s="198"/>
      <c r="X4077" s="198"/>
      <c r="Y4077" s="196"/>
      <c r="Z4077" s="200"/>
      <c r="AA4077" s="196"/>
      <c r="AB4077" s="198"/>
      <c r="AC4077" s="196"/>
      <c r="AD4077" s="199"/>
      <c r="AG4077" s="196"/>
      <c r="AH4077" s="196"/>
      <c r="AI4077" s="198"/>
      <c r="AL4077" s="196"/>
      <c r="AN4077" s="196"/>
      <c r="AO4077" s="198"/>
      <c r="AP4077" s="196"/>
      <c r="AQ4077" s="196"/>
      <c r="AR4077" s="196"/>
      <c r="AS4077" s="196"/>
      <c r="AT4077" s="196"/>
      <c r="AU4077" s="196"/>
      <c r="AV4077" s="198"/>
      <c r="AW4077" s="197"/>
      <c r="AY4077" s="196"/>
      <c r="BC4077" s="196"/>
      <c r="BD4077" s="196"/>
      <c r="BE4077" s="196"/>
      <c r="BF4077" s="196"/>
      <c r="BG4077" s="196"/>
      <c r="BH4077" s="196"/>
      <c r="BI4077" s="196"/>
      <c r="BJ4077" s="196"/>
      <c r="BK4077" s="196"/>
    </row>
    <row r="4078" spans="1:63" x14ac:dyDescent="0.25">
      <c r="A4078" s="198"/>
      <c r="B4078" s="193"/>
      <c r="C4078" s="196"/>
      <c r="D4078" s="196"/>
      <c r="E4078" s="196"/>
      <c r="I4078" s="197"/>
      <c r="Q4078" s="198"/>
      <c r="S4078" s="198"/>
      <c r="T4078" s="196"/>
      <c r="U4078" s="199"/>
      <c r="V4078" s="193"/>
      <c r="W4078" s="198"/>
      <c r="X4078" s="198"/>
      <c r="Y4078" s="196"/>
      <c r="Z4078" s="200"/>
      <c r="AA4078" s="196"/>
      <c r="AB4078" s="198"/>
      <c r="AC4078" s="196"/>
      <c r="AD4078" s="199"/>
      <c r="AG4078" s="196"/>
      <c r="AH4078" s="196"/>
      <c r="AI4078" s="198"/>
      <c r="AL4078" s="196"/>
      <c r="AN4078" s="196"/>
      <c r="AO4078" s="198"/>
      <c r="AP4078" s="196"/>
      <c r="AQ4078" s="196"/>
      <c r="AR4078" s="196"/>
      <c r="AS4078" s="196"/>
      <c r="AT4078" s="196"/>
      <c r="AU4078" s="196"/>
      <c r="AV4078" s="198"/>
      <c r="AW4078" s="197"/>
      <c r="AY4078" s="196"/>
      <c r="BC4078" s="196"/>
      <c r="BD4078" s="196"/>
      <c r="BE4078" s="196"/>
      <c r="BF4078" s="196"/>
      <c r="BG4078" s="196"/>
      <c r="BH4078" s="196"/>
      <c r="BI4078" s="196"/>
      <c r="BJ4078" s="196"/>
      <c r="BK4078" s="196"/>
    </row>
    <row r="4079" spans="1:63" x14ac:dyDescent="0.25">
      <c r="A4079" s="198"/>
      <c r="B4079" s="193"/>
      <c r="C4079" s="196"/>
      <c r="D4079" s="196"/>
      <c r="E4079" s="196"/>
      <c r="I4079" s="197"/>
      <c r="Q4079" s="198"/>
      <c r="S4079" s="198"/>
      <c r="T4079" s="196"/>
      <c r="U4079" s="199"/>
      <c r="V4079" s="193"/>
      <c r="W4079" s="198"/>
      <c r="X4079" s="198"/>
      <c r="Y4079" s="196"/>
      <c r="Z4079" s="200"/>
      <c r="AA4079" s="196"/>
      <c r="AB4079" s="198"/>
      <c r="AC4079" s="196"/>
      <c r="AD4079" s="199"/>
      <c r="AG4079" s="196"/>
      <c r="AH4079" s="196"/>
      <c r="AI4079" s="198"/>
      <c r="AL4079" s="196"/>
      <c r="AN4079" s="196"/>
      <c r="AO4079" s="198"/>
      <c r="AP4079" s="196"/>
      <c r="AQ4079" s="196"/>
      <c r="AR4079" s="196"/>
      <c r="AS4079" s="196"/>
      <c r="AT4079" s="196"/>
      <c r="AU4079" s="196"/>
      <c r="AV4079" s="198"/>
      <c r="AW4079" s="197"/>
      <c r="AY4079" s="196"/>
      <c r="BC4079" s="196"/>
      <c r="BD4079" s="196"/>
      <c r="BE4079" s="196"/>
      <c r="BF4079" s="196"/>
      <c r="BG4079" s="196"/>
      <c r="BH4079" s="196"/>
      <c r="BI4079" s="196"/>
      <c r="BJ4079" s="196"/>
      <c r="BK4079" s="196"/>
    </row>
    <row r="4080" spans="1:63" x14ac:dyDescent="0.25">
      <c r="A4080" s="198"/>
      <c r="B4080" s="193"/>
      <c r="C4080" s="196"/>
      <c r="D4080" s="196"/>
      <c r="E4080" s="196"/>
      <c r="I4080" s="197"/>
      <c r="Q4080" s="198"/>
      <c r="S4080" s="198"/>
      <c r="T4080" s="196"/>
      <c r="U4080" s="199"/>
      <c r="V4080" s="193"/>
      <c r="W4080" s="198"/>
      <c r="X4080" s="198"/>
      <c r="Y4080" s="196"/>
      <c r="Z4080" s="200"/>
      <c r="AA4080" s="196"/>
      <c r="AB4080" s="198"/>
      <c r="AC4080" s="196"/>
      <c r="AD4080" s="199"/>
      <c r="AG4080" s="196"/>
      <c r="AH4080" s="196"/>
      <c r="AI4080" s="198"/>
      <c r="AL4080" s="196"/>
      <c r="AN4080" s="196"/>
      <c r="AO4080" s="198"/>
      <c r="AP4080" s="196"/>
      <c r="AQ4080" s="196"/>
      <c r="AR4080" s="196"/>
      <c r="AS4080" s="196"/>
      <c r="AT4080" s="196"/>
      <c r="AU4080" s="196"/>
      <c r="AV4080" s="198"/>
      <c r="AW4080" s="197"/>
      <c r="AY4080" s="196"/>
      <c r="BC4080" s="196"/>
      <c r="BD4080" s="196"/>
      <c r="BE4080" s="196"/>
      <c r="BF4080" s="196"/>
      <c r="BG4080" s="196"/>
      <c r="BH4080" s="196"/>
      <c r="BI4080" s="196"/>
      <c r="BJ4080" s="196"/>
      <c r="BK4080" s="196"/>
    </row>
    <row r="4081" spans="1:63" x14ac:dyDescent="0.25">
      <c r="A4081" s="198"/>
      <c r="B4081" s="193"/>
      <c r="C4081" s="196"/>
      <c r="D4081" s="196"/>
      <c r="E4081" s="196"/>
      <c r="I4081" s="197"/>
      <c r="Q4081" s="198"/>
      <c r="S4081" s="198"/>
      <c r="T4081" s="196"/>
      <c r="U4081" s="199"/>
      <c r="V4081" s="193"/>
      <c r="W4081" s="198"/>
      <c r="X4081" s="198"/>
      <c r="Y4081" s="196"/>
      <c r="Z4081" s="200"/>
      <c r="AA4081" s="196"/>
      <c r="AB4081" s="198"/>
      <c r="AC4081" s="196"/>
      <c r="AD4081" s="199"/>
      <c r="AG4081" s="196"/>
      <c r="AH4081" s="196"/>
      <c r="AI4081" s="198"/>
      <c r="AL4081" s="196"/>
      <c r="AN4081" s="196"/>
      <c r="AO4081" s="198"/>
      <c r="AP4081" s="196"/>
      <c r="AQ4081" s="196"/>
      <c r="AR4081" s="196"/>
      <c r="AS4081" s="196"/>
      <c r="AT4081" s="196"/>
      <c r="AU4081" s="196"/>
      <c r="AV4081" s="198"/>
      <c r="AW4081" s="197"/>
      <c r="AY4081" s="196"/>
      <c r="BC4081" s="196"/>
      <c r="BD4081" s="196"/>
      <c r="BE4081" s="196"/>
      <c r="BF4081" s="196"/>
      <c r="BG4081" s="196"/>
      <c r="BH4081" s="196"/>
      <c r="BI4081" s="196"/>
      <c r="BJ4081" s="196"/>
      <c r="BK4081" s="196"/>
    </row>
    <row r="4082" spans="1:63" x14ac:dyDescent="0.25">
      <c r="A4082" s="198"/>
      <c r="B4082" s="193"/>
      <c r="C4082" s="196"/>
      <c r="D4082" s="196"/>
      <c r="E4082" s="196"/>
      <c r="I4082" s="197"/>
      <c r="Q4082" s="198"/>
      <c r="S4082" s="198"/>
      <c r="T4082" s="196"/>
      <c r="U4082" s="199"/>
      <c r="V4082" s="193"/>
      <c r="W4082" s="198"/>
      <c r="X4082" s="198"/>
      <c r="Y4082" s="196"/>
      <c r="Z4082" s="200"/>
      <c r="AA4082" s="196"/>
      <c r="AB4082" s="198"/>
      <c r="AC4082" s="196"/>
      <c r="AD4082" s="199"/>
      <c r="AG4082" s="196"/>
      <c r="AH4082" s="196"/>
      <c r="AI4082" s="198"/>
      <c r="AL4082" s="196"/>
      <c r="AN4082" s="196"/>
      <c r="AO4082" s="198"/>
      <c r="AP4082" s="196"/>
      <c r="AQ4082" s="196"/>
      <c r="AR4082" s="196"/>
      <c r="AS4082" s="196"/>
      <c r="AT4082" s="196"/>
      <c r="AU4082" s="196"/>
      <c r="AV4082" s="198"/>
      <c r="AW4082" s="197"/>
      <c r="AY4082" s="196"/>
      <c r="BC4082" s="196"/>
      <c r="BD4082" s="196"/>
      <c r="BE4082" s="196"/>
      <c r="BF4082" s="196"/>
      <c r="BG4082" s="196"/>
      <c r="BH4082" s="196"/>
      <c r="BI4082" s="196"/>
      <c r="BJ4082" s="196"/>
      <c r="BK4082" s="196"/>
    </row>
    <row r="4083" spans="1:63" x14ac:dyDescent="0.25">
      <c r="A4083" s="198"/>
      <c r="B4083" s="193"/>
      <c r="C4083" s="196"/>
      <c r="D4083" s="196"/>
      <c r="E4083" s="196"/>
      <c r="I4083" s="197"/>
      <c r="Q4083" s="198"/>
      <c r="S4083" s="198"/>
      <c r="T4083" s="196"/>
      <c r="U4083" s="199"/>
      <c r="V4083" s="193"/>
      <c r="W4083" s="198"/>
      <c r="X4083" s="198"/>
      <c r="Y4083" s="196"/>
      <c r="Z4083" s="200"/>
      <c r="AA4083" s="196"/>
      <c r="AB4083" s="198"/>
      <c r="AC4083" s="196"/>
      <c r="AD4083" s="199"/>
      <c r="AG4083" s="196"/>
      <c r="AH4083" s="196"/>
      <c r="AI4083" s="198"/>
      <c r="AL4083" s="196"/>
      <c r="AN4083" s="196"/>
      <c r="AO4083" s="198"/>
      <c r="AP4083" s="196"/>
      <c r="AQ4083" s="196"/>
      <c r="AR4083" s="196"/>
      <c r="AS4083" s="196"/>
      <c r="AT4083" s="196"/>
      <c r="AU4083" s="196"/>
      <c r="AV4083" s="198"/>
      <c r="AW4083" s="197"/>
      <c r="AY4083" s="196"/>
      <c r="BC4083" s="196"/>
      <c r="BD4083" s="196"/>
      <c r="BE4083" s="196"/>
      <c r="BF4083" s="196"/>
      <c r="BG4083" s="196"/>
      <c r="BH4083" s="196"/>
      <c r="BI4083" s="196"/>
      <c r="BJ4083" s="196"/>
      <c r="BK4083" s="196"/>
    </row>
    <row r="4084" spans="1:63" x14ac:dyDescent="0.25">
      <c r="A4084" s="198"/>
      <c r="B4084" s="193"/>
      <c r="C4084" s="196"/>
      <c r="D4084" s="196"/>
      <c r="E4084" s="196"/>
      <c r="I4084" s="197"/>
      <c r="Q4084" s="198"/>
      <c r="S4084" s="198"/>
      <c r="T4084" s="196"/>
      <c r="U4084" s="199"/>
      <c r="V4084" s="193"/>
      <c r="W4084" s="198"/>
      <c r="X4084" s="198"/>
      <c r="Y4084" s="196"/>
      <c r="Z4084" s="200"/>
      <c r="AA4084" s="196"/>
      <c r="AB4084" s="198"/>
      <c r="AC4084" s="196"/>
      <c r="AD4084" s="199"/>
      <c r="AG4084" s="196"/>
      <c r="AH4084" s="196"/>
      <c r="AI4084" s="198"/>
      <c r="AL4084" s="196"/>
      <c r="AN4084" s="196"/>
      <c r="AO4084" s="198"/>
      <c r="AP4084" s="196"/>
      <c r="AQ4084" s="196"/>
      <c r="AR4084" s="196"/>
      <c r="AS4084" s="196"/>
      <c r="AT4084" s="196"/>
      <c r="AU4084" s="196"/>
      <c r="AV4084" s="198"/>
      <c r="AW4084" s="197"/>
      <c r="AY4084" s="196"/>
      <c r="BC4084" s="196"/>
      <c r="BD4084" s="196"/>
      <c r="BE4084" s="196"/>
      <c r="BF4084" s="196"/>
      <c r="BG4084" s="196"/>
      <c r="BH4084" s="196"/>
      <c r="BI4084" s="196"/>
      <c r="BJ4084" s="196"/>
      <c r="BK4084" s="196"/>
    </row>
    <row r="4085" spans="1:63" x14ac:dyDescent="0.25">
      <c r="A4085" s="198"/>
      <c r="B4085" s="193"/>
      <c r="C4085" s="196"/>
      <c r="D4085" s="196"/>
      <c r="E4085" s="196"/>
      <c r="I4085" s="197"/>
      <c r="Q4085" s="198"/>
      <c r="S4085" s="198"/>
      <c r="T4085" s="196"/>
      <c r="U4085" s="199"/>
      <c r="V4085" s="193"/>
      <c r="W4085" s="198"/>
      <c r="X4085" s="198"/>
      <c r="Y4085" s="196"/>
      <c r="Z4085" s="200"/>
      <c r="AA4085" s="196"/>
      <c r="AB4085" s="198"/>
      <c r="AC4085" s="196"/>
      <c r="AD4085" s="199"/>
      <c r="AG4085" s="196"/>
      <c r="AH4085" s="196"/>
      <c r="AI4085" s="198"/>
      <c r="AL4085" s="196"/>
      <c r="AN4085" s="196"/>
      <c r="AO4085" s="198"/>
      <c r="AP4085" s="196"/>
      <c r="AQ4085" s="196"/>
      <c r="AR4085" s="196"/>
      <c r="AS4085" s="196"/>
      <c r="AT4085" s="196"/>
      <c r="AU4085" s="196"/>
      <c r="AV4085" s="198"/>
      <c r="AW4085" s="197"/>
      <c r="AY4085" s="196"/>
      <c r="BC4085" s="196"/>
      <c r="BD4085" s="196"/>
      <c r="BE4085" s="196"/>
      <c r="BF4085" s="196"/>
      <c r="BG4085" s="196"/>
      <c r="BH4085" s="196"/>
      <c r="BI4085" s="196"/>
      <c r="BJ4085" s="196"/>
      <c r="BK4085" s="196"/>
    </row>
    <row r="4086" spans="1:63" x14ac:dyDescent="0.25">
      <c r="A4086" s="198"/>
      <c r="B4086" s="193"/>
      <c r="C4086" s="196"/>
      <c r="D4086" s="196"/>
      <c r="E4086" s="196"/>
      <c r="I4086" s="197"/>
      <c r="Q4086" s="198"/>
      <c r="S4086" s="198"/>
      <c r="T4086" s="196"/>
      <c r="U4086" s="199"/>
      <c r="V4086" s="193"/>
      <c r="W4086" s="198"/>
      <c r="X4086" s="198"/>
      <c r="Y4086" s="196"/>
      <c r="Z4086" s="200"/>
      <c r="AA4086" s="196"/>
      <c r="AB4086" s="198"/>
      <c r="AC4086" s="196"/>
      <c r="AD4086" s="199"/>
      <c r="AG4086" s="196"/>
      <c r="AH4086" s="196"/>
      <c r="AI4086" s="198"/>
      <c r="AL4086" s="196"/>
      <c r="AN4086" s="196"/>
      <c r="AO4086" s="198"/>
      <c r="AP4086" s="196"/>
      <c r="AQ4086" s="196"/>
      <c r="AR4086" s="196"/>
      <c r="AS4086" s="196"/>
      <c r="AT4086" s="196"/>
      <c r="AU4086" s="196"/>
      <c r="AV4086" s="198"/>
      <c r="AW4086" s="197"/>
      <c r="AY4086" s="196"/>
      <c r="BC4086" s="196"/>
      <c r="BD4086" s="196"/>
      <c r="BE4086" s="196"/>
      <c r="BF4086" s="196"/>
      <c r="BG4086" s="196"/>
      <c r="BH4086" s="196"/>
      <c r="BI4086" s="196"/>
      <c r="BJ4086" s="196"/>
      <c r="BK4086" s="196"/>
    </row>
    <row r="4087" spans="1:63" x14ac:dyDescent="0.25">
      <c r="A4087" s="198"/>
      <c r="B4087" s="193"/>
      <c r="C4087" s="196"/>
      <c r="D4087" s="196"/>
      <c r="E4087" s="196"/>
      <c r="I4087" s="197"/>
      <c r="Q4087" s="198"/>
      <c r="S4087" s="198"/>
      <c r="T4087" s="196"/>
      <c r="U4087" s="199"/>
      <c r="V4087" s="193"/>
      <c r="W4087" s="198"/>
      <c r="X4087" s="198"/>
      <c r="Y4087" s="196"/>
      <c r="Z4087" s="200"/>
      <c r="AA4087" s="196"/>
      <c r="AB4087" s="198"/>
      <c r="AC4087" s="196"/>
      <c r="AD4087" s="199"/>
      <c r="AG4087" s="196"/>
      <c r="AH4087" s="196"/>
      <c r="AI4087" s="198"/>
      <c r="AL4087" s="196"/>
      <c r="AN4087" s="196"/>
      <c r="AO4087" s="198"/>
      <c r="AP4087" s="196"/>
      <c r="AQ4087" s="196"/>
      <c r="AR4087" s="196"/>
      <c r="AS4087" s="196"/>
      <c r="AT4087" s="196"/>
      <c r="AU4087" s="196"/>
      <c r="AV4087" s="198"/>
      <c r="AW4087" s="197"/>
      <c r="AY4087" s="196"/>
      <c r="BC4087" s="196"/>
      <c r="BD4087" s="196"/>
      <c r="BE4087" s="196"/>
      <c r="BF4087" s="196"/>
      <c r="BG4087" s="196"/>
      <c r="BH4087" s="196"/>
      <c r="BI4087" s="196"/>
      <c r="BJ4087" s="196"/>
      <c r="BK4087" s="196"/>
    </row>
    <row r="4088" spans="1:63" x14ac:dyDescent="0.25">
      <c r="A4088" s="198"/>
      <c r="B4088" s="193"/>
      <c r="C4088" s="196"/>
      <c r="D4088" s="196"/>
      <c r="E4088" s="196"/>
      <c r="I4088" s="197"/>
      <c r="Q4088" s="198"/>
      <c r="S4088" s="198"/>
      <c r="T4088" s="196"/>
      <c r="U4088" s="199"/>
      <c r="V4088" s="193"/>
      <c r="W4088" s="198"/>
      <c r="X4088" s="198"/>
      <c r="Y4088" s="196"/>
      <c r="Z4088" s="200"/>
      <c r="AA4088" s="196"/>
      <c r="AB4088" s="198"/>
      <c r="AC4088" s="196"/>
      <c r="AD4088" s="199"/>
      <c r="AG4088" s="196"/>
      <c r="AH4088" s="196"/>
      <c r="AI4088" s="198"/>
      <c r="AL4088" s="196"/>
      <c r="AN4088" s="196"/>
      <c r="AO4088" s="198"/>
      <c r="AP4088" s="196"/>
      <c r="AQ4088" s="196"/>
      <c r="AR4088" s="196"/>
      <c r="AS4088" s="196"/>
      <c r="AT4088" s="196"/>
      <c r="AU4088" s="196"/>
      <c r="AV4088" s="198"/>
      <c r="AW4088" s="197"/>
      <c r="AY4088" s="196"/>
      <c r="BC4088" s="196"/>
      <c r="BD4088" s="196"/>
      <c r="BE4088" s="196"/>
      <c r="BF4088" s="196"/>
      <c r="BG4088" s="196"/>
      <c r="BH4088" s="196"/>
      <c r="BI4088" s="196"/>
      <c r="BJ4088" s="196"/>
      <c r="BK4088" s="196"/>
    </row>
    <row r="4089" spans="1:63" x14ac:dyDescent="0.25">
      <c r="A4089" s="198"/>
      <c r="B4089" s="193"/>
      <c r="C4089" s="196"/>
      <c r="D4089" s="196"/>
      <c r="E4089" s="196"/>
      <c r="I4089" s="197"/>
      <c r="Q4089" s="198"/>
      <c r="S4089" s="198"/>
      <c r="T4089" s="196"/>
      <c r="U4089" s="199"/>
      <c r="V4089" s="193"/>
      <c r="W4089" s="198"/>
      <c r="X4089" s="198"/>
      <c r="Y4089" s="196"/>
      <c r="Z4089" s="200"/>
      <c r="AA4089" s="196"/>
      <c r="AB4089" s="198"/>
      <c r="AC4089" s="196"/>
      <c r="AD4089" s="199"/>
      <c r="AG4089" s="196"/>
      <c r="AH4089" s="196"/>
      <c r="AI4089" s="198"/>
      <c r="AL4089" s="196"/>
      <c r="AN4089" s="196"/>
      <c r="AO4089" s="198"/>
      <c r="AP4089" s="196"/>
      <c r="AQ4089" s="196"/>
      <c r="AR4089" s="196"/>
      <c r="AS4089" s="196"/>
      <c r="AT4089" s="196"/>
      <c r="AU4089" s="196"/>
      <c r="AV4089" s="198"/>
      <c r="AW4089" s="197"/>
      <c r="AY4089" s="196"/>
      <c r="BC4089" s="196"/>
      <c r="BD4089" s="196"/>
      <c r="BE4089" s="196"/>
      <c r="BF4089" s="196"/>
      <c r="BG4089" s="196"/>
      <c r="BH4089" s="196"/>
      <c r="BI4089" s="196"/>
      <c r="BJ4089" s="196"/>
      <c r="BK4089" s="196"/>
    </row>
    <row r="4090" spans="1:63" x14ac:dyDescent="0.25">
      <c r="A4090" s="198"/>
      <c r="B4090" s="193"/>
      <c r="C4090" s="196"/>
      <c r="D4090" s="196"/>
      <c r="E4090" s="196"/>
      <c r="I4090" s="197"/>
      <c r="Q4090" s="198"/>
      <c r="S4090" s="198"/>
      <c r="T4090" s="196"/>
      <c r="U4090" s="199"/>
      <c r="V4090" s="193"/>
      <c r="W4090" s="198"/>
      <c r="X4090" s="198"/>
      <c r="Y4090" s="196"/>
      <c r="Z4090" s="200"/>
      <c r="AA4090" s="196"/>
      <c r="AB4090" s="198"/>
      <c r="AC4090" s="196"/>
      <c r="AD4090" s="199"/>
      <c r="AG4090" s="196"/>
      <c r="AH4090" s="196"/>
      <c r="AI4090" s="198"/>
      <c r="AL4090" s="196"/>
      <c r="AN4090" s="196"/>
      <c r="AO4090" s="198"/>
      <c r="AP4090" s="196"/>
      <c r="AQ4090" s="196"/>
      <c r="AR4090" s="196"/>
      <c r="AS4090" s="196"/>
      <c r="AT4090" s="196"/>
      <c r="AU4090" s="196"/>
      <c r="AV4090" s="198"/>
      <c r="AW4090" s="197"/>
      <c r="AY4090" s="196"/>
      <c r="BC4090" s="196"/>
      <c r="BD4090" s="196"/>
      <c r="BE4090" s="196"/>
      <c r="BF4090" s="196"/>
      <c r="BG4090" s="196"/>
      <c r="BH4090" s="196"/>
      <c r="BI4090" s="196"/>
      <c r="BJ4090" s="196"/>
      <c r="BK4090" s="196"/>
    </row>
    <row r="4091" spans="1:63" x14ac:dyDescent="0.25">
      <c r="A4091" s="198"/>
      <c r="B4091" s="193"/>
      <c r="C4091" s="196"/>
      <c r="D4091" s="196"/>
      <c r="E4091" s="196"/>
      <c r="I4091" s="197"/>
      <c r="Q4091" s="198"/>
      <c r="S4091" s="198"/>
      <c r="T4091" s="196"/>
      <c r="U4091" s="199"/>
      <c r="V4091" s="193"/>
      <c r="W4091" s="198"/>
      <c r="X4091" s="198"/>
      <c r="Y4091" s="196"/>
      <c r="Z4091" s="200"/>
      <c r="AA4091" s="196"/>
      <c r="AB4091" s="198"/>
      <c r="AC4091" s="196"/>
      <c r="AD4091" s="199"/>
      <c r="AG4091" s="196"/>
      <c r="AH4091" s="196"/>
      <c r="AI4091" s="198"/>
      <c r="AL4091" s="196"/>
      <c r="AN4091" s="196"/>
      <c r="AO4091" s="198"/>
      <c r="AP4091" s="196"/>
      <c r="AQ4091" s="196"/>
      <c r="AR4091" s="196"/>
      <c r="AS4091" s="196"/>
      <c r="AT4091" s="196"/>
      <c r="AU4091" s="196"/>
      <c r="AV4091" s="198"/>
      <c r="AW4091" s="197"/>
      <c r="AY4091" s="196"/>
      <c r="BC4091" s="196"/>
      <c r="BD4091" s="196"/>
      <c r="BE4091" s="196"/>
      <c r="BF4091" s="196"/>
      <c r="BG4091" s="196"/>
      <c r="BH4091" s="196"/>
      <c r="BI4091" s="196"/>
      <c r="BJ4091" s="196"/>
      <c r="BK4091" s="196"/>
    </row>
    <row r="4092" spans="1:63" x14ac:dyDescent="0.25">
      <c r="A4092" s="198"/>
      <c r="B4092" s="193"/>
      <c r="C4092" s="196"/>
      <c r="D4092" s="196"/>
      <c r="E4092" s="196"/>
      <c r="I4092" s="197"/>
      <c r="Q4092" s="198"/>
      <c r="S4092" s="198"/>
      <c r="T4092" s="196"/>
      <c r="U4092" s="199"/>
      <c r="V4092" s="193"/>
      <c r="W4092" s="198"/>
      <c r="X4092" s="198"/>
      <c r="Y4092" s="196"/>
      <c r="Z4092" s="200"/>
      <c r="AA4092" s="196"/>
      <c r="AB4092" s="198"/>
      <c r="AC4092" s="196"/>
      <c r="AD4092" s="199"/>
      <c r="AG4092" s="196"/>
      <c r="AH4092" s="196"/>
      <c r="AI4092" s="198"/>
      <c r="AL4092" s="196"/>
      <c r="AN4092" s="196"/>
      <c r="AO4092" s="198"/>
      <c r="AP4092" s="196"/>
      <c r="AQ4092" s="196"/>
      <c r="AR4092" s="196"/>
      <c r="AS4092" s="196"/>
      <c r="AT4092" s="196"/>
      <c r="AU4092" s="196"/>
      <c r="AV4092" s="198"/>
      <c r="AW4092" s="197"/>
      <c r="AY4092" s="196"/>
      <c r="BC4092" s="196"/>
      <c r="BD4092" s="196"/>
      <c r="BE4092" s="196"/>
      <c r="BF4092" s="196"/>
      <c r="BG4092" s="196"/>
      <c r="BH4092" s="196"/>
      <c r="BI4092" s="196"/>
      <c r="BJ4092" s="196"/>
      <c r="BK4092" s="196"/>
    </row>
    <row r="4093" spans="1:63" x14ac:dyDescent="0.25">
      <c r="A4093" s="198"/>
      <c r="B4093" s="193"/>
      <c r="C4093" s="196"/>
      <c r="D4093" s="196"/>
      <c r="E4093" s="196"/>
      <c r="I4093" s="197"/>
      <c r="Q4093" s="198"/>
      <c r="S4093" s="198"/>
      <c r="T4093" s="196"/>
      <c r="U4093" s="199"/>
      <c r="V4093" s="193"/>
      <c r="W4093" s="198"/>
      <c r="X4093" s="198"/>
      <c r="Y4093" s="196"/>
      <c r="Z4093" s="200"/>
      <c r="AA4093" s="196"/>
      <c r="AB4093" s="198"/>
      <c r="AC4093" s="196"/>
      <c r="AD4093" s="199"/>
      <c r="AG4093" s="196"/>
      <c r="AH4093" s="196"/>
      <c r="AI4093" s="198"/>
      <c r="AL4093" s="196"/>
      <c r="AN4093" s="196"/>
      <c r="AO4093" s="198"/>
      <c r="AP4093" s="196"/>
      <c r="AQ4093" s="196"/>
      <c r="AR4093" s="196"/>
      <c r="AS4093" s="196"/>
      <c r="AT4093" s="196"/>
      <c r="AU4093" s="196"/>
      <c r="AV4093" s="198"/>
      <c r="AW4093" s="197"/>
      <c r="AY4093" s="196"/>
      <c r="BC4093" s="196"/>
      <c r="BD4093" s="196"/>
      <c r="BE4093" s="196"/>
      <c r="BF4093" s="196"/>
      <c r="BG4093" s="196"/>
      <c r="BH4093" s="196"/>
      <c r="BI4093" s="196"/>
      <c r="BJ4093" s="196"/>
      <c r="BK4093" s="196"/>
    </row>
    <row r="4094" spans="1:63" x14ac:dyDescent="0.25">
      <c r="A4094" s="198"/>
      <c r="B4094" s="193"/>
      <c r="C4094" s="196"/>
      <c r="D4094" s="196"/>
      <c r="E4094" s="196"/>
      <c r="I4094" s="197"/>
      <c r="Q4094" s="198"/>
      <c r="S4094" s="198"/>
      <c r="T4094" s="196"/>
      <c r="U4094" s="199"/>
      <c r="V4094" s="193"/>
      <c r="W4094" s="198"/>
      <c r="X4094" s="198"/>
      <c r="Y4094" s="196"/>
      <c r="Z4094" s="200"/>
      <c r="AA4094" s="196"/>
      <c r="AB4094" s="198"/>
      <c r="AC4094" s="196"/>
      <c r="AD4094" s="199"/>
      <c r="AG4094" s="196"/>
      <c r="AH4094" s="196"/>
      <c r="AI4094" s="198"/>
      <c r="AL4094" s="196"/>
      <c r="AN4094" s="196"/>
      <c r="AO4094" s="198"/>
      <c r="AP4094" s="196"/>
      <c r="AQ4094" s="196"/>
      <c r="AR4094" s="196"/>
      <c r="AS4094" s="196"/>
      <c r="AT4094" s="196"/>
      <c r="AU4094" s="196"/>
      <c r="AV4094" s="198"/>
      <c r="AW4094" s="197"/>
      <c r="AY4094" s="196"/>
      <c r="BC4094" s="196"/>
      <c r="BD4094" s="196"/>
      <c r="BE4094" s="196"/>
      <c r="BF4094" s="196"/>
      <c r="BG4094" s="196"/>
      <c r="BH4094" s="196"/>
      <c r="BI4094" s="196"/>
      <c r="BJ4094" s="196"/>
      <c r="BK4094" s="196"/>
    </row>
    <row r="4095" spans="1:63" x14ac:dyDescent="0.25">
      <c r="A4095" s="198"/>
      <c r="B4095" s="193"/>
      <c r="C4095" s="196"/>
      <c r="D4095" s="196"/>
      <c r="E4095" s="196"/>
      <c r="I4095" s="197"/>
      <c r="Q4095" s="198"/>
      <c r="S4095" s="198"/>
      <c r="T4095" s="196"/>
      <c r="U4095" s="199"/>
      <c r="V4095" s="193"/>
      <c r="W4095" s="198"/>
      <c r="X4095" s="198"/>
      <c r="Y4095" s="196"/>
      <c r="Z4095" s="200"/>
      <c r="AA4095" s="196"/>
      <c r="AB4095" s="198"/>
      <c r="AC4095" s="196"/>
      <c r="AD4095" s="199"/>
      <c r="AG4095" s="196"/>
      <c r="AH4095" s="196"/>
      <c r="AI4095" s="198"/>
      <c r="AL4095" s="196"/>
      <c r="AN4095" s="196"/>
      <c r="AO4095" s="198"/>
      <c r="AP4095" s="196"/>
      <c r="AQ4095" s="196"/>
      <c r="AR4095" s="196"/>
      <c r="AS4095" s="196"/>
      <c r="AT4095" s="196"/>
      <c r="AU4095" s="196"/>
      <c r="AV4095" s="198"/>
      <c r="AW4095" s="197"/>
      <c r="AY4095" s="196"/>
      <c r="BC4095" s="196"/>
      <c r="BD4095" s="196"/>
      <c r="BE4095" s="196"/>
      <c r="BF4095" s="196"/>
      <c r="BG4095" s="196"/>
      <c r="BH4095" s="196"/>
      <c r="BI4095" s="196"/>
      <c r="BJ4095" s="196"/>
      <c r="BK4095" s="196"/>
    </row>
    <row r="4096" spans="1:63" x14ac:dyDescent="0.25">
      <c r="A4096" s="198"/>
      <c r="B4096" s="193"/>
      <c r="C4096" s="196"/>
      <c r="D4096" s="196"/>
      <c r="E4096" s="196"/>
      <c r="I4096" s="197"/>
      <c r="Q4096" s="198"/>
      <c r="S4096" s="198"/>
      <c r="T4096" s="196"/>
      <c r="U4096" s="199"/>
      <c r="V4096" s="193"/>
      <c r="W4096" s="198"/>
      <c r="X4096" s="198"/>
      <c r="Y4096" s="196"/>
      <c r="Z4096" s="200"/>
      <c r="AA4096" s="196"/>
      <c r="AB4096" s="198"/>
      <c r="AC4096" s="196"/>
      <c r="AD4096" s="199"/>
      <c r="AG4096" s="196"/>
      <c r="AH4096" s="196"/>
      <c r="AI4096" s="198"/>
      <c r="AL4096" s="196"/>
      <c r="AN4096" s="196"/>
      <c r="AO4096" s="198"/>
      <c r="AP4096" s="196"/>
      <c r="AQ4096" s="196"/>
      <c r="AR4096" s="196"/>
      <c r="AS4096" s="196"/>
      <c r="AT4096" s="196"/>
      <c r="AU4096" s="196"/>
      <c r="AV4096" s="198"/>
      <c r="AW4096" s="197"/>
      <c r="AY4096" s="196"/>
      <c r="BC4096" s="196"/>
      <c r="BD4096" s="196"/>
      <c r="BE4096" s="196"/>
      <c r="BF4096" s="196"/>
      <c r="BG4096" s="196"/>
      <c r="BH4096" s="196"/>
      <c r="BI4096" s="196"/>
      <c r="BJ4096" s="196"/>
      <c r="BK4096" s="196"/>
    </row>
    <row r="4097" spans="1:63" x14ac:dyDescent="0.25">
      <c r="A4097" s="198"/>
      <c r="B4097" s="193"/>
      <c r="C4097" s="196"/>
      <c r="D4097" s="196"/>
      <c r="E4097" s="196"/>
      <c r="I4097" s="197"/>
      <c r="Q4097" s="198"/>
      <c r="S4097" s="198"/>
      <c r="T4097" s="196"/>
      <c r="U4097" s="199"/>
      <c r="V4097" s="193"/>
      <c r="W4097" s="198"/>
      <c r="X4097" s="198"/>
      <c r="Y4097" s="196"/>
      <c r="Z4097" s="200"/>
      <c r="AA4097" s="196"/>
      <c r="AB4097" s="198"/>
      <c r="AC4097" s="196"/>
      <c r="AD4097" s="199"/>
      <c r="AG4097" s="196"/>
      <c r="AH4097" s="196"/>
      <c r="AI4097" s="198"/>
      <c r="AL4097" s="196"/>
      <c r="AN4097" s="196"/>
      <c r="AO4097" s="198"/>
      <c r="AP4097" s="196"/>
      <c r="AQ4097" s="196"/>
      <c r="AR4097" s="196"/>
      <c r="AS4097" s="196"/>
      <c r="AT4097" s="196"/>
      <c r="AU4097" s="196"/>
      <c r="AV4097" s="198"/>
      <c r="AW4097" s="197"/>
      <c r="AY4097" s="196"/>
      <c r="BC4097" s="196"/>
      <c r="BD4097" s="196"/>
      <c r="BE4097" s="196"/>
      <c r="BF4097" s="196"/>
      <c r="BG4097" s="196"/>
      <c r="BH4097" s="196"/>
      <c r="BI4097" s="196"/>
      <c r="BJ4097" s="196"/>
      <c r="BK4097" s="196"/>
    </row>
    <row r="4098" spans="1:63" x14ac:dyDescent="0.25">
      <c r="A4098" s="198"/>
      <c r="B4098" s="193"/>
      <c r="C4098" s="196"/>
      <c r="D4098" s="196"/>
      <c r="E4098" s="196"/>
      <c r="I4098" s="197"/>
      <c r="Q4098" s="198"/>
      <c r="S4098" s="198"/>
      <c r="T4098" s="196"/>
      <c r="U4098" s="199"/>
      <c r="V4098" s="193"/>
      <c r="W4098" s="198"/>
      <c r="X4098" s="198"/>
      <c r="Y4098" s="196"/>
      <c r="Z4098" s="200"/>
      <c r="AA4098" s="196"/>
      <c r="AB4098" s="198"/>
      <c r="AC4098" s="196"/>
      <c r="AD4098" s="199"/>
      <c r="AG4098" s="196"/>
      <c r="AH4098" s="196"/>
      <c r="AI4098" s="198"/>
      <c r="AL4098" s="196"/>
      <c r="AN4098" s="196"/>
      <c r="AO4098" s="198"/>
      <c r="AP4098" s="196"/>
      <c r="AQ4098" s="196"/>
      <c r="AR4098" s="196"/>
      <c r="AS4098" s="196"/>
      <c r="AT4098" s="196"/>
      <c r="AU4098" s="196"/>
      <c r="AV4098" s="198"/>
      <c r="AW4098" s="197"/>
      <c r="AY4098" s="196"/>
      <c r="BC4098" s="196"/>
      <c r="BD4098" s="196"/>
      <c r="BE4098" s="196"/>
      <c r="BF4098" s="196"/>
      <c r="BG4098" s="196"/>
      <c r="BH4098" s="196"/>
      <c r="BI4098" s="196"/>
      <c r="BJ4098" s="196"/>
      <c r="BK4098" s="196"/>
    </row>
    <row r="4099" spans="1:63" x14ac:dyDescent="0.25">
      <c r="A4099" s="198"/>
      <c r="B4099" s="193"/>
      <c r="C4099" s="196"/>
      <c r="D4099" s="196"/>
      <c r="E4099" s="196"/>
      <c r="I4099" s="197"/>
      <c r="Q4099" s="198"/>
      <c r="S4099" s="198"/>
      <c r="T4099" s="196"/>
      <c r="U4099" s="199"/>
      <c r="V4099" s="193"/>
      <c r="W4099" s="198"/>
      <c r="X4099" s="198"/>
      <c r="Y4099" s="196"/>
      <c r="Z4099" s="200"/>
      <c r="AA4099" s="196"/>
      <c r="AB4099" s="198"/>
      <c r="AC4099" s="196"/>
      <c r="AD4099" s="199"/>
      <c r="AG4099" s="196"/>
      <c r="AH4099" s="196"/>
      <c r="AI4099" s="198"/>
      <c r="AL4099" s="196"/>
      <c r="AN4099" s="196"/>
      <c r="AO4099" s="198"/>
      <c r="AP4099" s="196"/>
      <c r="AQ4099" s="196"/>
      <c r="AR4099" s="196"/>
      <c r="AS4099" s="196"/>
      <c r="AT4099" s="196"/>
      <c r="AU4099" s="196"/>
      <c r="AV4099" s="198"/>
      <c r="AW4099" s="197"/>
      <c r="AY4099" s="196"/>
      <c r="BC4099" s="196"/>
      <c r="BD4099" s="196"/>
      <c r="BE4099" s="196"/>
      <c r="BF4099" s="196"/>
      <c r="BG4099" s="196"/>
      <c r="BH4099" s="196"/>
      <c r="BI4099" s="196"/>
      <c r="BJ4099" s="196"/>
      <c r="BK4099" s="196"/>
    </row>
    <row r="4100" spans="1:63" x14ac:dyDescent="0.25">
      <c r="A4100" s="198"/>
      <c r="B4100" s="193"/>
      <c r="C4100" s="196"/>
      <c r="D4100" s="196"/>
      <c r="E4100" s="196"/>
      <c r="I4100" s="197"/>
      <c r="Q4100" s="198"/>
      <c r="S4100" s="198"/>
      <c r="T4100" s="196"/>
      <c r="U4100" s="199"/>
      <c r="V4100" s="193"/>
      <c r="W4100" s="198"/>
      <c r="X4100" s="198"/>
      <c r="Y4100" s="196"/>
      <c r="Z4100" s="200"/>
      <c r="AA4100" s="196"/>
      <c r="AB4100" s="198"/>
      <c r="AC4100" s="196"/>
      <c r="AD4100" s="199"/>
      <c r="AG4100" s="196"/>
      <c r="AH4100" s="196"/>
      <c r="AI4100" s="198"/>
      <c r="AL4100" s="196"/>
      <c r="AN4100" s="196"/>
      <c r="AO4100" s="198"/>
      <c r="AP4100" s="196"/>
      <c r="AQ4100" s="196"/>
      <c r="AR4100" s="196"/>
      <c r="AS4100" s="196"/>
      <c r="AT4100" s="196"/>
      <c r="AU4100" s="196"/>
      <c r="AV4100" s="198"/>
      <c r="AW4100" s="197"/>
      <c r="AY4100" s="196"/>
      <c r="BC4100" s="196"/>
      <c r="BD4100" s="196"/>
      <c r="BE4100" s="196"/>
      <c r="BF4100" s="196"/>
      <c r="BG4100" s="196"/>
      <c r="BH4100" s="196"/>
      <c r="BI4100" s="196"/>
      <c r="BJ4100" s="196"/>
      <c r="BK4100" s="196"/>
    </row>
    <row r="4101" spans="1:63" x14ac:dyDescent="0.25">
      <c r="A4101" s="198"/>
      <c r="B4101" s="193"/>
      <c r="C4101" s="196"/>
      <c r="D4101" s="196"/>
      <c r="E4101" s="196"/>
      <c r="I4101" s="197"/>
      <c r="Q4101" s="198"/>
      <c r="S4101" s="198"/>
      <c r="T4101" s="196"/>
      <c r="U4101" s="199"/>
      <c r="V4101" s="193"/>
      <c r="W4101" s="198"/>
      <c r="X4101" s="198"/>
      <c r="Y4101" s="196"/>
      <c r="Z4101" s="200"/>
      <c r="AA4101" s="196"/>
      <c r="AB4101" s="198"/>
      <c r="AC4101" s="196"/>
      <c r="AD4101" s="199"/>
      <c r="AG4101" s="196"/>
      <c r="AH4101" s="196"/>
      <c r="AI4101" s="198"/>
      <c r="AL4101" s="196"/>
      <c r="AN4101" s="196"/>
      <c r="AO4101" s="198"/>
      <c r="AP4101" s="196"/>
      <c r="AQ4101" s="196"/>
      <c r="AR4101" s="196"/>
      <c r="AS4101" s="196"/>
      <c r="AT4101" s="196"/>
      <c r="AU4101" s="196"/>
      <c r="AV4101" s="198"/>
      <c r="AW4101" s="197"/>
      <c r="AY4101" s="196"/>
      <c r="BC4101" s="196"/>
      <c r="BD4101" s="196"/>
      <c r="BE4101" s="196"/>
      <c r="BF4101" s="196"/>
      <c r="BG4101" s="196"/>
      <c r="BH4101" s="196"/>
      <c r="BI4101" s="196"/>
      <c r="BJ4101" s="196"/>
      <c r="BK4101" s="196"/>
    </row>
    <row r="4102" spans="1:63" x14ac:dyDescent="0.25">
      <c r="A4102" s="198"/>
      <c r="B4102" s="193"/>
      <c r="C4102" s="196"/>
      <c r="D4102" s="196"/>
      <c r="E4102" s="196"/>
      <c r="I4102" s="197"/>
      <c r="Q4102" s="198"/>
      <c r="S4102" s="198"/>
      <c r="T4102" s="196"/>
      <c r="U4102" s="199"/>
      <c r="V4102" s="193"/>
      <c r="W4102" s="198"/>
      <c r="X4102" s="198"/>
      <c r="Y4102" s="196"/>
      <c r="Z4102" s="200"/>
      <c r="AA4102" s="196"/>
      <c r="AB4102" s="198"/>
      <c r="AC4102" s="196"/>
      <c r="AD4102" s="199"/>
      <c r="AG4102" s="196"/>
      <c r="AH4102" s="196"/>
      <c r="AI4102" s="198"/>
      <c r="AL4102" s="196"/>
      <c r="AN4102" s="196"/>
      <c r="AO4102" s="198"/>
      <c r="AP4102" s="196"/>
      <c r="AQ4102" s="196"/>
      <c r="AR4102" s="196"/>
      <c r="AS4102" s="196"/>
      <c r="AT4102" s="196"/>
      <c r="AU4102" s="196"/>
      <c r="AV4102" s="198"/>
      <c r="AW4102" s="197"/>
      <c r="AY4102" s="196"/>
      <c r="BC4102" s="196"/>
      <c r="BD4102" s="196"/>
      <c r="BE4102" s="196"/>
      <c r="BF4102" s="196"/>
      <c r="BG4102" s="196"/>
      <c r="BH4102" s="196"/>
      <c r="BI4102" s="196"/>
      <c r="BJ4102" s="196"/>
      <c r="BK4102" s="196"/>
    </row>
    <row r="4103" spans="1:63" x14ac:dyDescent="0.25">
      <c r="A4103" s="198"/>
      <c r="B4103" s="193"/>
      <c r="C4103" s="196"/>
      <c r="D4103" s="196"/>
      <c r="E4103" s="196"/>
      <c r="I4103" s="197"/>
      <c r="Q4103" s="198"/>
      <c r="S4103" s="198"/>
      <c r="T4103" s="196"/>
      <c r="U4103" s="199"/>
      <c r="V4103" s="193"/>
      <c r="W4103" s="198"/>
      <c r="X4103" s="198"/>
      <c r="Y4103" s="196"/>
      <c r="Z4103" s="200"/>
      <c r="AA4103" s="196"/>
      <c r="AB4103" s="198"/>
      <c r="AC4103" s="196"/>
      <c r="AD4103" s="199"/>
      <c r="AG4103" s="196"/>
      <c r="AH4103" s="196"/>
      <c r="AI4103" s="198"/>
      <c r="AL4103" s="196"/>
      <c r="AN4103" s="196"/>
      <c r="AO4103" s="198"/>
      <c r="AP4103" s="196"/>
      <c r="AQ4103" s="196"/>
      <c r="AR4103" s="196"/>
      <c r="AS4103" s="196"/>
      <c r="AT4103" s="196"/>
      <c r="AU4103" s="196"/>
      <c r="AV4103" s="198"/>
      <c r="AW4103" s="197"/>
      <c r="AY4103" s="196"/>
      <c r="BC4103" s="196"/>
      <c r="BD4103" s="196"/>
      <c r="BE4103" s="196"/>
      <c r="BF4103" s="196"/>
      <c r="BG4103" s="196"/>
      <c r="BH4103" s="196"/>
      <c r="BI4103" s="196"/>
      <c r="BJ4103" s="196"/>
      <c r="BK4103" s="196"/>
    </row>
    <row r="4104" spans="1:63" x14ac:dyDescent="0.25">
      <c r="A4104" s="198"/>
      <c r="B4104" s="193"/>
      <c r="C4104" s="196"/>
      <c r="D4104" s="196"/>
      <c r="E4104" s="196"/>
      <c r="I4104" s="197"/>
      <c r="Q4104" s="198"/>
      <c r="S4104" s="198"/>
      <c r="T4104" s="196"/>
      <c r="U4104" s="199"/>
      <c r="V4104" s="193"/>
      <c r="W4104" s="198"/>
      <c r="X4104" s="198"/>
      <c r="Y4104" s="196"/>
      <c r="Z4104" s="200"/>
      <c r="AA4104" s="196"/>
      <c r="AB4104" s="198"/>
      <c r="AC4104" s="196"/>
      <c r="AD4104" s="199"/>
      <c r="AG4104" s="196"/>
      <c r="AH4104" s="196"/>
      <c r="AI4104" s="198"/>
      <c r="AL4104" s="196"/>
      <c r="AN4104" s="196"/>
      <c r="AO4104" s="198"/>
      <c r="AP4104" s="196"/>
      <c r="AQ4104" s="196"/>
      <c r="AR4104" s="196"/>
      <c r="AS4104" s="196"/>
      <c r="AT4104" s="196"/>
      <c r="AU4104" s="196"/>
      <c r="AV4104" s="198"/>
      <c r="AW4104" s="197"/>
      <c r="AY4104" s="196"/>
      <c r="BC4104" s="196"/>
      <c r="BD4104" s="196"/>
      <c r="BE4104" s="196"/>
      <c r="BF4104" s="196"/>
      <c r="BG4104" s="196"/>
      <c r="BH4104" s="196"/>
      <c r="BI4104" s="196"/>
      <c r="BJ4104" s="196"/>
      <c r="BK4104" s="196"/>
    </row>
    <row r="4105" spans="1:63" x14ac:dyDescent="0.25">
      <c r="A4105" s="198"/>
      <c r="B4105" s="193"/>
      <c r="C4105" s="196"/>
      <c r="D4105" s="196"/>
      <c r="E4105" s="196"/>
      <c r="I4105" s="197"/>
      <c r="Q4105" s="198"/>
      <c r="S4105" s="198"/>
      <c r="T4105" s="196"/>
      <c r="U4105" s="199"/>
      <c r="V4105" s="193"/>
      <c r="W4105" s="198"/>
      <c r="X4105" s="198"/>
      <c r="Y4105" s="196"/>
      <c r="Z4105" s="200"/>
      <c r="AA4105" s="196"/>
      <c r="AB4105" s="198"/>
      <c r="AC4105" s="196"/>
      <c r="AD4105" s="199"/>
      <c r="AG4105" s="196"/>
      <c r="AH4105" s="196"/>
      <c r="AI4105" s="198"/>
      <c r="AL4105" s="196"/>
      <c r="AN4105" s="196"/>
      <c r="AO4105" s="198"/>
      <c r="AP4105" s="196"/>
      <c r="AQ4105" s="196"/>
      <c r="AR4105" s="196"/>
      <c r="AS4105" s="196"/>
      <c r="AT4105" s="196"/>
      <c r="AU4105" s="196"/>
      <c r="AV4105" s="198"/>
      <c r="AW4105" s="197"/>
      <c r="AY4105" s="196"/>
      <c r="BC4105" s="196"/>
      <c r="BD4105" s="196"/>
      <c r="BE4105" s="196"/>
      <c r="BF4105" s="196"/>
      <c r="BG4105" s="196"/>
      <c r="BH4105" s="196"/>
      <c r="BI4105" s="196"/>
      <c r="BJ4105" s="196"/>
      <c r="BK4105" s="196"/>
    </row>
    <row r="4106" spans="1:63" x14ac:dyDescent="0.25">
      <c r="A4106" s="198"/>
      <c r="B4106" s="193"/>
      <c r="C4106" s="196"/>
      <c r="D4106" s="196"/>
      <c r="E4106" s="196"/>
      <c r="I4106" s="197"/>
      <c r="Q4106" s="198"/>
      <c r="S4106" s="198"/>
      <c r="T4106" s="196"/>
      <c r="U4106" s="199"/>
      <c r="V4106" s="193"/>
      <c r="W4106" s="198"/>
      <c r="X4106" s="198"/>
      <c r="Y4106" s="196"/>
      <c r="Z4106" s="200"/>
      <c r="AA4106" s="196"/>
      <c r="AB4106" s="198"/>
      <c r="AC4106" s="196"/>
      <c r="AD4106" s="199"/>
      <c r="AG4106" s="196"/>
      <c r="AH4106" s="196"/>
      <c r="AI4106" s="198"/>
      <c r="AL4106" s="196"/>
      <c r="AN4106" s="196"/>
      <c r="AO4106" s="198"/>
      <c r="AP4106" s="196"/>
      <c r="AQ4106" s="196"/>
      <c r="AR4106" s="196"/>
      <c r="AS4106" s="196"/>
      <c r="AT4106" s="196"/>
      <c r="AU4106" s="196"/>
      <c r="AV4106" s="198"/>
      <c r="AW4106" s="197"/>
      <c r="AY4106" s="196"/>
      <c r="BC4106" s="196"/>
      <c r="BD4106" s="196"/>
      <c r="BE4106" s="196"/>
      <c r="BF4106" s="196"/>
      <c r="BG4106" s="196"/>
      <c r="BH4106" s="196"/>
      <c r="BI4106" s="196"/>
      <c r="BJ4106" s="196"/>
      <c r="BK4106" s="196"/>
    </row>
    <row r="4107" spans="1:63" x14ac:dyDescent="0.25">
      <c r="A4107" s="198"/>
      <c r="B4107" s="193"/>
      <c r="C4107" s="196"/>
      <c r="D4107" s="196"/>
      <c r="E4107" s="196"/>
      <c r="I4107" s="197"/>
      <c r="Q4107" s="198"/>
      <c r="S4107" s="198"/>
      <c r="T4107" s="196"/>
      <c r="U4107" s="199"/>
      <c r="V4107" s="193"/>
      <c r="W4107" s="198"/>
      <c r="X4107" s="198"/>
      <c r="Y4107" s="196"/>
      <c r="Z4107" s="200"/>
      <c r="AA4107" s="196"/>
      <c r="AB4107" s="198"/>
      <c r="AC4107" s="196"/>
      <c r="AD4107" s="199"/>
      <c r="AG4107" s="196"/>
      <c r="AH4107" s="196"/>
      <c r="AI4107" s="198"/>
      <c r="AL4107" s="196"/>
      <c r="AN4107" s="196"/>
      <c r="AO4107" s="198"/>
      <c r="AP4107" s="196"/>
      <c r="AQ4107" s="196"/>
      <c r="AR4107" s="196"/>
      <c r="AS4107" s="196"/>
      <c r="AT4107" s="196"/>
      <c r="AU4107" s="196"/>
      <c r="AV4107" s="198"/>
      <c r="AW4107" s="197"/>
      <c r="AY4107" s="196"/>
      <c r="BC4107" s="196"/>
      <c r="BD4107" s="196"/>
      <c r="BE4107" s="196"/>
      <c r="BF4107" s="196"/>
      <c r="BG4107" s="196"/>
      <c r="BH4107" s="196"/>
      <c r="BI4107" s="196"/>
      <c r="BJ4107" s="196"/>
      <c r="BK4107" s="196"/>
    </row>
    <row r="4108" spans="1:63" x14ac:dyDescent="0.25">
      <c r="A4108" s="198"/>
      <c r="B4108" s="193"/>
      <c r="C4108" s="196"/>
      <c r="D4108" s="196"/>
      <c r="E4108" s="196"/>
      <c r="I4108" s="197"/>
      <c r="Q4108" s="198"/>
      <c r="S4108" s="198"/>
      <c r="T4108" s="196"/>
      <c r="U4108" s="199"/>
      <c r="V4108" s="193"/>
      <c r="W4108" s="198"/>
      <c r="X4108" s="198"/>
      <c r="Y4108" s="196"/>
      <c r="Z4108" s="200"/>
      <c r="AA4108" s="196"/>
      <c r="AB4108" s="198"/>
      <c r="AC4108" s="196"/>
      <c r="AD4108" s="199"/>
      <c r="AG4108" s="196"/>
      <c r="AH4108" s="196"/>
      <c r="AI4108" s="198"/>
      <c r="AL4108" s="196"/>
      <c r="AN4108" s="196"/>
      <c r="AO4108" s="198"/>
      <c r="AP4108" s="196"/>
      <c r="AQ4108" s="196"/>
      <c r="AR4108" s="196"/>
      <c r="AS4108" s="196"/>
      <c r="AT4108" s="196"/>
      <c r="AU4108" s="196"/>
      <c r="AV4108" s="198"/>
      <c r="AW4108" s="197"/>
      <c r="AY4108" s="196"/>
      <c r="BC4108" s="196"/>
      <c r="BD4108" s="196"/>
      <c r="BE4108" s="196"/>
      <c r="BF4108" s="196"/>
      <c r="BG4108" s="196"/>
      <c r="BH4108" s="196"/>
      <c r="BI4108" s="196"/>
      <c r="BJ4108" s="196"/>
      <c r="BK4108" s="196"/>
    </row>
    <row r="4109" spans="1:63" x14ac:dyDescent="0.25">
      <c r="A4109" s="198"/>
      <c r="B4109" s="193"/>
      <c r="C4109" s="196"/>
      <c r="D4109" s="196"/>
      <c r="E4109" s="196"/>
      <c r="I4109" s="197"/>
      <c r="Q4109" s="198"/>
      <c r="S4109" s="198"/>
      <c r="T4109" s="196"/>
      <c r="U4109" s="199"/>
      <c r="V4109" s="193"/>
      <c r="W4109" s="198"/>
      <c r="X4109" s="198"/>
      <c r="Y4109" s="196"/>
      <c r="Z4109" s="200"/>
      <c r="AA4109" s="196"/>
      <c r="AB4109" s="198"/>
      <c r="AC4109" s="196"/>
      <c r="AD4109" s="199"/>
      <c r="AG4109" s="196"/>
      <c r="AH4109" s="196"/>
      <c r="AI4109" s="198"/>
      <c r="AL4109" s="196"/>
      <c r="AN4109" s="196"/>
      <c r="AO4109" s="198"/>
      <c r="AP4109" s="196"/>
      <c r="AQ4109" s="196"/>
      <c r="AR4109" s="196"/>
      <c r="AS4109" s="196"/>
      <c r="AT4109" s="196"/>
      <c r="AU4109" s="196"/>
      <c r="AV4109" s="198"/>
      <c r="AW4109" s="197"/>
      <c r="AY4109" s="196"/>
      <c r="BC4109" s="196"/>
      <c r="BD4109" s="196"/>
      <c r="BE4109" s="196"/>
      <c r="BF4109" s="196"/>
      <c r="BG4109" s="196"/>
      <c r="BH4109" s="196"/>
      <c r="BI4109" s="196"/>
      <c r="BJ4109" s="196"/>
      <c r="BK4109" s="196"/>
    </row>
    <row r="4110" spans="1:63" x14ac:dyDescent="0.25">
      <c r="A4110" s="198"/>
      <c r="B4110" s="193"/>
      <c r="C4110" s="196"/>
      <c r="D4110" s="196"/>
      <c r="E4110" s="196"/>
      <c r="I4110" s="197"/>
      <c r="Q4110" s="198"/>
      <c r="S4110" s="198"/>
      <c r="T4110" s="196"/>
      <c r="U4110" s="199"/>
      <c r="V4110" s="193"/>
      <c r="W4110" s="198"/>
      <c r="X4110" s="198"/>
      <c r="Y4110" s="196"/>
      <c r="Z4110" s="200"/>
      <c r="AA4110" s="196"/>
      <c r="AB4110" s="198"/>
      <c r="AC4110" s="196"/>
      <c r="AD4110" s="199"/>
      <c r="AG4110" s="196"/>
      <c r="AH4110" s="196"/>
      <c r="AI4110" s="198"/>
      <c r="AL4110" s="196"/>
      <c r="AN4110" s="196"/>
      <c r="AO4110" s="198"/>
      <c r="AP4110" s="196"/>
      <c r="AQ4110" s="196"/>
      <c r="AR4110" s="196"/>
      <c r="AS4110" s="196"/>
      <c r="AT4110" s="196"/>
      <c r="AU4110" s="196"/>
      <c r="AV4110" s="198"/>
      <c r="AW4110" s="197"/>
      <c r="AY4110" s="196"/>
      <c r="BC4110" s="196"/>
      <c r="BD4110" s="196"/>
      <c r="BE4110" s="196"/>
      <c r="BF4110" s="196"/>
      <c r="BG4110" s="196"/>
      <c r="BH4110" s="196"/>
      <c r="BI4110" s="196"/>
      <c r="BJ4110" s="196"/>
      <c r="BK4110" s="196"/>
    </row>
    <row r="4111" spans="1:63" x14ac:dyDescent="0.25">
      <c r="A4111" s="198"/>
      <c r="B4111" s="193"/>
      <c r="C4111" s="196"/>
      <c r="D4111" s="196"/>
      <c r="E4111" s="196"/>
      <c r="I4111" s="197"/>
      <c r="Q4111" s="198"/>
      <c r="S4111" s="198"/>
      <c r="T4111" s="196"/>
      <c r="U4111" s="199"/>
      <c r="V4111" s="193"/>
      <c r="W4111" s="198"/>
      <c r="X4111" s="198"/>
      <c r="Y4111" s="196"/>
      <c r="Z4111" s="200"/>
      <c r="AA4111" s="196"/>
      <c r="AB4111" s="198"/>
      <c r="AC4111" s="196"/>
      <c r="AD4111" s="199"/>
      <c r="AG4111" s="196"/>
      <c r="AH4111" s="196"/>
      <c r="AI4111" s="198"/>
      <c r="AL4111" s="196"/>
      <c r="AN4111" s="196"/>
      <c r="AO4111" s="198"/>
      <c r="AP4111" s="196"/>
      <c r="AQ4111" s="196"/>
      <c r="AR4111" s="196"/>
      <c r="AS4111" s="196"/>
      <c r="AT4111" s="196"/>
      <c r="AU4111" s="196"/>
      <c r="AV4111" s="198"/>
      <c r="AW4111" s="197"/>
      <c r="AY4111" s="196"/>
      <c r="BC4111" s="196"/>
      <c r="BD4111" s="196"/>
      <c r="BE4111" s="196"/>
      <c r="BF4111" s="196"/>
      <c r="BG4111" s="196"/>
      <c r="BH4111" s="196"/>
      <c r="BI4111" s="196"/>
      <c r="BJ4111" s="196"/>
      <c r="BK4111" s="196"/>
    </row>
    <row r="4112" spans="1:63" x14ac:dyDescent="0.25">
      <c r="A4112" s="198"/>
      <c r="B4112" s="193"/>
      <c r="C4112" s="196"/>
      <c r="D4112" s="196"/>
      <c r="E4112" s="196"/>
      <c r="I4112" s="197"/>
      <c r="Q4112" s="198"/>
      <c r="S4112" s="198"/>
      <c r="T4112" s="196"/>
      <c r="U4112" s="199"/>
      <c r="V4112" s="193"/>
      <c r="W4112" s="198"/>
      <c r="X4112" s="198"/>
      <c r="Y4112" s="196"/>
      <c r="Z4112" s="200"/>
      <c r="AA4112" s="196"/>
      <c r="AB4112" s="198"/>
      <c r="AC4112" s="196"/>
      <c r="AD4112" s="199"/>
      <c r="AG4112" s="196"/>
      <c r="AH4112" s="196"/>
      <c r="AI4112" s="198"/>
      <c r="AL4112" s="196"/>
      <c r="AN4112" s="196"/>
      <c r="AO4112" s="198"/>
      <c r="AP4112" s="196"/>
      <c r="AQ4112" s="196"/>
      <c r="AR4112" s="196"/>
      <c r="AS4112" s="196"/>
      <c r="AT4112" s="196"/>
      <c r="AU4112" s="196"/>
      <c r="AV4112" s="198"/>
      <c r="AW4112" s="197"/>
      <c r="AY4112" s="196"/>
      <c r="BC4112" s="196"/>
      <c r="BD4112" s="196"/>
      <c r="BE4112" s="196"/>
      <c r="BF4112" s="196"/>
      <c r="BG4112" s="196"/>
      <c r="BH4112" s="196"/>
      <c r="BI4112" s="196"/>
      <c r="BJ4112" s="196"/>
      <c r="BK4112" s="196"/>
    </row>
    <row r="4113" spans="1:63" x14ac:dyDescent="0.25">
      <c r="A4113" s="198"/>
      <c r="B4113" s="193"/>
      <c r="C4113" s="196"/>
      <c r="D4113" s="196"/>
      <c r="E4113" s="196"/>
      <c r="I4113" s="197"/>
      <c r="Q4113" s="198"/>
      <c r="S4113" s="198"/>
      <c r="T4113" s="196"/>
      <c r="U4113" s="199"/>
      <c r="V4113" s="193"/>
      <c r="W4113" s="198"/>
      <c r="X4113" s="198"/>
      <c r="Y4113" s="196"/>
      <c r="Z4113" s="200"/>
      <c r="AA4113" s="196"/>
      <c r="AB4113" s="198"/>
      <c r="AC4113" s="196"/>
      <c r="AD4113" s="199"/>
      <c r="AG4113" s="196"/>
      <c r="AH4113" s="196"/>
      <c r="AI4113" s="198"/>
      <c r="AL4113" s="196"/>
      <c r="AN4113" s="196"/>
      <c r="AO4113" s="198"/>
      <c r="AP4113" s="196"/>
      <c r="AQ4113" s="196"/>
      <c r="AR4113" s="196"/>
      <c r="AS4113" s="196"/>
      <c r="AT4113" s="196"/>
      <c r="AU4113" s="196"/>
      <c r="AV4113" s="198"/>
      <c r="AW4113" s="197"/>
      <c r="AY4113" s="196"/>
      <c r="BC4113" s="196"/>
      <c r="BD4113" s="196"/>
      <c r="BE4113" s="196"/>
      <c r="BF4113" s="196"/>
      <c r="BG4113" s="196"/>
      <c r="BH4113" s="196"/>
      <c r="BI4113" s="196"/>
      <c r="BJ4113" s="196"/>
      <c r="BK4113" s="196"/>
    </row>
    <row r="4114" spans="1:63" x14ac:dyDescent="0.25">
      <c r="A4114" s="198"/>
      <c r="B4114" s="193"/>
      <c r="C4114" s="196"/>
      <c r="D4114" s="196"/>
      <c r="E4114" s="196"/>
      <c r="I4114" s="197"/>
      <c r="Q4114" s="198"/>
      <c r="S4114" s="198"/>
      <c r="T4114" s="196"/>
      <c r="U4114" s="199"/>
      <c r="V4114" s="193"/>
      <c r="W4114" s="198"/>
      <c r="X4114" s="198"/>
      <c r="Y4114" s="196"/>
      <c r="Z4114" s="200"/>
      <c r="AA4114" s="196"/>
      <c r="AB4114" s="198"/>
      <c r="AC4114" s="196"/>
      <c r="AD4114" s="199"/>
      <c r="AG4114" s="196"/>
      <c r="AH4114" s="196"/>
      <c r="AI4114" s="198"/>
      <c r="AL4114" s="196"/>
      <c r="AN4114" s="196"/>
      <c r="AO4114" s="198"/>
      <c r="AP4114" s="196"/>
      <c r="AQ4114" s="196"/>
      <c r="AR4114" s="196"/>
      <c r="AS4114" s="196"/>
      <c r="AT4114" s="196"/>
      <c r="AU4114" s="196"/>
      <c r="AV4114" s="198"/>
      <c r="AW4114" s="197"/>
      <c r="AY4114" s="196"/>
      <c r="BC4114" s="196"/>
      <c r="BD4114" s="196"/>
      <c r="BE4114" s="196"/>
      <c r="BF4114" s="196"/>
      <c r="BG4114" s="196"/>
      <c r="BH4114" s="196"/>
      <c r="BI4114" s="196"/>
      <c r="BJ4114" s="196"/>
      <c r="BK4114" s="196"/>
    </row>
    <row r="4115" spans="1:63" x14ac:dyDescent="0.25">
      <c r="A4115" s="198"/>
      <c r="B4115" s="193"/>
      <c r="C4115" s="196"/>
      <c r="D4115" s="196"/>
      <c r="E4115" s="196"/>
      <c r="I4115" s="197"/>
      <c r="Q4115" s="198"/>
      <c r="S4115" s="198"/>
      <c r="T4115" s="196"/>
      <c r="U4115" s="199"/>
      <c r="V4115" s="193"/>
      <c r="W4115" s="198"/>
      <c r="X4115" s="198"/>
      <c r="Y4115" s="196"/>
      <c r="Z4115" s="200"/>
      <c r="AA4115" s="196"/>
      <c r="AB4115" s="198"/>
      <c r="AC4115" s="196"/>
      <c r="AD4115" s="199"/>
      <c r="AG4115" s="196"/>
      <c r="AH4115" s="196"/>
      <c r="AI4115" s="198"/>
      <c r="AL4115" s="196"/>
      <c r="AN4115" s="196"/>
      <c r="AO4115" s="198"/>
      <c r="AP4115" s="196"/>
      <c r="AQ4115" s="196"/>
      <c r="AR4115" s="196"/>
      <c r="AS4115" s="196"/>
      <c r="AT4115" s="196"/>
      <c r="AU4115" s="196"/>
      <c r="AV4115" s="198"/>
      <c r="AW4115" s="197"/>
      <c r="AY4115" s="196"/>
      <c r="BC4115" s="196"/>
      <c r="BD4115" s="196"/>
      <c r="BE4115" s="196"/>
      <c r="BF4115" s="196"/>
      <c r="BG4115" s="196"/>
      <c r="BH4115" s="196"/>
      <c r="BI4115" s="196"/>
      <c r="BJ4115" s="196"/>
      <c r="BK4115" s="196"/>
    </row>
    <row r="4116" spans="1:63" x14ac:dyDescent="0.25">
      <c r="A4116" s="198"/>
      <c r="B4116" s="193"/>
      <c r="C4116" s="196"/>
      <c r="D4116" s="196"/>
      <c r="E4116" s="196"/>
      <c r="I4116" s="197"/>
      <c r="Q4116" s="198"/>
      <c r="S4116" s="198"/>
      <c r="T4116" s="196"/>
      <c r="U4116" s="199"/>
      <c r="V4116" s="193"/>
      <c r="W4116" s="198"/>
      <c r="X4116" s="198"/>
      <c r="Y4116" s="196"/>
      <c r="Z4116" s="200"/>
      <c r="AA4116" s="196"/>
      <c r="AB4116" s="198"/>
      <c r="AC4116" s="196"/>
      <c r="AD4116" s="199"/>
      <c r="AG4116" s="196"/>
      <c r="AH4116" s="196"/>
      <c r="AI4116" s="198"/>
      <c r="AL4116" s="196"/>
      <c r="AN4116" s="196"/>
      <c r="AO4116" s="198"/>
      <c r="AP4116" s="196"/>
      <c r="AQ4116" s="196"/>
      <c r="AR4116" s="196"/>
      <c r="AS4116" s="196"/>
      <c r="AT4116" s="196"/>
      <c r="AU4116" s="196"/>
      <c r="AV4116" s="198"/>
      <c r="AW4116" s="197"/>
      <c r="AY4116" s="196"/>
      <c r="BC4116" s="196"/>
      <c r="BD4116" s="196"/>
      <c r="BE4116" s="196"/>
      <c r="BF4116" s="196"/>
      <c r="BG4116" s="196"/>
      <c r="BH4116" s="196"/>
      <c r="BI4116" s="196"/>
      <c r="BJ4116" s="196"/>
      <c r="BK4116" s="196"/>
    </row>
    <row r="4117" spans="1:63" x14ac:dyDescent="0.25">
      <c r="A4117" s="198"/>
      <c r="B4117" s="193"/>
      <c r="C4117" s="196"/>
      <c r="D4117" s="196"/>
      <c r="E4117" s="196"/>
      <c r="I4117" s="197"/>
      <c r="Q4117" s="198"/>
      <c r="S4117" s="198"/>
      <c r="T4117" s="196"/>
      <c r="U4117" s="199"/>
      <c r="V4117" s="193"/>
      <c r="W4117" s="198"/>
      <c r="X4117" s="198"/>
      <c r="Y4117" s="196"/>
      <c r="Z4117" s="200"/>
      <c r="AA4117" s="196"/>
      <c r="AB4117" s="198"/>
      <c r="AC4117" s="196"/>
      <c r="AD4117" s="199"/>
      <c r="AG4117" s="196"/>
      <c r="AH4117" s="196"/>
      <c r="AI4117" s="198"/>
      <c r="AL4117" s="196"/>
      <c r="AN4117" s="196"/>
      <c r="AO4117" s="198"/>
      <c r="AP4117" s="196"/>
      <c r="AQ4117" s="196"/>
      <c r="AR4117" s="196"/>
      <c r="AS4117" s="196"/>
      <c r="AT4117" s="196"/>
      <c r="AU4117" s="196"/>
      <c r="AV4117" s="198"/>
      <c r="AW4117" s="197"/>
      <c r="AY4117" s="196"/>
      <c r="BC4117" s="196"/>
      <c r="BD4117" s="196"/>
      <c r="BE4117" s="196"/>
      <c r="BF4117" s="196"/>
      <c r="BG4117" s="196"/>
      <c r="BH4117" s="196"/>
      <c r="BI4117" s="196"/>
      <c r="BJ4117" s="196"/>
      <c r="BK4117" s="196"/>
    </row>
    <row r="4118" spans="1:63" x14ac:dyDescent="0.25">
      <c r="A4118" s="198"/>
      <c r="B4118" s="193"/>
      <c r="C4118" s="196"/>
      <c r="D4118" s="196"/>
      <c r="E4118" s="196"/>
      <c r="I4118" s="197"/>
      <c r="Q4118" s="198"/>
      <c r="S4118" s="198"/>
      <c r="T4118" s="196"/>
      <c r="U4118" s="199"/>
      <c r="V4118" s="193"/>
      <c r="W4118" s="198"/>
      <c r="X4118" s="198"/>
      <c r="Y4118" s="196"/>
      <c r="Z4118" s="200"/>
      <c r="AA4118" s="196"/>
      <c r="AB4118" s="198"/>
      <c r="AC4118" s="196"/>
      <c r="AD4118" s="199"/>
      <c r="AG4118" s="196"/>
      <c r="AH4118" s="196"/>
      <c r="AI4118" s="198"/>
      <c r="AL4118" s="196"/>
      <c r="AN4118" s="196"/>
      <c r="AO4118" s="198"/>
      <c r="AP4118" s="196"/>
      <c r="AQ4118" s="196"/>
      <c r="AR4118" s="196"/>
      <c r="AS4118" s="196"/>
      <c r="AT4118" s="196"/>
      <c r="AU4118" s="196"/>
      <c r="AV4118" s="198"/>
      <c r="AW4118" s="197"/>
      <c r="AY4118" s="196"/>
      <c r="BC4118" s="196"/>
      <c r="BD4118" s="196"/>
      <c r="BE4118" s="196"/>
      <c r="BF4118" s="196"/>
      <c r="BG4118" s="196"/>
      <c r="BH4118" s="196"/>
      <c r="BI4118" s="196"/>
      <c r="BJ4118" s="196"/>
      <c r="BK4118" s="196"/>
    </row>
    <row r="4119" spans="1:63" x14ac:dyDescent="0.25">
      <c r="A4119" s="198"/>
      <c r="B4119" s="193"/>
      <c r="C4119" s="196"/>
      <c r="D4119" s="196"/>
      <c r="E4119" s="196"/>
      <c r="I4119" s="197"/>
      <c r="Q4119" s="198"/>
      <c r="S4119" s="198"/>
      <c r="T4119" s="196"/>
      <c r="U4119" s="199"/>
      <c r="V4119" s="193"/>
      <c r="W4119" s="198"/>
      <c r="X4119" s="198"/>
      <c r="Y4119" s="196"/>
      <c r="Z4119" s="200"/>
      <c r="AA4119" s="196"/>
      <c r="AB4119" s="198"/>
      <c r="AC4119" s="196"/>
      <c r="AD4119" s="199"/>
      <c r="AG4119" s="196"/>
      <c r="AH4119" s="196"/>
      <c r="AI4119" s="198"/>
      <c r="AL4119" s="196"/>
      <c r="AN4119" s="196"/>
      <c r="AO4119" s="198"/>
      <c r="AP4119" s="196"/>
      <c r="AQ4119" s="196"/>
      <c r="AR4119" s="196"/>
      <c r="AS4119" s="196"/>
      <c r="AT4119" s="196"/>
      <c r="AU4119" s="196"/>
      <c r="AV4119" s="198"/>
      <c r="AW4119" s="197"/>
      <c r="AY4119" s="196"/>
      <c r="BC4119" s="196"/>
      <c r="BD4119" s="196"/>
      <c r="BE4119" s="196"/>
      <c r="BF4119" s="196"/>
      <c r="BG4119" s="196"/>
      <c r="BH4119" s="196"/>
      <c r="BI4119" s="196"/>
      <c r="BJ4119" s="196"/>
      <c r="BK4119" s="196"/>
    </row>
    <row r="4120" spans="1:63" x14ac:dyDescent="0.25">
      <c r="A4120" s="198"/>
      <c r="B4120" s="193"/>
      <c r="C4120" s="196"/>
      <c r="D4120" s="196"/>
      <c r="E4120" s="196"/>
      <c r="I4120" s="197"/>
      <c r="Q4120" s="198"/>
      <c r="S4120" s="198"/>
      <c r="T4120" s="196"/>
      <c r="U4120" s="199"/>
      <c r="V4120" s="193"/>
      <c r="W4120" s="198"/>
      <c r="X4120" s="198"/>
      <c r="Y4120" s="196"/>
      <c r="Z4120" s="200"/>
      <c r="AA4120" s="196"/>
      <c r="AB4120" s="198"/>
      <c r="AC4120" s="196"/>
      <c r="AD4120" s="199"/>
      <c r="AG4120" s="196"/>
      <c r="AH4120" s="196"/>
      <c r="AI4120" s="198"/>
      <c r="AL4120" s="196"/>
      <c r="AN4120" s="196"/>
      <c r="AO4120" s="198"/>
      <c r="AP4120" s="196"/>
      <c r="AQ4120" s="196"/>
      <c r="AR4120" s="196"/>
      <c r="AS4120" s="196"/>
      <c r="AT4120" s="196"/>
      <c r="AU4120" s="196"/>
      <c r="AV4120" s="198"/>
      <c r="AW4120" s="197"/>
      <c r="AY4120" s="196"/>
      <c r="BC4120" s="196"/>
      <c r="BD4120" s="196"/>
      <c r="BE4120" s="196"/>
      <c r="BF4120" s="196"/>
      <c r="BG4120" s="196"/>
      <c r="BH4120" s="196"/>
      <c r="BI4120" s="196"/>
      <c r="BJ4120" s="196"/>
      <c r="BK4120" s="196"/>
    </row>
    <row r="4121" spans="1:63" x14ac:dyDescent="0.25">
      <c r="A4121" s="198"/>
      <c r="B4121" s="193"/>
      <c r="C4121" s="196"/>
      <c r="D4121" s="196"/>
      <c r="E4121" s="196"/>
      <c r="I4121" s="197"/>
      <c r="Q4121" s="198"/>
      <c r="S4121" s="198"/>
      <c r="T4121" s="196"/>
      <c r="U4121" s="199"/>
      <c r="V4121" s="193"/>
      <c r="W4121" s="198"/>
      <c r="X4121" s="198"/>
      <c r="Y4121" s="196"/>
      <c r="Z4121" s="200"/>
      <c r="AA4121" s="196"/>
      <c r="AB4121" s="198"/>
      <c r="AC4121" s="196"/>
      <c r="AD4121" s="199"/>
      <c r="AG4121" s="196"/>
      <c r="AH4121" s="196"/>
      <c r="AI4121" s="198"/>
      <c r="AL4121" s="196"/>
      <c r="AN4121" s="196"/>
      <c r="AO4121" s="198"/>
      <c r="AP4121" s="196"/>
      <c r="AQ4121" s="196"/>
      <c r="AR4121" s="196"/>
      <c r="AS4121" s="196"/>
      <c r="AT4121" s="196"/>
      <c r="AU4121" s="196"/>
      <c r="AV4121" s="198"/>
      <c r="AW4121" s="197"/>
      <c r="AY4121" s="196"/>
      <c r="BC4121" s="196"/>
      <c r="BD4121" s="196"/>
      <c r="BE4121" s="196"/>
      <c r="BF4121" s="196"/>
      <c r="BG4121" s="196"/>
      <c r="BH4121" s="196"/>
      <c r="BI4121" s="196"/>
      <c r="BJ4121" s="196"/>
      <c r="BK4121" s="196"/>
    </row>
    <row r="4122" spans="1:63" x14ac:dyDescent="0.25">
      <c r="A4122" s="198"/>
      <c r="B4122" s="193"/>
      <c r="C4122" s="196"/>
      <c r="D4122" s="196"/>
      <c r="E4122" s="196"/>
      <c r="I4122" s="197"/>
      <c r="Q4122" s="198"/>
      <c r="S4122" s="198"/>
      <c r="T4122" s="196"/>
      <c r="U4122" s="199"/>
      <c r="V4122" s="193"/>
      <c r="W4122" s="198"/>
      <c r="X4122" s="198"/>
      <c r="Y4122" s="196"/>
      <c r="Z4122" s="200"/>
      <c r="AA4122" s="196"/>
      <c r="AB4122" s="198"/>
      <c r="AC4122" s="196"/>
      <c r="AD4122" s="199"/>
      <c r="AG4122" s="196"/>
      <c r="AH4122" s="196"/>
      <c r="AI4122" s="198"/>
      <c r="AL4122" s="196"/>
      <c r="AN4122" s="196"/>
      <c r="AO4122" s="198"/>
      <c r="AP4122" s="196"/>
      <c r="AQ4122" s="196"/>
      <c r="AR4122" s="196"/>
      <c r="AS4122" s="196"/>
      <c r="AT4122" s="196"/>
      <c r="AU4122" s="196"/>
      <c r="AV4122" s="198"/>
      <c r="AW4122" s="197"/>
      <c r="AY4122" s="196"/>
      <c r="BC4122" s="196"/>
      <c r="BD4122" s="196"/>
      <c r="BE4122" s="196"/>
      <c r="BF4122" s="196"/>
      <c r="BG4122" s="196"/>
      <c r="BH4122" s="196"/>
      <c r="BI4122" s="196"/>
      <c r="BJ4122" s="196"/>
      <c r="BK4122" s="196"/>
    </row>
    <row r="4123" spans="1:63" x14ac:dyDescent="0.25">
      <c r="A4123" s="198"/>
      <c r="B4123" s="193"/>
      <c r="C4123" s="196"/>
      <c r="D4123" s="196"/>
      <c r="E4123" s="196"/>
      <c r="I4123" s="197"/>
      <c r="Q4123" s="198"/>
      <c r="S4123" s="198"/>
      <c r="T4123" s="196"/>
      <c r="U4123" s="199"/>
      <c r="V4123" s="193"/>
      <c r="W4123" s="198"/>
      <c r="X4123" s="198"/>
      <c r="Y4123" s="196"/>
      <c r="Z4123" s="200"/>
      <c r="AA4123" s="196"/>
      <c r="AB4123" s="198"/>
      <c r="AC4123" s="196"/>
      <c r="AD4123" s="199"/>
      <c r="AG4123" s="196"/>
      <c r="AH4123" s="196"/>
      <c r="AI4123" s="198"/>
      <c r="AL4123" s="196"/>
      <c r="AN4123" s="196"/>
      <c r="AO4123" s="198"/>
      <c r="AP4123" s="196"/>
      <c r="AQ4123" s="196"/>
      <c r="AR4123" s="196"/>
      <c r="AS4123" s="196"/>
      <c r="AT4123" s="196"/>
      <c r="AU4123" s="196"/>
      <c r="AV4123" s="198"/>
      <c r="AW4123" s="197"/>
      <c r="AY4123" s="196"/>
      <c r="BC4123" s="196"/>
      <c r="BD4123" s="196"/>
      <c r="BE4123" s="196"/>
      <c r="BF4123" s="196"/>
      <c r="BG4123" s="196"/>
      <c r="BH4123" s="196"/>
      <c r="BI4123" s="196"/>
      <c r="BJ4123" s="196"/>
      <c r="BK4123" s="196"/>
    </row>
    <row r="4124" spans="1:63" x14ac:dyDescent="0.25">
      <c r="A4124" s="198"/>
      <c r="B4124" s="193"/>
      <c r="C4124" s="196"/>
      <c r="D4124" s="196"/>
      <c r="E4124" s="196"/>
      <c r="I4124" s="197"/>
      <c r="Q4124" s="198"/>
      <c r="S4124" s="198"/>
      <c r="T4124" s="196"/>
      <c r="U4124" s="199"/>
      <c r="V4124" s="193"/>
      <c r="W4124" s="198"/>
      <c r="X4124" s="198"/>
      <c r="Y4124" s="196"/>
      <c r="Z4124" s="200"/>
      <c r="AA4124" s="196"/>
      <c r="AB4124" s="198"/>
      <c r="AC4124" s="196"/>
      <c r="AD4124" s="199"/>
      <c r="AG4124" s="196"/>
      <c r="AH4124" s="196"/>
      <c r="AI4124" s="198"/>
      <c r="AL4124" s="196"/>
      <c r="AN4124" s="196"/>
      <c r="AO4124" s="198"/>
      <c r="AP4124" s="196"/>
      <c r="AQ4124" s="196"/>
      <c r="AR4124" s="196"/>
      <c r="AS4124" s="196"/>
      <c r="AT4124" s="196"/>
      <c r="AU4124" s="196"/>
      <c r="AV4124" s="198"/>
      <c r="AW4124" s="197"/>
      <c r="AY4124" s="196"/>
      <c r="BC4124" s="196"/>
      <c r="BD4124" s="196"/>
      <c r="BE4124" s="196"/>
      <c r="BF4124" s="196"/>
      <c r="BG4124" s="196"/>
      <c r="BH4124" s="196"/>
      <c r="BI4124" s="196"/>
      <c r="BJ4124" s="196"/>
      <c r="BK4124" s="196"/>
    </row>
    <row r="4125" spans="1:63" x14ac:dyDescent="0.25">
      <c r="A4125" s="198"/>
      <c r="B4125" s="193"/>
      <c r="C4125" s="196"/>
      <c r="D4125" s="196"/>
      <c r="E4125" s="196"/>
      <c r="I4125" s="197"/>
      <c r="Q4125" s="198"/>
      <c r="S4125" s="198"/>
      <c r="T4125" s="196"/>
      <c r="U4125" s="199"/>
      <c r="V4125" s="193"/>
      <c r="W4125" s="198"/>
      <c r="X4125" s="198"/>
      <c r="Y4125" s="196"/>
      <c r="Z4125" s="200"/>
      <c r="AA4125" s="196"/>
      <c r="AB4125" s="198"/>
      <c r="AC4125" s="196"/>
      <c r="AD4125" s="199"/>
      <c r="AG4125" s="196"/>
      <c r="AH4125" s="196"/>
      <c r="AI4125" s="198"/>
      <c r="AL4125" s="196"/>
      <c r="AN4125" s="196"/>
      <c r="AO4125" s="198"/>
      <c r="AP4125" s="196"/>
      <c r="AQ4125" s="196"/>
      <c r="AR4125" s="196"/>
      <c r="AS4125" s="196"/>
      <c r="AT4125" s="196"/>
      <c r="AU4125" s="196"/>
      <c r="AV4125" s="198"/>
      <c r="AW4125" s="197"/>
      <c r="AY4125" s="196"/>
      <c r="BC4125" s="196"/>
      <c r="BD4125" s="196"/>
      <c r="BE4125" s="196"/>
      <c r="BF4125" s="196"/>
      <c r="BG4125" s="196"/>
      <c r="BH4125" s="196"/>
      <c r="BI4125" s="196"/>
      <c r="BJ4125" s="196"/>
      <c r="BK4125" s="196"/>
    </row>
    <row r="4126" spans="1:63" x14ac:dyDescent="0.25">
      <c r="A4126" s="198"/>
      <c r="B4126" s="193"/>
      <c r="C4126" s="196"/>
      <c r="D4126" s="196"/>
      <c r="E4126" s="196"/>
      <c r="I4126" s="197"/>
      <c r="Q4126" s="198"/>
      <c r="S4126" s="198"/>
      <c r="T4126" s="196"/>
      <c r="U4126" s="199"/>
      <c r="V4126" s="193"/>
      <c r="W4126" s="198"/>
      <c r="X4126" s="198"/>
      <c r="Y4126" s="196"/>
      <c r="Z4126" s="200"/>
      <c r="AA4126" s="196"/>
      <c r="AB4126" s="198"/>
      <c r="AC4126" s="196"/>
      <c r="AD4126" s="199"/>
      <c r="AG4126" s="196"/>
      <c r="AH4126" s="196"/>
      <c r="AI4126" s="198"/>
      <c r="AL4126" s="196"/>
      <c r="AN4126" s="196"/>
      <c r="AO4126" s="198"/>
      <c r="AP4126" s="196"/>
      <c r="AQ4126" s="196"/>
      <c r="AR4126" s="196"/>
      <c r="AS4126" s="196"/>
      <c r="AT4126" s="196"/>
      <c r="AU4126" s="196"/>
      <c r="AV4126" s="198"/>
      <c r="AW4126" s="197"/>
      <c r="AY4126" s="196"/>
      <c r="BC4126" s="196"/>
      <c r="BD4126" s="196"/>
      <c r="BE4126" s="196"/>
      <c r="BF4126" s="196"/>
      <c r="BG4126" s="196"/>
      <c r="BH4126" s="196"/>
      <c r="BI4126" s="196"/>
      <c r="BJ4126" s="196"/>
      <c r="BK4126" s="196"/>
    </row>
    <row r="4127" spans="1:63" x14ac:dyDescent="0.25">
      <c r="A4127" s="198"/>
      <c r="B4127" s="193"/>
      <c r="C4127" s="196"/>
      <c r="D4127" s="196"/>
      <c r="E4127" s="196"/>
      <c r="I4127" s="197"/>
      <c r="Q4127" s="198"/>
      <c r="S4127" s="198"/>
      <c r="T4127" s="196"/>
      <c r="U4127" s="199"/>
      <c r="V4127" s="193"/>
      <c r="W4127" s="198"/>
      <c r="X4127" s="198"/>
      <c r="Y4127" s="196"/>
      <c r="Z4127" s="200"/>
      <c r="AA4127" s="196"/>
      <c r="AB4127" s="198"/>
      <c r="AC4127" s="196"/>
      <c r="AD4127" s="199"/>
      <c r="AG4127" s="196"/>
      <c r="AH4127" s="196"/>
      <c r="AI4127" s="198"/>
      <c r="AL4127" s="196"/>
      <c r="AN4127" s="196"/>
      <c r="AO4127" s="198"/>
      <c r="AP4127" s="196"/>
      <c r="AQ4127" s="196"/>
      <c r="AR4127" s="196"/>
      <c r="AS4127" s="196"/>
      <c r="AT4127" s="196"/>
      <c r="AU4127" s="196"/>
      <c r="AV4127" s="198"/>
      <c r="AW4127" s="197"/>
      <c r="AY4127" s="196"/>
      <c r="BC4127" s="196"/>
      <c r="BD4127" s="196"/>
      <c r="BE4127" s="196"/>
      <c r="BF4127" s="196"/>
      <c r="BG4127" s="196"/>
      <c r="BH4127" s="196"/>
      <c r="BI4127" s="196"/>
      <c r="BJ4127" s="196"/>
      <c r="BK4127" s="196"/>
    </row>
    <row r="4128" spans="1:63" x14ac:dyDescent="0.25">
      <c r="A4128" s="198"/>
      <c r="B4128" s="193"/>
      <c r="C4128" s="196"/>
      <c r="D4128" s="196"/>
      <c r="E4128" s="196"/>
      <c r="I4128" s="197"/>
      <c r="Q4128" s="198"/>
      <c r="S4128" s="198"/>
      <c r="T4128" s="196"/>
      <c r="U4128" s="199"/>
      <c r="V4128" s="193"/>
      <c r="W4128" s="198"/>
      <c r="X4128" s="198"/>
      <c r="Y4128" s="196"/>
      <c r="Z4128" s="200"/>
      <c r="AA4128" s="196"/>
      <c r="AB4128" s="198"/>
      <c r="AC4128" s="196"/>
      <c r="AD4128" s="199"/>
      <c r="AG4128" s="196"/>
      <c r="AH4128" s="196"/>
      <c r="AI4128" s="198"/>
      <c r="AL4128" s="196"/>
      <c r="AN4128" s="196"/>
      <c r="AO4128" s="198"/>
      <c r="AP4128" s="196"/>
      <c r="AQ4128" s="196"/>
      <c r="AR4128" s="196"/>
      <c r="AS4128" s="196"/>
      <c r="AT4128" s="196"/>
      <c r="AU4128" s="196"/>
      <c r="AV4128" s="198"/>
      <c r="AW4128" s="197"/>
      <c r="AY4128" s="196"/>
      <c r="BC4128" s="196"/>
      <c r="BD4128" s="196"/>
      <c r="BE4128" s="196"/>
      <c r="BF4128" s="196"/>
      <c r="BG4128" s="196"/>
      <c r="BH4128" s="196"/>
      <c r="BI4128" s="196"/>
      <c r="BJ4128" s="196"/>
      <c r="BK4128" s="196"/>
    </row>
    <row r="4129" spans="1:63" x14ac:dyDescent="0.25">
      <c r="A4129" s="198"/>
      <c r="B4129" s="193"/>
      <c r="C4129" s="196"/>
      <c r="D4129" s="196"/>
      <c r="E4129" s="196"/>
      <c r="I4129" s="197"/>
      <c r="Q4129" s="198"/>
      <c r="S4129" s="198"/>
      <c r="T4129" s="196"/>
      <c r="U4129" s="199"/>
      <c r="V4129" s="193"/>
      <c r="W4129" s="198"/>
      <c r="X4129" s="198"/>
      <c r="Y4129" s="196"/>
      <c r="Z4129" s="200"/>
      <c r="AA4129" s="196"/>
      <c r="AB4129" s="198"/>
      <c r="AC4129" s="196"/>
      <c r="AD4129" s="199"/>
      <c r="AG4129" s="196"/>
      <c r="AH4129" s="196"/>
      <c r="AI4129" s="198"/>
      <c r="AL4129" s="196"/>
      <c r="AN4129" s="196"/>
      <c r="AO4129" s="198"/>
      <c r="AP4129" s="196"/>
      <c r="AQ4129" s="196"/>
      <c r="AR4129" s="196"/>
      <c r="AS4129" s="196"/>
      <c r="AT4129" s="196"/>
      <c r="AU4129" s="196"/>
      <c r="AV4129" s="198"/>
      <c r="AW4129" s="197"/>
      <c r="AY4129" s="196"/>
      <c r="BC4129" s="196"/>
      <c r="BD4129" s="196"/>
      <c r="BE4129" s="196"/>
      <c r="BF4129" s="196"/>
      <c r="BG4129" s="196"/>
      <c r="BH4129" s="196"/>
      <c r="BI4129" s="196"/>
      <c r="BJ4129" s="196"/>
      <c r="BK4129" s="196"/>
    </row>
    <row r="4130" spans="1:63" x14ac:dyDescent="0.25">
      <c r="A4130" s="198"/>
      <c r="B4130" s="193"/>
      <c r="C4130" s="196"/>
      <c r="D4130" s="196"/>
      <c r="E4130" s="196"/>
      <c r="I4130" s="197"/>
      <c r="Q4130" s="198"/>
      <c r="S4130" s="198"/>
      <c r="T4130" s="196"/>
      <c r="U4130" s="199"/>
      <c r="V4130" s="193"/>
      <c r="W4130" s="198"/>
      <c r="X4130" s="198"/>
      <c r="Y4130" s="196"/>
      <c r="Z4130" s="200"/>
      <c r="AA4130" s="196"/>
      <c r="AB4130" s="198"/>
      <c r="AC4130" s="196"/>
      <c r="AD4130" s="199"/>
      <c r="AG4130" s="196"/>
      <c r="AH4130" s="196"/>
      <c r="AI4130" s="198"/>
      <c r="AL4130" s="196"/>
      <c r="AN4130" s="196"/>
      <c r="AO4130" s="198"/>
      <c r="AP4130" s="196"/>
      <c r="AQ4130" s="196"/>
      <c r="AR4130" s="196"/>
      <c r="AS4130" s="196"/>
      <c r="AT4130" s="196"/>
      <c r="AU4130" s="196"/>
      <c r="AV4130" s="198"/>
      <c r="AW4130" s="197"/>
      <c r="AY4130" s="196"/>
      <c r="BC4130" s="196"/>
      <c r="BD4130" s="196"/>
      <c r="BE4130" s="196"/>
      <c r="BF4130" s="196"/>
      <c r="BG4130" s="196"/>
      <c r="BH4130" s="196"/>
      <c r="BI4130" s="196"/>
      <c r="BJ4130" s="196"/>
      <c r="BK4130" s="196"/>
    </row>
    <row r="4131" spans="1:63" x14ac:dyDescent="0.25">
      <c r="A4131" s="198"/>
      <c r="B4131" s="193"/>
      <c r="C4131" s="196"/>
      <c r="D4131" s="196"/>
      <c r="E4131" s="196"/>
      <c r="I4131" s="197"/>
      <c r="Q4131" s="198"/>
      <c r="S4131" s="198"/>
      <c r="T4131" s="196"/>
      <c r="U4131" s="199"/>
      <c r="V4131" s="193"/>
      <c r="W4131" s="198"/>
      <c r="X4131" s="198"/>
      <c r="Y4131" s="196"/>
      <c r="Z4131" s="200"/>
      <c r="AA4131" s="196"/>
      <c r="AB4131" s="198"/>
      <c r="AC4131" s="196"/>
      <c r="AD4131" s="199"/>
      <c r="AG4131" s="196"/>
      <c r="AH4131" s="196"/>
      <c r="AI4131" s="198"/>
      <c r="AL4131" s="196"/>
      <c r="AN4131" s="196"/>
      <c r="AO4131" s="198"/>
      <c r="AP4131" s="196"/>
      <c r="AQ4131" s="196"/>
      <c r="AR4131" s="196"/>
      <c r="AS4131" s="196"/>
      <c r="AT4131" s="196"/>
      <c r="AU4131" s="196"/>
      <c r="AV4131" s="198"/>
      <c r="AW4131" s="197"/>
      <c r="AY4131" s="196"/>
      <c r="BC4131" s="196"/>
      <c r="BD4131" s="196"/>
      <c r="BE4131" s="196"/>
      <c r="BF4131" s="196"/>
      <c r="BG4131" s="196"/>
      <c r="BH4131" s="196"/>
      <c r="BI4131" s="196"/>
      <c r="BJ4131" s="196"/>
      <c r="BK4131" s="196"/>
    </row>
    <row r="4132" spans="1:63" x14ac:dyDescent="0.25">
      <c r="A4132" s="198"/>
      <c r="B4132" s="193"/>
      <c r="C4132" s="196"/>
      <c r="D4132" s="196"/>
      <c r="E4132" s="196"/>
      <c r="I4132" s="197"/>
      <c r="Q4132" s="198"/>
      <c r="S4132" s="198"/>
      <c r="T4132" s="196"/>
      <c r="U4132" s="199"/>
      <c r="V4132" s="193"/>
      <c r="W4132" s="198"/>
      <c r="X4132" s="198"/>
      <c r="Y4132" s="196"/>
      <c r="Z4132" s="200"/>
      <c r="AA4132" s="196"/>
      <c r="AB4132" s="198"/>
      <c r="AC4132" s="196"/>
      <c r="AD4132" s="199"/>
      <c r="AG4132" s="196"/>
      <c r="AH4132" s="196"/>
      <c r="AI4132" s="198"/>
      <c r="AL4132" s="196"/>
      <c r="AN4132" s="196"/>
      <c r="AO4132" s="198"/>
      <c r="AP4132" s="196"/>
      <c r="AQ4132" s="196"/>
      <c r="AR4132" s="196"/>
      <c r="AS4132" s="196"/>
      <c r="AT4132" s="196"/>
      <c r="AU4132" s="196"/>
      <c r="AV4132" s="198"/>
      <c r="AW4132" s="197"/>
      <c r="AY4132" s="196"/>
      <c r="BC4132" s="196"/>
      <c r="BD4132" s="196"/>
      <c r="BE4132" s="196"/>
      <c r="BF4132" s="196"/>
      <c r="BG4132" s="196"/>
      <c r="BH4132" s="196"/>
      <c r="BI4132" s="196"/>
      <c r="BJ4132" s="196"/>
      <c r="BK4132" s="196"/>
    </row>
    <row r="4133" spans="1:63" x14ac:dyDescent="0.25">
      <c r="A4133" s="198"/>
      <c r="B4133" s="193"/>
      <c r="C4133" s="196"/>
      <c r="D4133" s="196"/>
      <c r="E4133" s="196"/>
      <c r="I4133" s="197"/>
      <c r="Q4133" s="198"/>
      <c r="S4133" s="198"/>
      <c r="T4133" s="196"/>
      <c r="U4133" s="199"/>
      <c r="V4133" s="193"/>
      <c r="W4133" s="198"/>
      <c r="X4133" s="198"/>
      <c r="Y4133" s="196"/>
      <c r="Z4133" s="200"/>
      <c r="AA4133" s="196"/>
      <c r="AB4133" s="198"/>
      <c r="AC4133" s="196"/>
      <c r="AD4133" s="199"/>
      <c r="AG4133" s="196"/>
      <c r="AH4133" s="196"/>
      <c r="AI4133" s="198"/>
      <c r="AL4133" s="196"/>
      <c r="AN4133" s="196"/>
      <c r="AO4133" s="198"/>
      <c r="AP4133" s="196"/>
      <c r="AQ4133" s="196"/>
      <c r="AR4133" s="196"/>
      <c r="AS4133" s="196"/>
      <c r="AT4133" s="196"/>
      <c r="AU4133" s="196"/>
      <c r="AV4133" s="198"/>
      <c r="AW4133" s="197"/>
      <c r="AY4133" s="196"/>
      <c r="BC4133" s="196"/>
      <c r="BD4133" s="196"/>
      <c r="BE4133" s="196"/>
      <c r="BF4133" s="196"/>
      <c r="BG4133" s="196"/>
      <c r="BH4133" s="196"/>
      <c r="BI4133" s="196"/>
      <c r="BJ4133" s="196"/>
      <c r="BK4133" s="196"/>
    </row>
    <row r="4134" spans="1:63" x14ac:dyDescent="0.25">
      <c r="A4134" s="198"/>
      <c r="B4134" s="193"/>
      <c r="C4134" s="196"/>
      <c r="D4134" s="196"/>
      <c r="E4134" s="196"/>
      <c r="I4134" s="197"/>
      <c r="Q4134" s="198"/>
      <c r="S4134" s="198"/>
      <c r="T4134" s="196"/>
      <c r="U4134" s="199"/>
      <c r="V4134" s="193"/>
      <c r="W4134" s="198"/>
      <c r="X4134" s="198"/>
      <c r="Y4134" s="196"/>
      <c r="Z4134" s="200"/>
      <c r="AA4134" s="196"/>
      <c r="AB4134" s="198"/>
      <c r="AC4134" s="196"/>
      <c r="AD4134" s="199"/>
      <c r="AG4134" s="196"/>
      <c r="AH4134" s="196"/>
      <c r="AI4134" s="198"/>
      <c r="AL4134" s="196"/>
      <c r="AN4134" s="196"/>
      <c r="AO4134" s="198"/>
      <c r="AP4134" s="196"/>
      <c r="AQ4134" s="196"/>
      <c r="AR4134" s="196"/>
      <c r="AS4134" s="196"/>
      <c r="AT4134" s="196"/>
      <c r="AU4134" s="196"/>
      <c r="AV4134" s="198"/>
      <c r="AW4134" s="197"/>
      <c r="AY4134" s="196"/>
      <c r="BC4134" s="196"/>
      <c r="BD4134" s="196"/>
      <c r="BE4134" s="196"/>
      <c r="BF4134" s="196"/>
      <c r="BG4134" s="196"/>
      <c r="BH4134" s="196"/>
      <c r="BI4134" s="196"/>
      <c r="BJ4134" s="196"/>
      <c r="BK4134" s="196"/>
    </row>
    <row r="4135" spans="1:63" x14ac:dyDescent="0.25">
      <c r="A4135" s="198"/>
      <c r="B4135" s="193"/>
      <c r="C4135" s="196"/>
      <c r="D4135" s="196"/>
      <c r="E4135" s="196"/>
      <c r="I4135" s="197"/>
      <c r="Q4135" s="198"/>
      <c r="S4135" s="198"/>
      <c r="T4135" s="196"/>
      <c r="U4135" s="199"/>
      <c r="V4135" s="193"/>
      <c r="W4135" s="198"/>
      <c r="X4135" s="198"/>
      <c r="Y4135" s="196"/>
      <c r="Z4135" s="200"/>
      <c r="AA4135" s="196"/>
      <c r="AB4135" s="198"/>
      <c r="AC4135" s="196"/>
      <c r="AD4135" s="199"/>
      <c r="AG4135" s="196"/>
      <c r="AH4135" s="196"/>
      <c r="AI4135" s="198"/>
      <c r="AL4135" s="196"/>
      <c r="AN4135" s="196"/>
      <c r="AO4135" s="198"/>
      <c r="AP4135" s="196"/>
      <c r="AQ4135" s="196"/>
      <c r="AR4135" s="196"/>
      <c r="AS4135" s="196"/>
      <c r="AT4135" s="196"/>
      <c r="AU4135" s="196"/>
      <c r="AV4135" s="198"/>
      <c r="AW4135" s="197"/>
      <c r="AY4135" s="196"/>
      <c r="BC4135" s="196"/>
      <c r="BD4135" s="196"/>
      <c r="BE4135" s="196"/>
      <c r="BF4135" s="196"/>
      <c r="BG4135" s="196"/>
      <c r="BH4135" s="196"/>
      <c r="BI4135" s="196"/>
      <c r="BJ4135" s="196"/>
      <c r="BK4135" s="196"/>
    </row>
    <row r="4136" spans="1:63" x14ac:dyDescent="0.25">
      <c r="A4136" s="198"/>
      <c r="B4136" s="193"/>
      <c r="C4136" s="196"/>
      <c r="D4136" s="196"/>
      <c r="E4136" s="196"/>
      <c r="I4136" s="197"/>
      <c r="Q4136" s="198"/>
      <c r="S4136" s="198"/>
      <c r="T4136" s="196"/>
      <c r="U4136" s="199"/>
      <c r="V4136" s="193"/>
      <c r="W4136" s="198"/>
      <c r="X4136" s="198"/>
      <c r="Y4136" s="196"/>
      <c r="Z4136" s="200"/>
      <c r="AA4136" s="196"/>
      <c r="AB4136" s="198"/>
      <c r="AC4136" s="196"/>
      <c r="AD4136" s="199"/>
      <c r="AG4136" s="196"/>
      <c r="AH4136" s="196"/>
      <c r="AI4136" s="198"/>
      <c r="AL4136" s="196"/>
      <c r="AN4136" s="196"/>
      <c r="AO4136" s="198"/>
      <c r="AP4136" s="196"/>
      <c r="AQ4136" s="196"/>
      <c r="AR4136" s="196"/>
      <c r="AS4136" s="196"/>
      <c r="AT4136" s="196"/>
      <c r="AU4136" s="196"/>
      <c r="AV4136" s="198"/>
      <c r="AW4136" s="197"/>
      <c r="AY4136" s="196"/>
      <c r="BC4136" s="196"/>
      <c r="BD4136" s="196"/>
      <c r="BE4136" s="196"/>
      <c r="BF4136" s="196"/>
      <c r="BG4136" s="196"/>
      <c r="BH4136" s="196"/>
      <c r="BI4136" s="196"/>
      <c r="BJ4136" s="196"/>
      <c r="BK4136" s="196"/>
    </row>
    <row r="4137" spans="1:63" x14ac:dyDescent="0.25">
      <c r="A4137" s="198"/>
      <c r="B4137" s="193"/>
      <c r="C4137" s="196"/>
      <c r="D4137" s="196"/>
      <c r="E4137" s="196"/>
      <c r="I4137" s="197"/>
      <c r="Q4137" s="198"/>
      <c r="S4137" s="198"/>
      <c r="T4137" s="196"/>
      <c r="U4137" s="199"/>
      <c r="V4137" s="193"/>
      <c r="W4137" s="198"/>
      <c r="X4137" s="198"/>
      <c r="Y4137" s="196"/>
      <c r="Z4137" s="200"/>
      <c r="AA4137" s="196"/>
      <c r="AB4137" s="198"/>
      <c r="AC4137" s="196"/>
      <c r="AD4137" s="199"/>
      <c r="AG4137" s="196"/>
      <c r="AH4137" s="196"/>
      <c r="AI4137" s="198"/>
      <c r="AL4137" s="196"/>
      <c r="AN4137" s="196"/>
      <c r="AO4137" s="198"/>
      <c r="AP4137" s="196"/>
      <c r="AQ4137" s="196"/>
      <c r="AR4137" s="196"/>
      <c r="AS4137" s="196"/>
      <c r="AT4137" s="196"/>
      <c r="AU4137" s="196"/>
      <c r="AV4137" s="198"/>
      <c r="AW4137" s="197"/>
      <c r="AY4137" s="196"/>
      <c r="BC4137" s="196"/>
      <c r="BD4137" s="196"/>
      <c r="BE4137" s="196"/>
      <c r="BF4137" s="196"/>
      <c r="BG4137" s="196"/>
      <c r="BH4137" s="196"/>
      <c r="BI4137" s="196"/>
      <c r="BJ4137" s="196"/>
      <c r="BK4137" s="196"/>
    </row>
    <row r="4138" spans="1:63" x14ac:dyDescent="0.25">
      <c r="A4138" s="198"/>
      <c r="B4138" s="193"/>
      <c r="C4138" s="196"/>
      <c r="D4138" s="196"/>
      <c r="E4138" s="196"/>
      <c r="I4138" s="197"/>
      <c r="Q4138" s="198"/>
      <c r="S4138" s="198"/>
      <c r="T4138" s="196"/>
      <c r="U4138" s="199"/>
      <c r="V4138" s="193"/>
      <c r="W4138" s="198"/>
      <c r="X4138" s="198"/>
      <c r="Y4138" s="196"/>
      <c r="Z4138" s="200"/>
      <c r="AA4138" s="196"/>
      <c r="AB4138" s="198"/>
      <c r="AC4138" s="196"/>
      <c r="AD4138" s="199"/>
      <c r="AG4138" s="196"/>
      <c r="AH4138" s="196"/>
      <c r="AI4138" s="198"/>
      <c r="AL4138" s="196"/>
      <c r="AN4138" s="196"/>
      <c r="AO4138" s="198"/>
      <c r="AP4138" s="196"/>
      <c r="AQ4138" s="196"/>
      <c r="AR4138" s="196"/>
      <c r="AS4138" s="196"/>
      <c r="AT4138" s="196"/>
      <c r="AU4138" s="196"/>
      <c r="AV4138" s="198"/>
      <c r="AW4138" s="197"/>
      <c r="AY4138" s="196"/>
      <c r="BC4138" s="196"/>
      <c r="BD4138" s="196"/>
      <c r="BE4138" s="196"/>
      <c r="BF4138" s="196"/>
      <c r="BG4138" s="196"/>
      <c r="BH4138" s="196"/>
      <c r="BI4138" s="196"/>
      <c r="BJ4138" s="196"/>
      <c r="BK4138" s="196"/>
    </row>
    <row r="4139" spans="1:63" x14ac:dyDescent="0.25">
      <c r="A4139" s="198"/>
      <c r="B4139" s="193"/>
      <c r="C4139" s="196"/>
      <c r="D4139" s="196"/>
      <c r="E4139" s="196"/>
      <c r="I4139" s="197"/>
      <c r="Q4139" s="198"/>
      <c r="S4139" s="198"/>
      <c r="T4139" s="196"/>
      <c r="U4139" s="199"/>
      <c r="V4139" s="193"/>
      <c r="W4139" s="198"/>
      <c r="X4139" s="198"/>
      <c r="Y4139" s="196"/>
      <c r="Z4139" s="200"/>
      <c r="AA4139" s="196"/>
      <c r="AB4139" s="198"/>
      <c r="AC4139" s="196"/>
      <c r="AD4139" s="199"/>
      <c r="AG4139" s="196"/>
      <c r="AH4139" s="196"/>
      <c r="AI4139" s="198"/>
      <c r="AL4139" s="196"/>
      <c r="AN4139" s="196"/>
      <c r="AO4139" s="198"/>
      <c r="AP4139" s="196"/>
      <c r="AQ4139" s="196"/>
      <c r="AR4139" s="196"/>
      <c r="AS4139" s="196"/>
      <c r="AT4139" s="196"/>
      <c r="AU4139" s="196"/>
      <c r="AV4139" s="198"/>
      <c r="AW4139" s="197"/>
      <c r="AY4139" s="196"/>
      <c r="BC4139" s="196"/>
      <c r="BD4139" s="196"/>
      <c r="BE4139" s="196"/>
      <c r="BF4139" s="196"/>
      <c r="BG4139" s="196"/>
      <c r="BH4139" s="196"/>
      <c r="BI4139" s="196"/>
      <c r="BJ4139" s="196"/>
      <c r="BK4139" s="196"/>
    </row>
    <row r="4140" spans="1:63" x14ac:dyDescent="0.25">
      <c r="A4140" s="198"/>
      <c r="B4140" s="193"/>
      <c r="C4140" s="196"/>
      <c r="D4140" s="196"/>
      <c r="E4140" s="196"/>
      <c r="I4140" s="197"/>
      <c r="Q4140" s="198"/>
      <c r="S4140" s="198"/>
      <c r="T4140" s="196"/>
      <c r="U4140" s="199"/>
      <c r="V4140" s="193"/>
      <c r="W4140" s="198"/>
      <c r="X4140" s="198"/>
      <c r="Y4140" s="196"/>
      <c r="Z4140" s="200"/>
      <c r="AA4140" s="196"/>
      <c r="AB4140" s="198"/>
      <c r="AC4140" s="196"/>
      <c r="AD4140" s="199"/>
      <c r="AG4140" s="196"/>
      <c r="AH4140" s="196"/>
      <c r="AI4140" s="198"/>
      <c r="AL4140" s="196"/>
      <c r="AN4140" s="196"/>
      <c r="AO4140" s="198"/>
      <c r="AP4140" s="196"/>
      <c r="AQ4140" s="196"/>
      <c r="AR4140" s="196"/>
      <c r="AS4140" s="196"/>
      <c r="AT4140" s="196"/>
      <c r="AU4140" s="196"/>
      <c r="AV4140" s="198"/>
      <c r="AW4140" s="197"/>
      <c r="AY4140" s="196"/>
      <c r="BC4140" s="196"/>
      <c r="BD4140" s="196"/>
      <c r="BE4140" s="196"/>
      <c r="BF4140" s="196"/>
      <c r="BG4140" s="196"/>
      <c r="BH4140" s="196"/>
      <c r="BI4140" s="196"/>
      <c r="BJ4140" s="196"/>
      <c r="BK4140" s="196"/>
    </row>
    <row r="4141" spans="1:63" x14ac:dyDescent="0.25">
      <c r="A4141" s="198"/>
      <c r="B4141" s="193"/>
      <c r="C4141" s="196"/>
      <c r="D4141" s="196"/>
      <c r="E4141" s="196"/>
      <c r="I4141" s="197"/>
      <c r="Q4141" s="198"/>
      <c r="S4141" s="198"/>
      <c r="T4141" s="196"/>
      <c r="U4141" s="199"/>
      <c r="V4141" s="193"/>
      <c r="W4141" s="198"/>
      <c r="X4141" s="198"/>
      <c r="Y4141" s="196"/>
      <c r="Z4141" s="200"/>
      <c r="AA4141" s="196"/>
      <c r="AB4141" s="198"/>
      <c r="AC4141" s="196"/>
      <c r="AD4141" s="199"/>
      <c r="AG4141" s="196"/>
      <c r="AH4141" s="196"/>
      <c r="AI4141" s="198"/>
      <c r="AL4141" s="196"/>
      <c r="AN4141" s="196"/>
      <c r="AO4141" s="198"/>
      <c r="AP4141" s="196"/>
      <c r="AQ4141" s="196"/>
      <c r="AR4141" s="196"/>
      <c r="AS4141" s="196"/>
      <c r="AT4141" s="196"/>
      <c r="AU4141" s="196"/>
      <c r="AV4141" s="198"/>
      <c r="AW4141" s="197"/>
      <c r="AY4141" s="196"/>
      <c r="BC4141" s="196"/>
      <c r="BD4141" s="196"/>
      <c r="BE4141" s="196"/>
      <c r="BF4141" s="196"/>
      <c r="BG4141" s="196"/>
      <c r="BH4141" s="196"/>
      <c r="BI4141" s="196"/>
      <c r="BJ4141" s="196"/>
      <c r="BK4141" s="196"/>
    </row>
    <row r="4142" spans="1:63" x14ac:dyDescent="0.25">
      <c r="A4142" s="198"/>
      <c r="B4142" s="193"/>
      <c r="C4142" s="196"/>
      <c r="D4142" s="196"/>
      <c r="E4142" s="196"/>
      <c r="I4142" s="197"/>
      <c r="Q4142" s="198"/>
      <c r="S4142" s="198"/>
      <c r="T4142" s="196"/>
      <c r="U4142" s="199"/>
      <c r="V4142" s="193"/>
      <c r="W4142" s="198"/>
      <c r="X4142" s="198"/>
      <c r="Y4142" s="196"/>
      <c r="Z4142" s="200"/>
      <c r="AA4142" s="196"/>
      <c r="AB4142" s="198"/>
      <c r="AC4142" s="196"/>
      <c r="AD4142" s="199"/>
      <c r="AG4142" s="196"/>
      <c r="AH4142" s="196"/>
      <c r="AI4142" s="198"/>
      <c r="AL4142" s="196"/>
      <c r="AN4142" s="196"/>
      <c r="AO4142" s="198"/>
      <c r="AP4142" s="196"/>
      <c r="AQ4142" s="196"/>
      <c r="AR4142" s="196"/>
      <c r="AS4142" s="196"/>
      <c r="AT4142" s="196"/>
      <c r="AU4142" s="196"/>
      <c r="AV4142" s="198"/>
      <c r="AW4142" s="197"/>
      <c r="AY4142" s="196"/>
      <c r="BC4142" s="196"/>
      <c r="BD4142" s="196"/>
      <c r="BE4142" s="196"/>
      <c r="BF4142" s="196"/>
      <c r="BG4142" s="196"/>
      <c r="BH4142" s="196"/>
      <c r="BI4142" s="196"/>
      <c r="BJ4142" s="196"/>
      <c r="BK4142" s="196"/>
    </row>
    <row r="4143" spans="1:63" x14ac:dyDescent="0.25">
      <c r="A4143" s="198"/>
      <c r="B4143" s="193"/>
      <c r="C4143" s="196"/>
      <c r="D4143" s="196"/>
      <c r="E4143" s="196"/>
      <c r="I4143" s="197"/>
      <c r="Q4143" s="198"/>
      <c r="S4143" s="198"/>
      <c r="T4143" s="196"/>
      <c r="U4143" s="199"/>
      <c r="V4143" s="193"/>
      <c r="W4143" s="198"/>
      <c r="X4143" s="198"/>
      <c r="Y4143" s="196"/>
      <c r="Z4143" s="200"/>
      <c r="AA4143" s="196"/>
      <c r="AB4143" s="198"/>
      <c r="AC4143" s="196"/>
      <c r="AD4143" s="199"/>
      <c r="AG4143" s="196"/>
      <c r="AH4143" s="196"/>
      <c r="AI4143" s="198"/>
      <c r="AL4143" s="196"/>
      <c r="AN4143" s="196"/>
      <c r="AO4143" s="198"/>
      <c r="AP4143" s="196"/>
      <c r="AQ4143" s="196"/>
      <c r="AR4143" s="196"/>
      <c r="AS4143" s="196"/>
      <c r="AT4143" s="196"/>
      <c r="AU4143" s="196"/>
      <c r="AV4143" s="198"/>
      <c r="AW4143" s="197"/>
      <c r="AY4143" s="196"/>
      <c r="BC4143" s="196"/>
      <c r="BD4143" s="196"/>
      <c r="BE4143" s="196"/>
      <c r="BF4143" s="196"/>
      <c r="BG4143" s="196"/>
      <c r="BH4143" s="196"/>
      <c r="BI4143" s="196"/>
      <c r="BJ4143" s="196"/>
      <c r="BK4143" s="196"/>
    </row>
    <row r="4144" spans="1:63" x14ac:dyDescent="0.25">
      <c r="A4144" s="198"/>
      <c r="B4144" s="193"/>
      <c r="C4144" s="196"/>
      <c r="D4144" s="196"/>
      <c r="E4144" s="196"/>
      <c r="I4144" s="197"/>
      <c r="Q4144" s="198"/>
      <c r="S4144" s="198"/>
      <c r="T4144" s="196"/>
      <c r="U4144" s="199"/>
      <c r="V4144" s="193"/>
      <c r="W4144" s="198"/>
      <c r="X4144" s="198"/>
      <c r="Y4144" s="196"/>
      <c r="Z4144" s="200"/>
      <c r="AA4144" s="196"/>
      <c r="AB4144" s="198"/>
      <c r="AC4144" s="196"/>
      <c r="AD4144" s="199"/>
      <c r="AG4144" s="196"/>
      <c r="AH4144" s="196"/>
      <c r="AI4144" s="198"/>
      <c r="AL4144" s="196"/>
      <c r="AN4144" s="196"/>
      <c r="AO4144" s="198"/>
      <c r="AP4144" s="196"/>
      <c r="AQ4144" s="196"/>
      <c r="AR4144" s="196"/>
      <c r="AS4144" s="196"/>
      <c r="AT4144" s="196"/>
      <c r="AU4144" s="196"/>
      <c r="AV4144" s="198"/>
      <c r="AW4144" s="197"/>
      <c r="AY4144" s="196"/>
      <c r="BC4144" s="196"/>
      <c r="BD4144" s="196"/>
      <c r="BE4144" s="196"/>
      <c r="BF4144" s="196"/>
      <c r="BG4144" s="196"/>
      <c r="BH4144" s="196"/>
      <c r="BI4144" s="196"/>
      <c r="BJ4144" s="196"/>
      <c r="BK4144" s="196"/>
    </row>
    <row r="4145" spans="1:63" x14ac:dyDescent="0.25">
      <c r="A4145" s="198"/>
      <c r="B4145" s="193"/>
      <c r="C4145" s="196"/>
      <c r="D4145" s="196"/>
      <c r="E4145" s="196"/>
      <c r="I4145" s="197"/>
      <c r="Q4145" s="198"/>
      <c r="S4145" s="198"/>
      <c r="T4145" s="196"/>
      <c r="U4145" s="199"/>
      <c r="V4145" s="193"/>
      <c r="W4145" s="198"/>
      <c r="X4145" s="198"/>
      <c r="Y4145" s="196"/>
      <c r="Z4145" s="200"/>
      <c r="AA4145" s="196"/>
      <c r="AB4145" s="198"/>
      <c r="AC4145" s="196"/>
      <c r="AD4145" s="199"/>
      <c r="AG4145" s="196"/>
      <c r="AH4145" s="196"/>
      <c r="AI4145" s="198"/>
      <c r="AL4145" s="196"/>
      <c r="AN4145" s="196"/>
      <c r="AO4145" s="198"/>
      <c r="AP4145" s="196"/>
      <c r="AQ4145" s="196"/>
      <c r="AR4145" s="196"/>
      <c r="AS4145" s="196"/>
      <c r="AT4145" s="196"/>
      <c r="AU4145" s="196"/>
      <c r="AV4145" s="198"/>
      <c r="AW4145" s="197"/>
      <c r="AY4145" s="196"/>
      <c r="BC4145" s="196"/>
      <c r="BD4145" s="196"/>
      <c r="BE4145" s="196"/>
      <c r="BF4145" s="196"/>
      <c r="BG4145" s="196"/>
      <c r="BH4145" s="196"/>
      <c r="BI4145" s="196"/>
      <c r="BJ4145" s="196"/>
      <c r="BK4145" s="196"/>
    </row>
    <row r="4146" spans="1:63" x14ac:dyDescent="0.25">
      <c r="A4146" s="198"/>
      <c r="B4146" s="193"/>
      <c r="C4146" s="196"/>
      <c r="D4146" s="196"/>
      <c r="E4146" s="196"/>
      <c r="I4146" s="197"/>
      <c r="Q4146" s="198"/>
      <c r="S4146" s="198"/>
      <c r="T4146" s="196"/>
      <c r="U4146" s="199"/>
      <c r="V4146" s="193"/>
      <c r="W4146" s="198"/>
      <c r="X4146" s="198"/>
      <c r="Y4146" s="196"/>
      <c r="Z4146" s="200"/>
      <c r="AA4146" s="196"/>
      <c r="AB4146" s="198"/>
      <c r="AC4146" s="196"/>
      <c r="AD4146" s="199"/>
      <c r="AG4146" s="196"/>
      <c r="AH4146" s="196"/>
      <c r="AI4146" s="198"/>
      <c r="AL4146" s="196"/>
      <c r="AN4146" s="196"/>
      <c r="AO4146" s="198"/>
      <c r="AP4146" s="196"/>
      <c r="AQ4146" s="196"/>
      <c r="AR4146" s="196"/>
      <c r="AS4146" s="196"/>
      <c r="AT4146" s="196"/>
      <c r="AU4146" s="196"/>
      <c r="AV4146" s="198"/>
      <c r="AW4146" s="197"/>
      <c r="AY4146" s="196"/>
      <c r="BC4146" s="196"/>
      <c r="BD4146" s="196"/>
      <c r="BE4146" s="196"/>
      <c r="BF4146" s="196"/>
      <c r="BG4146" s="196"/>
      <c r="BH4146" s="196"/>
      <c r="BI4146" s="196"/>
      <c r="BJ4146" s="196"/>
      <c r="BK4146" s="196"/>
    </row>
    <row r="4147" spans="1:63" x14ac:dyDescent="0.25">
      <c r="A4147" s="198"/>
      <c r="B4147" s="193"/>
      <c r="C4147" s="196"/>
      <c r="D4147" s="196"/>
      <c r="E4147" s="196"/>
      <c r="I4147" s="197"/>
      <c r="Q4147" s="198"/>
      <c r="S4147" s="198"/>
      <c r="T4147" s="196"/>
      <c r="U4147" s="199"/>
      <c r="V4147" s="193"/>
      <c r="W4147" s="198"/>
      <c r="X4147" s="198"/>
      <c r="Y4147" s="196"/>
      <c r="Z4147" s="200"/>
      <c r="AA4147" s="196"/>
      <c r="AB4147" s="198"/>
      <c r="AC4147" s="196"/>
      <c r="AD4147" s="199"/>
      <c r="AG4147" s="196"/>
      <c r="AH4147" s="196"/>
      <c r="AI4147" s="198"/>
      <c r="AL4147" s="196"/>
      <c r="AN4147" s="196"/>
      <c r="AO4147" s="198"/>
      <c r="AP4147" s="196"/>
      <c r="AQ4147" s="196"/>
      <c r="AR4147" s="196"/>
      <c r="AS4147" s="196"/>
      <c r="AT4147" s="196"/>
      <c r="AU4147" s="196"/>
      <c r="AV4147" s="198"/>
      <c r="AW4147" s="197"/>
      <c r="AY4147" s="196"/>
      <c r="BC4147" s="196"/>
      <c r="BD4147" s="196"/>
      <c r="BE4147" s="196"/>
      <c r="BF4147" s="196"/>
      <c r="BG4147" s="196"/>
      <c r="BH4147" s="196"/>
      <c r="BI4147" s="196"/>
      <c r="BJ4147" s="196"/>
      <c r="BK4147" s="196"/>
    </row>
    <row r="4148" spans="1:63" x14ac:dyDescent="0.25">
      <c r="A4148" s="198"/>
      <c r="B4148" s="193"/>
      <c r="C4148" s="196"/>
      <c r="D4148" s="196"/>
      <c r="E4148" s="196"/>
      <c r="I4148" s="197"/>
      <c r="Q4148" s="198"/>
      <c r="S4148" s="198"/>
      <c r="T4148" s="196"/>
      <c r="U4148" s="199"/>
      <c r="V4148" s="193"/>
      <c r="W4148" s="198"/>
      <c r="X4148" s="198"/>
      <c r="Y4148" s="196"/>
      <c r="Z4148" s="200"/>
      <c r="AA4148" s="196"/>
      <c r="AB4148" s="198"/>
      <c r="AC4148" s="196"/>
      <c r="AD4148" s="199"/>
      <c r="AG4148" s="196"/>
      <c r="AH4148" s="196"/>
      <c r="AI4148" s="198"/>
      <c r="AL4148" s="196"/>
      <c r="AN4148" s="196"/>
      <c r="AO4148" s="198"/>
      <c r="AP4148" s="196"/>
      <c r="AQ4148" s="196"/>
      <c r="AR4148" s="196"/>
      <c r="AS4148" s="196"/>
      <c r="AT4148" s="196"/>
      <c r="AU4148" s="196"/>
      <c r="AV4148" s="198"/>
      <c r="AW4148" s="197"/>
      <c r="AY4148" s="196"/>
      <c r="BC4148" s="196"/>
      <c r="BD4148" s="196"/>
      <c r="BE4148" s="196"/>
      <c r="BF4148" s="196"/>
      <c r="BG4148" s="196"/>
      <c r="BH4148" s="196"/>
      <c r="BI4148" s="196"/>
      <c r="BJ4148" s="196"/>
      <c r="BK4148" s="196"/>
    </row>
    <row r="4149" spans="1:63" x14ac:dyDescent="0.25">
      <c r="A4149" s="198"/>
      <c r="B4149" s="193"/>
      <c r="C4149" s="196"/>
      <c r="D4149" s="196"/>
      <c r="E4149" s="196"/>
      <c r="I4149" s="197"/>
      <c r="Q4149" s="198"/>
      <c r="S4149" s="198"/>
      <c r="T4149" s="196"/>
      <c r="U4149" s="199"/>
      <c r="V4149" s="193"/>
      <c r="W4149" s="198"/>
      <c r="X4149" s="198"/>
      <c r="Y4149" s="196"/>
      <c r="Z4149" s="200"/>
      <c r="AA4149" s="196"/>
      <c r="AB4149" s="198"/>
      <c r="AC4149" s="196"/>
      <c r="AD4149" s="199"/>
      <c r="AG4149" s="196"/>
      <c r="AH4149" s="196"/>
      <c r="AI4149" s="198"/>
      <c r="AL4149" s="196"/>
      <c r="AN4149" s="196"/>
      <c r="AO4149" s="198"/>
      <c r="AP4149" s="196"/>
      <c r="AQ4149" s="196"/>
      <c r="AR4149" s="196"/>
      <c r="AS4149" s="196"/>
      <c r="AT4149" s="196"/>
      <c r="AU4149" s="196"/>
      <c r="AV4149" s="198"/>
      <c r="AW4149" s="197"/>
      <c r="AY4149" s="196"/>
      <c r="BC4149" s="196"/>
      <c r="BD4149" s="196"/>
      <c r="BE4149" s="196"/>
      <c r="BF4149" s="196"/>
      <c r="BG4149" s="196"/>
      <c r="BH4149" s="196"/>
      <c r="BI4149" s="196"/>
      <c r="BJ4149" s="196"/>
      <c r="BK4149" s="196"/>
    </row>
    <row r="4150" spans="1:63" x14ac:dyDescent="0.25">
      <c r="A4150" s="198"/>
      <c r="B4150" s="193"/>
      <c r="C4150" s="196"/>
      <c r="D4150" s="196"/>
      <c r="E4150" s="196"/>
      <c r="I4150" s="197"/>
      <c r="Q4150" s="198"/>
      <c r="S4150" s="198"/>
      <c r="T4150" s="196"/>
      <c r="U4150" s="199"/>
      <c r="V4150" s="193"/>
      <c r="W4150" s="198"/>
      <c r="X4150" s="198"/>
      <c r="Y4150" s="196"/>
      <c r="Z4150" s="200"/>
      <c r="AA4150" s="196"/>
      <c r="AB4150" s="198"/>
      <c r="AC4150" s="196"/>
      <c r="AD4150" s="199"/>
      <c r="AG4150" s="196"/>
      <c r="AH4150" s="196"/>
      <c r="AI4150" s="198"/>
      <c r="AL4150" s="196"/>
      <c r="AN4150" s="196"/>
      <c r="AO4150" s="198"/>
      <c r="AP4150" s="196"/>
      <c r="AQ4150" s="196"/>
      <c r="AR4150" s="196"/>
      <c r="AS4150" s="196"/>
      <c r="AT4150" s="196"/>
      <c r="AU4150" s="196"/>
      <c r="AV4150" s="198"/>
      <c r="AW4150" s="197"/>
      <c r="AY4150" s="196"/>
      <c r="BC4150" s="196"/>
      <c r="BD4150" s="196"/>
      <c r="BE4150" s="196"/>
      <c r="BF4150" s="196"/>
      <c r="BG4150" s="196"/>
      <c r="BH4150" s="196"/>
      <c r="BI4150" s="196"/>
      <c r="BJ4150" s="196"/>
      <c r="BK4150" s="196"/>
    </row>
    <row r="4151" spans="1:63" x14ac:dyDescent="0.25">
      <c r="A4151" s="198"/>
      <c r="B4151" s="193"/>
      <c r="C4151" s="196"/>
      <c r="D4151" s="196"/>
      <c r="E4151" s="196"/>
      <c r="I4151" s="197"/>
      <c r="Q4151" s="198"/>
      <c r="S4151" s="198"/>
      <c r="T4151" s="196"/>
      <c r="U4151" s="199"/>
      <c r="V4151" s="193"/>
      <c r="W4151" s="198"/>
      <c r="X4151" s="198"/>
      <c r="Y4151" s="196"/>
      <c r="Z4151" s="200"/>
      <c r="AA4151" s="196"/>
      <c r="AB4151" s="198"/>
      <c r="AC4151" s="196"/>
      <c r="AD4151" s="199"/>
      <c r="AG4151" s="196"/>
      <c r="AH4151" s="196"/>
      <c r="AI4151" s="198"/>
      <c r="AL4151" s="196"/>
      <c r="AN4151" s="196"/>
      <c r="AO4151" s="198"/>
      <c r="AP4151" s="196"/>
      <c r="AQ4151" s="196"/>
      <c r="AR4151" s="196"/>
      <c r="AS4151" s="196"/>
      <c r="AT4151" s="196"/>
      <c r="AU4151" s="196"/>
      <c r="AV4151" s="198"/>
      <c r="AW4151" s="197"/>
      <c r="AY4151" s="196"/>
      <c r="BC4151" s="196"/>
      <c r="BD4151" s="196"/>
      <c r="BE4151" s="196"/>
      <c r="BF4151" s="196"/>
      <c r="BG4151" s="196"/>
      <c r="BH4151" s="196"/>
      <c r="BI4151" s="196"/>
      <c r="BJ4151" s="196"/>
      <c r="BK4151" s="196"/>
    </row>
    <row r="4152" spans="1:63" x14ac:dyDescent="0.25">
      <c r="A4152" s="198"/>
      <c r="B4152" s="193"/>
      <c r="C4152" s="196"/>
      <c r="D4152" s="196"/>
      <c r="E4152" s="196"/>
      <c r="I4152" s="197"/>
      <c r="Q4152" s="198"/>
      <c r="S4152" s="198"/>
      <c r="T4152" s="196"/>
      <c r="U4152" s="199"/>
      <c r="V4152" s="193"/>
      <c r="W4152" s="198"/>
      <c r="X4152" s="198"/>
      <c r="Y4152" s="196"/>
      <c r="Z4152" s="200"/>
      <c r="AA4152" s="196"/>
      <c r="AB4152" s="198"/>
      <c r="AC4152" s="196"/>
      <c r="AD4152" s="199"/>
      <c r="AG4152" s="196"/>
      <c r="AH4152" s="196"/>
      <c r="AI4152" s="198"/>
      <c r="AL4152" s="196"/>
      <c r="AN4152" s="196"/>
      <c r="AO4152" s="198"/>
      <c r="AP4152" s="196"/>
      <c r="AQ4152" s="196"/>
      <c r="AR4152" s="196"/>
      <c r="AS4152" s="196"/>
      <c r="AT4152" s="196"/>
      <c r="AU4152" s="196"/>
      <c r="AV4152" s="198"/>
      <c r="AW4152" s="197"/>
      <c r="AY4152" s="196"/>
      <c r="BC4152" s="196"/>
      <c r="BD4152" s="196"/>
      <c r="BE4152" s="196"/>
      <c r="BF4152" s="196"/>
      <c r="BG4152" s="196"/>
      <c r="BH4152" s="196"/>
      <c r="BI4152" s="196"/>
      <c r="BJ4152" s="196"/>
      <c r="BK4152" s="196"/>
    </row>
    <row r="4153" spans="1:63" x14ac:dyDescent="0.25">
      <c r="A4153" s="198"/>
      <c r="B4153" s="193"/>
      <c r="C4153" s="196"/>
      <c r="D4153" s="196"/>
      <c r="E4153" s="196"/>
      <c r="I4153" s="197"/>
      <c r="Q4153" s="198"/>
      <c r="S4153" s="198"/>
      <c r="T4153" s="196"/>
      <c r="U4153" s="199"/>
      <c r="V4153" s="193"/>
      <c r="W4153" s="198"/>
      <c r="X4153" s="198"/>
      <c r="Y4153" s="196"/>
      <c r="Z4153" s="200"/>
      <c r="AA4153" s="196"/>
      <c r="AB4153" s="198"/>
      <c r="AC4153" s="196"/>
      <c r="AD4153" s="199"/>
      <c r="AG4153" s="196"/>
      <c r="AH4153" s="196"/>
      <c r="AI4153" s="198"/>
      <c r="AL4153" s="196"/>
      <c r="AN4153" s="196"/>
      <c r="AO4153" s="198"/>
      <c r="AP4153" s="196"/>
      <c r="AQ4153" s="196"/>
      <c r="AR4153" s="196"/>
      <c r="AS4153" s="196"/>
      <c r="AT4153" s="196"/>
      <c r="AU4153" s="196"/>
      <c r="AV4153" s="198"/>
      <c r="AW4153" s="197"/>
      <c r="AY4153" s="196"/>
      <c r="BC4153" s="196"/>
      <c r="BD4153" s="196"/>
      <c r="BE4153" s="196"/>
      <c r="BF4153" s="196"/>
      <c r="BG4153" s="196"/>
      <c r="BH4153" s="196"/>
      <c r="BI4153" s="196"/>
      <c r="BJ4153" s="196"/>
      <c r="BK4153" s="196"/>
    </row>
    <row r="4154" spans="1:63" x14ac:dyDescent="0.25">
      <c r="A4154" s="198"/>
      <c r="B4154" s="193"/>
      <c r="C4154" s="196"/>
      <c r="D4154" s="196"/>
      <c r="E4154" s="196"/>
      <c r="I4154" s="197"/>
      <c r="Q4154" s="198"/>
      <c r="S4154" s="198"/>
      <c r="T4154" s="196"/>
      <c r="U4154" s="199"/>
      <c r="V4154" s="193"/>
      <c r="W4154" s="198"/>
      <c r="X4154" s="198"/>
      <c r="Y4154" s="196"/>
      <c r="Z4154" s="200"/>
      <c r="AA4154" s="196"/>
      <c r="AB4154" s="198"/>
      <c r="AC4154" s="196"/>
      <c r="AD4154" s="199"/>
      <c r="AG4154" s="196"/>
      <c r="AH4154" s="196"/>
      <c r="AI4154" s="198"/>
      <c r="AL4154" s="196"/>
      <c r="AN4154" s="196"/>
      <c r="AO4154" s="198"/>
      <c r="AP4154" s="196"/>
      <c r="AQ4154" s="196"/>
      <c r="AR4154" s="196"/>
      <c r="AS4154" s="196"/>
      <c r="AT4154" s="196"/>
      <c r="AU4154" s="196"/>
      <c r="AV4154" s="198"/>
      <c r="AW4154" s="197"/>
      <c r="AY4154" s="196"/>
      <c r="BC4154" s="196"/>
      <c r="BD4154" s="196"/>
      <c r="BE4154" s="196"/>
      <c r="BF4154" s="196"/>
      <c r="BG4154" s="196"/>
      <c r="BH4154" s="196"/>
      <c r="BI4154" s="196"/>
      <c r="BJ4154" s="196"/>
      <c r="BK4154" s="196"/>
    </row>
    <row r="4155" spans="1:63" x14ac:dyDescent="0.25">
      <c r="A4155" s="198"/>
      <c r="B4155" s="193"/>
      <c r="C4155" s="196"/>
      <c r="D4155" s="196"/>
      <c r="E4155" s="196"/>
      <c r="I4155" s="197"/>
      <c r="Q4155" s="198"/>
      <c r="S4155" s="198"/>
      <c r="T4155" s="196"/>
      <c r="U4155" s="199"/>
      <c r="V4155" s="193"/>
      <c r="W4155" s="198"/>
      <c r="X4155" s="198"/>
      <c r="Y4155" s="196"/>
      <c r="Z4155" s="200"/>
      <c r="AA4155" s="196"/>
      <c r="AB4155" s="198"/>
      <c r="AC4155" s="196"/>
      <c r="AD4155" s="199"/>
      <c r="AG4155" s="196"/>
      <c r="AH4155" s="196"/>
      <c r="AI4155" s="198"/>
      <c r="AL4155" s="196"/>
      <c r="AN4155" s="196"/>
      <c r="AO4155" s="198"/>
      <c r="AP4155" s="196"/>
      <c r="AQ4155" s="196"/>
      <c r="AR4155" s="196"/>
      <c r="AS4155" s="196"/>
      <c r="AT4155" s="196"/>
      <c r="AU4155" s="196"/>
      <c r="AV4155" s="198"/>
      <c r="AW4155" s="197"/>
      <c r="AY4155" s="196"/>
      <c r="BC4155" s="196"/>
      <c r="BD4155" s="196"/>
      <c r="BE4155" s="196"/>
      <c r="BF4155" s="196"/>
      <c r="BG4155" s="196"/>
      <c r="BH4155" s="196"/>
      <c r="BI4155" s="196"/>
      <c r="BJ4155" s="196"/>
      <c r="BK4155" s="196"/>
    </row>
    <row r="4156" spans="1:63" x14ac:dyDescent="0.25">
      <c r="A4156" s="198"/>
      <c r="B4156" s="193"/>
      <c r="C4156" s="196"/>
      <c r="D4156" s="196"/>
      <c r="E4156" s="196"/>
      <c r="I4156" s="197"/>
      <c r="Q4156" s="198"/>
      <c r="S4156" s="198"/>
      <c r="T4156" s="196"/>
      <c r="U4156" s="199"/>
      <c r="V4156" s="193"/>
      <c r="W4156" s="198"/>
      <c r="X4156" s="198"/>
      <c r="Y4156" s="196"/>
      <c r="Z4156" s="200"/>
      <c r="AA4156" s="196"/>
      <c r="AB4156" s="198"/>
      <c r="AC4156" s="196"/>
      <c r="AD4156" s="199"/>
      <c r="AG4156" s="196"/>
      <c r="AH4156" s="196"/>
      <c r="AI4156" s="198"/>
      <c r="AL4156" s="196"/>
      <c r="AN4156" s="196"/>
      <c r="AO4156" s="198"/>
      <c r="AP4156" s="196"/>
      <c r="AQ4156" s="196"/>
      <c r="AR4156" s="196"/>
      <c r="AS4156" s="196"/>
      <c r="AT4156" s="196"/>
      <c r="AU4156" s="196"/>
      <c r="AV4156" s="198"/>
      <c r="AW4156" s="197"/>
      <c r="AY4156" s="196"/>
      <c r="BC4156" s="196"/>
      <c r="BD4156" s="196"/>
      <c r="BE4156" s="196"/>
      <c r="BF4156" s="196"/>
      <c r="BG4156" s="196"/>
      <c r="BH4156" s="196"/>
      <c r="BI4156" s="196"/>
      <c r="BJ4156" s="196"/>
      <c r="BK4156" s="196"/>
    </row>
    <row r="4157" spans="1:63" x14ac:dyDescent="0.25">
      <c r="A4157" s="198"/>
      <c r="B4157" s="193"/>
      <c r="C4157" s="196"/>
      <c r="D4157" s="196"/>
      <c r="E4157" s="196"/>
      <c r="I4157" s="197"/>
      <c r="Q4157" s="198"/>
      <c r="S4157" s="198"/>
      <c r="T4157" s="196"/>
      <c r="U4157" s="199"/>
      <c r="V4157" s="193"/>
      <c r="W4157" s="198"/>
      <c r="X4157" s="198"/>
      <c r="Y4157" s="196"/>
      <c r="Z4157" s="200"/>
      <c r="AA4157" s="196"/>
      <c r="AB4157" s="198"/>
      <c r="AC4157" s="196"/>
      <c r="AD4157" s="199"/>
      <c r="AG4157" s="196"/>
      <c r="AH4157" s="196"/>
      <c r="AI4157" s="198"/>
      <c r="AL4157" s="196"/>
      <c r="AN4157" s="196"/>
      <c r="AO4157" s="198"/>
      <c r="AP4157" s="196"/>
      <c r="AQ4157" s="196"/>
      <c r="AR4157" s="196"/>
      <c r="AS4157" s="196"/>
      <c r="AT4157" s="196"/>
      <c r="AU4157" s="196"/>
      <c r="AV4157" s="198"/>
      <c r="AW4157" s="197"/>
      <c r="AY4157" s="196"/>
      <c r="BC4157" s="196"/>
      <c r="BD4157" s="196"/>
      <c r="BE4157" s="196"/>
      <c r="BF4157" s="196"/>
      <c r="BG4157" s="196"/>
      <c r="BH4157" s="196"/>
      <c r="BI4157" s="196"/>
      <c r="BJ4157" s="196"/>
      <c r="BK4157" s="196"/>
    </row>
    <row r="4158" spans="1:63" x14ac:dyDescent="0.25">
      <c r="A4158" s="198"/>
      <c r="B4158" s="193"/>
      <c r="C4158" s="196"/>
      <c r="D4158" s="196"/>
      <c r="E4158" s="196"/>
      <c r="I4158" s="197"/>
      <c r="Q4158" s="198"/>
      <c r="S4158" s="198"/>
      <c r="T4158" s="196"/>
      <c r="U4158" s="199"/>
      <c r="V4158" s="193"/>
      <c r="W4158" s="198"/>
      <c r="X4158" s="198"/>
      <c r="Y4158" s="196"/>
      <c r="Z4158" s="200"/>
      <c r="AA4158" s="196"/>
      <c r="AB4158" s="198"/>
      <c r="AC4158" s="196"/>
      <c r="AD4158" s="199"/>
      <c r="AG4158" s="196"/>
      <c r="AH4158" s="196"/>
      <c r="AI4158" s="198"/>
      <c r="AL4158" s="196"/>
      <c r="AN4158" s="196"/>
      <c r="AO4158" s="198"/>
      <c r="AP4158" s="196"/>
      <c r="AQ4158" s="196"/>
      <c r="AR4158" s="196"/>
      <c r="AS4158" s="196"/>
      <c r="AT4158" s="196"/>
      <c r="AU4158" s="196"/>
      <c r="AV4158" s="198"/>
      <c r="AW4158" s="197"/>
      <c r="AY4158" s="196"/>
      <c r="BC4158" s="196"/>
      <c r="BD4158" s="196"/>
      <c r="BE4158" s="196"/>
      <c r="BF4158" s="196"/>
      <c r="BG4158" s="196"/>
      <c r="BH4158" s="196"/>
      <c r="BI4158" s="196"/>
      <c r="BJ4158" s="196"/>
      <c r="BK4158" s="196"/>
    </row>
    <row r="4159" spans="1:63" x14ac:dyDescent="0.25">
      <c r="A4159" s="198"/>
      <c r="B4159" s="193"/>
      <c r="C4159" s="196"/>
      <c r="D4159" s="196"/>
      <c r="E4159" s="196"/>
      <c r="I4159" s="197"/>
      <c r="Q4159" s="198"/>
      <c r="S4159" s="198"/>
      <c r="T4159" s="196"/>
      <c r="U4159" s="199"/>
      <c r="V4159" s="193"/>
      <c r="W4159" s="198"/>
      <c r="X4159" s="198"/>
      <c r="Y4159" s="196"/>
      <c r="Z4159" s="200"/>
      <c r="AA4159" s="196"/>
      <c r="AB4159" s="198"/>
      <c r="AC4159" s="196"/>
      <c r="AD4159" s="199"/>
      <c r="AG4159" s="196"/>
      <c r="AH4159" s="196"/>
      <c r="AI4159" s="198"/>
      <c r="AL4159" s="196"/>
      <c r="AN4159" s="196"/>
      <c r="AO4159" s="198"/>
      <c r="AP4159" s="196"/>
      <c r="AQ4159" s="196"/>
      <c r="AR4159" s="196"/>
      <c r="AS4159" s="196"/>
      <c r="AT4159" s="196"/>
      <c r="AU4159" s="196"/>
      <c r="AV4159" s="198"/>
      <c r="AW4159" s="197"/>
      <c r="AY4159" s="196"/>
      <c r="BC4159" s="196"/>
      <c r="BD4159" s="196"/>
      <c r="BE4159" s="196"/>
      <c r="BF4159" s="196"/>
      <c r="BG4159" s="196"/>
      <c r="BH4159" s="196"/>
      <c r="BI4159" s="196"/>
      <c r="BJ4159" s="196"/>
      <c r="BK4159" s="196"/>
    </row>
    <row r="4160" spans="1:63" x14ac:dyDescent="0.25">
      <c r="A4160" s="198"/>
      <c r="B4160" s="193"/>
      <c r="C4160" s="196"/>
      <c r="D4160" s="196"/>
      <c r="E4160" s="196"/>
      <c r="I4160" s="197"/>
      <c r="Q4160" s="198"/>
      <c r="S4160" s="198"/>
      <c r="T4160" s="196"/>
      <c r="U4160" s="199"/>
      <c r="V4160" s="193"/>
      <c r="W4160" s="198"/>
      <c r="X4160" s="198"/>
      <c r="Y4160" s="196"/>
      <c r="Z4160" s="200"/>
      <c r="AA4160" s="196"/>
      <c r="AB4160" s="198"/>
      <c r="AC4160" s="196"/>
      <c r="AD4160" s="199"/>
      <c r="AG4160" s="196"/>
      <c r="AH4160" s="196"/>
      <c r="AI4160" s="198"/>
      <c r="AL4160" s="196"/>
      <c r="AN4160" s="196"/>
      <c r="AO4160" s="198"/>
      <c r="AP4160" s="196"/>
      <c r="AQ4160" s="196"/>
      <c r="AR4160" s="196"/>
      <c r="AS4160" s="196"/>
      <c r="AT4160" s="196"/>
      <c r="AU4160" s="196"/>
      <c r="AV4160" s="198"/>
      <c r="AW4160" s="197"/>
      <c r="AY4160" s="196"/>
      <c r="BC4160" s="196"/>
      <c r="BD4160" s="196"/>
      <c r="BE4160" s="196"/>
      <c r="BF4160" s="196"/>
      <c r="BG4160" s="196"/>
      <c r="BH4160" s="196"/>
      <c r="BI4160" s="196"/>
      <c r="BJ4160" s="196"/>
      <c r="BK4160" s="196"/>
    </row>
    <row r="4161" spans="1:63" x14ac:dyDescent="0.25">
      <c r="A4161" s="198"/>
      <c r="B4161" s="193"/>
      <c r="C4161" s="196"/>
      <c r="D4161" s="196"/>
      <c r="E4161" s="196"/>
      <c r="I4161" s="197"/>
      <c r="Q4161" s="198"/>
      <c r="S4161" s="198"/>
      <c r="T4161" s="196"/>
      <c r="U4161" s="199"/>
      <c r="V4161" s="193"/>
      <c r="W4161" s="198"/>
      <c r="X4161" s="198"/>
      <c r="Y4161" s="196"/>
      <c r="Z4161" s="200"/>
      <c r="AA4161" s="196"/>
      <c r="AB4161" s="198"/>
      <c r="AC4161" s="196"/>
      <c r="AD4161" s="199"/>
      <c r="AG4161" s="196"/>
      <c r="AH4161" s="196"/>
      <c r="AI4161" s="198"/>
      <c r="AL4161" s="196"/>
      <c r="AN4161" s="196"/>
      <c r="AO4161" s="198"/>
      <c r="AP4161" s="196"/>
      <c r="AQ4161" s="196"/>
      <c r="AR4161" s="196"/>
      <c r="AS4161" s="196"/>
      <c r="AT4161" s="196"/>
      <c r="AU4161" s="196"/>
      <c r="AV4161" s="198"/>
      <c r="AW4161" s="197"/>
      <c r="AY4161" s="196"/>
      <c r="BC4161" s="196"/>
      <c r="BD4161" s="196"/>
      <c r="BE4161" s="196"/>
      <c r="BF4161" s="196"/>
      <c r="BG4161" s="196"/>
      <c r="BH4161" s="196"/>
      <c r="BI4161" s="196"/>
      <c r="BJ4161" s="196"/>
      <c r="BK4161" s="196"/>
    </row>
    <row r="4162" spans="1:63" x14ac:dyDescent="0.25">
      <c r="A4162" s="198"/>
      <c r="B4162" s="193"/>
      <c r="C4162" s="196"/>
      <c r="D4162" s="196"/>
      <c r="E4162" s="196"/>
      <c r="I4162" s="197"/>
      <c r="Q4162" s="198"/>
      <c r="S4162" s="198"/>
      <c r="T4162" s="196"/>
      <c r="U4162" s="199"/>
      <c r="V4162" s="193"/>
      <c r="W4162" s="198"/>
      <c r="X4162" s="198"/>
      <c r="Y4162" s="196"/>
      <c r="Z4162" s="200"/>
      <c r="AA4162" s="196"/>
      <c r="AB4162" s="198"/>
      <c r="AC4162" s="196"/>
      <c r="AD4162" s="199"/>
      <c r="AG4162" s="196"/>
      <c r="AH4162" s="196"/>
      <c r="AI4162" s="198"/>
      <c r="AL4162" s="196"/>
      <c r="AN4162" s="196"/>
      <c r="AO4162" s="198"/>
      <c r="AP4162" s="196"/>
      <c r="AQ4162" s="196"/>
      <c r="AR4162" s="196"/>
      <c r="AS4162" s="196"/>
      <c r="AT4162" s="196"/>
      <c r="AU4162" s="196"/>
      <c r="AV4162" s="198"/>
      <c r="AW4162" s="197"/>
      <c r="AY4162" s="196"/>
      <c r="BC4162" s="196"/>
      <c r="BD4162" s="196"/>
      <c r="BE4162" s="196"/>
      <c r="BF4162" s="196"/>
      <c r="BG4162" s="196"/>
      <c r="BH4162" s="196"/>
      <c r="BI4162" s="196"/>
      <c r="BJ4162" s="196"/>
      <c r="BK4162" s="196"/>
    </row>
    <row r="4163" spans="1:63" x14ac:dyDescent="0.25">
      <c r="A4163" s="198"/>
      <c r="B4163" s="193"/>
      <c r="C4163" s="196"/>
      <c r="D4163" s="196"/>
      <c r="E4163" s="196"/>
      <c r="I4163" s="197"/>
      <c r="Q4163" s="198"/>
      <c r="S4163" s="198"/>
      <c r="T4163" s="196"/>
      <c r="U4163" s="199"/>
      <c r="V4163" s="193"/>
      <c r="W4163" s="198"/>
      <c r="X4163" s="198"/>
      <c r="Y4163" s="196"/>
      <c r="Z4163" s="200"/>
      <c r="AA4163" s="196"/>
      <c r="AB4163" s="198"/>
      <c r="AC4163" s="196"/>
      <c r="AD4163" s="199"/>
      <c r="AG4163" s="196"/>
      <c r="AH4163" s="196"/>
      <c r="AI4163" s="198"/>
      <c r="AL4163" s="196"/>
      <c r="AN4163" s="196"/>
      <c r="AO4163" s="198"/>
      <c r="AP4163" s="196"/>
      <c r="AQ4163" s="196"/>
      <c r="AR4163" s="196"/>
      <c r="AS4163" s="196"/>
      <c r="AT4163" s="196"/>
      <c r="AU4163" s="196"/>
      <c r="AV4163" s="198"/>
      <c r="AW4163" s="197"/>
      <c r="AY4163" s="196"/>
      <c r="BC4163" s="196"/>
      <c r="BD4163" s="196"/>
      <c r="BE4163" s="196"/>
      <c r="BF4163" s="196"/>
      <c r="BG4163" s="196"/>
      <c r="BH4163" s="196"/>
      <c r="BI4163" s="196"/>
      <c r="BJ4163" s="196"/>
      <c r="BK4163" s="196"/>
    </row>
    <row r="4164" spans="1:63" x14ac:dyDescent="0.25">
      <c r="A4164" s="198"/>
      <c r="B4164" s="193"/>
      <c r="C4164" s="196"/>
      <c r="D4164" s="196"/>
      <c r="E4164" s="196"/>
      <c r="I4164" s="197"/>
      <c r="Q4164" s="198"/>
      <c r="S4164" s="198"/>
      <c r="T4164" s="196"/>
      <c r="U4164" s="199"/>
      <c r="V4164" s="193"/>
      <c r="W4164" s="198"/>
      <c r="X4164" s="198"/>
      <c r="Y4164" s="196"/>
      <c r="Z4164" s="200"/>
      <c r="AA4164" s="196"/>
      <c r="AB4164" s="198"/>
      <c r="AC4164" s="196"/>
      <c r="AD4164" s="199"/>
      <c r="AG4164" s="196"/>
      <c r="AH4164" s="196"/>
      <c r="AI4164" s="198"/>
      <c r="AL4164" s="196"/>
      <c r="AN4164" s="196"/>
      <c r="AO4164" s="198"/>
      <c r="AP4164" s="196"/>
      <c r="AQ4164" s="196"/>
      <c r="AR4164" s="196"/>
      <c r="AS4164" s="196"/>
      <c r="AT4164" s="196"/>
      <c r="AU4164" s="196"/>
      <c r="AV4164" s="198"/>
      <c r="AW4164" s="197"/>
      <c r="AY4164" s="196"/>
      <c r="BC4164" s="196"/>
      <c r="BD4164" s="196"/>
      <c r="BE4164" s="196"/>
      <c r="BF4164" s="196"/>
      <c r="BG4164" s="196"/>
      <c r="BH4164" s="196"/>
      <c r="BI4164" s="196"/>
      <c r="BJ4164" s="196"/>
      <c r="BK4164" s="196"/>
    </row>
    <row r="4165" spans="1:63" x14ac:dyDescent="0.25">
      <c r="A4165" s="198"/>
      <c r="B4165" s="193"/>
      <c r="C4165" s="196"/>
      <c r="D4165" s="196"/>
      <c r="E4165" s="196"/>
      <c r="I4165" s="197"/>
      <c r="Q4165" s="198"/>
      <c r="S4165" s="198"/>
      <c r="T4165" s="196"/>
      <c r="U4165" s="199"/>
      <c r="V4165" s="193"/>
      <c r="W4165" s="198"/>
      <c r="X4165" s="198"/>
      <c r="Y4165" s="196"/>
      <c r="Z4165" s="200"/>
      <c r="AA4165" s="196"/>
      <c r="AB4165" s="198"/>
      <c r="AC4165" s="196"/>
      <c r="AD4165" s="199"/>
      <c r="AG4165" s="196"/>
      <c r="AH4165" s="196"/>
      <c r="AI4165" s="198"/>
      <c r="AL4165" s="196"/>
      <c r="AN4165" s="196"/>
      <c r="AO4165" s="198"/>
      <c r="AP4165" s="196"/>
      <c r="AQ4165" s="196"/>
      <c r="AR4165" s="196"/>
      <c r="AS4165" s="196"/>
      <c r="AT4165" s="196"/>
      <c r="AU4165" s="196"/>
      <c r="AV4165" s="198"/>
      <c r="AW4165" s="197"/>
      <c r="AY4165" s="196"/>
      <c r="BC4165" s="196"/>
      <c r="BD4165" s="196"/>
      <c r="BE4165" s="196"/>
      <c r="BF4165" s="196"/>
      <c r="BG4165" s="196"/>
      <c r="BH4165" s="196"/>
      <c r="BI4165" s="196"/>
      <c r="BJ4165" s="196"/>
      <c r="BK4165" s="196"/>
    </row>
    <row r="4166" spans="1:63" x14ac:dyDescent="0.25">
      <c r="A4166" s="198"/>
      <c r="B4166" s="193"/>
      <c r="C4166" s="196"/>
      <c r="D4166" s="196"/>
      <c r="E4166" s="196"/>
      <c r="I4166" s="197"/>
      <c r="Q4166" s="198"/>
      <c r="S4166" s="198"/>
      <c r="T4166" s="196"/>
      <c r="U4166" s="199"/>
      <c r="V4166" s="193"/>
      <c r="W4166" s="198"/>
      <c r="X4166" s="198"/>
      <c r="Y4166" s="196"/>
      <c r="Z4166" s="200"/>
      <c r="AA4166" s="196"/>
      <c r="AB4166" s="198"/>
      <c r="AC4166" s="196"/>
      <c r="AD4166" s="199"/>
      <c r="AG4166" s="196"/>
      <c r="AH4166" s="196"/>
      <c r="AI4166" s="198"/>
      <c r="AL4166" s="196"/>
      <c r="AN4166" s="196"/>
      <c r="AO4166" s="198"/>
      <c r="AP4166" s="196"/>
      <c r="AQ4166" s="196"/>
      <c r="AR4166" s="196"/>
      <c r="AS4166" s="196"/>
      <c r="AT4166" s="196"/>
      <c r="AU4166" s="196"/>
      <c r="AV4166" s="198"/>
      <c r="AW4166" s="197"/>
      <c r="AY4166" s="196"/>
      <c r="BC4166" s="196"/>
      <c r="BD4166" s="196"/>
      <c r="BE4166" s="196"/>
      <c r="BF4166" s="196"/>
      <c r="BG4166" s="196"/>
      <c r="BH4166" s="196"/>
      <c r="BI4166" s="196"/>
      <c r="BJ4166" s="196"/>
      <c r="BK4166" s="196"/>
    </row>
    <row r="4167" spans="1:63" x14ac:dyDescent="0.25">
      <c r="A4167" s="198"/>
      <c r="B4167" s="193"/>
      <c r="C4167" s="196"/>
      <c r="D4167" s="196"/>
      <c r="E4167" s="196"/>
      <c r="I4167" s="197"/>
      <c r="Q4167" s="198"/>
      <c r="S4167" s="198"/>
      <c r="T4167" s="196"/>
      <c r="U4167" s="199"/>
      <c r="V4167" s="193"/>
      <c r="W4167" s="198"/>
      <c r="X4167" s="198"/>
      <c r="Y4167" s="196"/>
      <c r="Z4167" s="200"/>
      <c r="AA4167" s="196"/>
      <c r="AB4167" s="198"/>
      <c r="AC4167" s="196"/>
      <c r="AD4167" s="199"/>
      <c r="AG4167" s="196"/>
      <c r="AH4167" s="196"/>
      <c r="AI4167" s="198"/>
      <c r="AL4167" s="196"/>
      <c r="AN4167" s="196"/>
      <c r="AO4167" s="198"/>
      <c r="AP4167" s="196"/>
      <c r="AQ4167" s="196"/>
      <c r="AR4167" s="196"/>
      <c r="AS4167" s="196"/>
      <c r="AT4167" s="196"/>
      <c r="AU4167" s="196"/>
      <c r="AV4167" s="198"/>
      <c r="AW4167" s="197"/>
      <c r="AY4167" s="196"/>
      <c r="BC4167" s="196"/>
      <c r="BD4167" s="196"/>
      <c r="BE4167" s="196"/>
      <c r="BF4167" s="196"/>
      <c r="BG4167" s="196"/>
      <c r="BH4167" s="196"/>
      <c r="BI4167" s="196"/>
      <c r="BJ4167" s="196"/>
      <c r="BK4167" s="196"/>
    </row>
    <row r="4168" spans="1:63" x14ac:dyDescent="0.25">
      <c r="A4168" s="198"/>
      <c r="B4168" s="193"/>
      <c r="C4168" s="196"/>
      <c r="D4168" s="196"/>
      <c r="E4168" s="196"/>
      <c r="I4168" s="197"/>
      <c r="Q4168" s="198"/>
      <c r="S4168" s="198"/>
      <c r="T4168" s="196"/>
      <c r="U4168" s="199"/>
      <c r="V4168" s="193"/>
      <c r="W4168" s="198"/>
      <c r="X4168" s="198"/>
      <c r="Y4168" s="196"/>
      <c r="Z4168" s="200"/>
      <c r="AA4168" s="196"/>
      <c r="AB4168" s="198"/>
      <c r="AC4168" s="196"/>
      <c r="AD4168" s="199"/>
      <c r="AG4168" s="196"/>
      <c r="AH4168" s="196"/>
      <c r="AI4168" s="198"/>
      <c r="AL4168" s="196"/>
      <c r="AN4168" s="196"/>
      <c r="AO4168" s="198"/>
      <c r="AP4168" s="196"/>
      <c r="AQ4168" s="196"/>
      <c r="AR4168" s="196"/>
      <c r="AS4168" s="196"/>
      <c r="AT4168" s="196"/>
      <c r="AU4168" s="196"/>
      <c r="AV4168" s="198"/>
      <c r="AW4168" s="197"/>
      <c r="AY4168" s="196"/>
      <c r="BC4168" s="196"/>
      <c r="BD4168" s="196"/>
      <c r="BE4168" s="196"/>
      <c r="BF4168" s="196"/>
      <c r="BG4168" s="196"/>
      <c r="BH4168" s="196"/>
      <c r="BI4168" s="196"/>
      <c r="BJ4168" s="196"/>
      <c r="BK4168" s="196"/>
    </row>
    <row r="4169" spans="1:63" x14ac:dyDescent="0.25">
      <c r="A4169" s="198"/>
      <c r="B4169" s="193"/>
      <c r="C4169" s="196"/>
      <c r="D4169" s="196"/>
      <c r="E4169" s="196"/>
      <c r="I4169" s="197"/>
      <c r="Q4169" s="198"/>
      <c r="S4169" s="198"/>
      <c r="T4169" s="196"/>
      <c r="U4169" s="199"/>
      <c r="V4169" s="193"/>
      <c r="W4169" s="198"/>
      <c r="X4169" s="198"/>
      <c r="Y4169" s="196"/>
      <c r="Z4169" s="200"/>
      <c r="AA4169" s="196"/>
      <c r="AB4169" s="198"/>
      <c r="AC4169" s="196"/>
      <c r="AD4169" s="199"/>
      <c r="AG4169" s="196"/>
      <c r="AH4169" s="196"/>
      <c r="AI4169" s="198"/>
      <c r="AL4169" s="196"/>
      <c r="AN4169" s="196"/>
      <c r="AO4169" s="198"/>
      <c r="AP4169" s="196"/>
      <c r="AQ4169" s="196"/>
      <c r="AR4169" s="196"/>
      <c r="AS4169" s="196"/>
      <c r="AT4169" s="196"/>
      <c r="AU4169" s="196"/>
      <c r="AV4169" s="198"/>
      <c r="AW4169" s="197"/>
      <c r="AY4169" s="196"/>
      <c r="BC4169" s="196"/>
      <c r="BD4169" s="196"/>
      <c r="BE4169" s="196"/>
      <c r="BF4169" s="196"/>
      <c r="BG4169" s="196"/>
      <c r="BH4169" s="196"/>
      <c r="BI4169" s="196"/>
      <c r="BJ4169" s="196"/>
      <c r="BK4169" s="196"/>
    </row>
    <row r="4170" spans="1:63" x14ac:dyDescent="0.25">
      <c r="A4170" s="198"/>
      <c r="B4170" s="193"/>
      <c r="C4170" s="196"/>
      <c r="D4170" s="196"/>
      <c r="E4170" s="196"/>
      <c r="I4170" s="197"/>
      <c r="Q4170" s="198"/>
      <c r="S4170" s="198"/>
      <c r="T4170" s="196"/>
      <c r="U4170" s="199"/>
      <c r="V4170" s="193"/>
      <c r="W4170" s="198"/>
      <c r="X4170" s="198"/>
      <c r="Y4170" s="196"/>
      <c r="Z4170" s="200"/>
      <c r="AA4170" s="196"/>
      <c r="AB4170" s="198"/>
      <c r="AC4170" s="196"/>
      <c r="AD4170" s="199"/>
      <c r="AG4170" s="196"/>
      <c r="AH4170" s="196"/>
      <c r="AI4170" s="198"/>
      <c r="AL4170" s="196"/>
      <c r="AN4170" s="196"/>
      <c r="AO4170" s="198"/>
      <c r="AP4170" s="196"/>
      <c r="AQ4170" s="196"/>
      <c r="AR4170" s="196"/>
      <c r="AS4170" s="196"/>
      <c r="AT4170" s="196"/>
      <c r="AU4170" s="196"/>
      <c r="AV4170" s="198"/>
      <c r="AW4170" s="197"/>
      <c r="AY4170" s="196"/>
      <c r="BC4170" s="196"/>
      <c r="BD4170" s="196"/>
      <c r="BE4170" s="196"/>
      <c r="BF4170" s="196"/>
      <c r="BG4170" s="196"/>
      <c r="BH4170" s="196"/>
      <c r="BI4170" s="196"/>
      <c r="BJ4170" s="196"/>
      <c r="BK4170" s="196"/>
    </row>
    <row r="4171" spans="1:63" x14ac:dyDescent="0.25">
      <c r="A4171" s="198"/>
      <c r="B4171" s="193"/>
      <c r="C4171" s="196"/>
      <c r="D4171" s="196"/>
      <c r="E4171" s="196"/>
      <c r="I4171" s="197"/>
      <c r="Q4171" s="198"/>
      <c r="S4171" s="198"/>
      <c r="T4171" s="196"/>
      <c r="U4171" s="199"/>
      <c r="V4171" s="193"/>
      <c r="W4171" s="198"/>
      <c r="X4171" s="198"/>
      <c r="Y4171" s="196"/>
      <c r="Z4171" s="200"/>
      <c r="AA4171" s="196"/>
      <c r="AB4171" s="198"/>
      <c r="AC4171" s="196"/>
      <c r="AD4171" s="199"/>
      <c r="AG4171" s="196"/>
      <c r="AH4171" s="196"/>
      <c r="AI4171" s="198"/>
      <c r="AL4171" s="196"/>
      <c r="AN4171" s="196"/>
      <c r="AO4171" s="198"/>
      <c r="AP4171" s="196"/>
      <c r="AQ4171" s="196"/>
      <c r="AR4171" s="196"/>
      <c r="AS4171" s="196"/>
      <c r="AT4171" s="196"/>
      <c r="AU4171" s="196"/>
      <c r="AV4171" s="198"/>
      <c r="AW4171" s="197"/>
      <c r="AY4171" s="196"/>
      <c r="BC4171" s="196"/>
      <c r="BD4171" s="196"/>
      <c r="BE4171" s="196"/>
      <c r="BF4171" s="196"/>
      <c r="BG4171" s="196"/>
      <c r="BH4171" s="196"/>
      <c r="BI4171" s="196"/>
      <c r="BJ4171" s="196"/>
      <c r="BK4171" s="196"/>
    </row>
    <row r="4172" spans="1:63" x14ac:dyDescent="0.25">
      <c r="A4172" s="198"/>
      <c r="B4172" s="193"/>
      <c r="C4172" s="196"/>
      <c r="D4172" s="196"/>
      <c r="E4172" s="196"/>
      <c r="I4172" s="197"/>
      <c r="Q4172" s="198"/>
      <c r="S4172" s="198"/>
      <c r="T4172" s="196"/>
      <c r="U4172" s="199"/>
      <c r="V4172" s="193"/>
      <c r="W4172" s="198"/>
      <c r="X4172" s="198"/>
      <c r="Y4172" s="196"/>
      <c r="Z4172" s="200"/>
      <c r="AA4172" s="196"/>
      <c r="AB4172" s="198"/>
      <c r="AC4172" s="196"/>
      <c r="AD4172" s="199"/>
      <c r="AG4172" s="196"/>
      <c r="AH4172" s="196"/>
      <c r="AI4172" s="198"/>
      <c r="AL4172" s="196"/>
      <c r="AN4172" s="196"/>
      <c r="AO4172" s="198"/>
      <c r="AP4172" s="196"/>
      <c r="AQ4172" s="196"/>
      <c r="AR4172" s="196"/>
      <c r="AS4172" s="196"/>
      <c r="AT4172" s="196"/>
      <c r="AU4172" s="196"/>
      <c r="AV4172" s="198"/>
      <c r="AW4172" s="197"/>
      <c r="AY4172" s="196"/>
      <c r="BC4172" s="196"/>
      <c r="BD4172" s="196"/>
      <c r="BE4172" s="196"/>
      <c r="BF4172" s="196"/>
      <c r="BG4172" s="196"/>
      <c r="BH4172" s="196"/>
      <c r="BI4172" s="196"/>
      <c r="BJ4172" s="196"/>
      <c r="BK4172" s="196"/>
    </row>
    <row r="4173" spans="1:63" x14ac:dyDescent="0.25">
      <c r="A4173" s="198"/>
      <c r="B4173" s="193"/>
      <c r="C4173" s="196"/>
      <c r="D4173" s="196"/>
      <c r="E4173" s="196"/>
      <c r="I4173" s="197"/>
      <c r="Q4173" s="198"/>
      <c r="S4173" s="198"/>
      <c r="T4173" s="196"/>
      <c r="U4173" s="199"/>
      <c r="V4173" s="193"/>
      <c r="W4173" s="198"/>
      <c r="X4173" s="198"/>
      <c r="Y4173" s="196"/>
      <c r="Z4173" s="200"/>
      <c r="AA4173" s="196"/>
      <c r="AB4173" s="198"/>
      <c r="AC4173" s="196"/>
      <c r="AD4173" s="199"/>
      <c r="AG4173" s="196"/>
      <c r="AH4173" s="196"/>
      <c r="AI4173" s="198"/>
      <c r="AL4173" s="196"/>
      <c r="AN4173" s="196"/>
      <c r="AO4173" s="198"/>
      <c r="AP4173" s="196"/>
      <c r="AQ4173" s="196"/>
      <c r="AR4173" s="196"/>
      <c r="AS4173" s="196"/>
      <c r="AT4173" s="196"/>
      <c r="AU4173" s="196"/>
      <c r="AV4173" s="198"/>
      <c r="AW4173" s="197"/>
      <c r="AY4173" s="196"/>
      <c r="BC4173" s="196"/>
      <c r="BD4173" s="196"/>
      <c r="BE4173" s="196"/>
      <c r="BF4173" s="196"/>
      <c r="BG4173" s="196"/>
      <c r="BH4173" s="196"/>
      <c r="BI4173" s="196"/>
      <c r="BJ4173" s="196"/>
      <c r="BK4173" s="196"/>
    </row>
    <row r="4174" spans="1:63" x14ac:dyDescent="0.25">
      <c r="A4174" s="198"/>
      <c r="B4174" s="193"/>
      <c r="C4174" s="196"/>
      <c r="D4174" s="196"/>
      <c r="E4174" s="196"/>
      <c r="I4174" s="197"/>
      <c r="Q4174" s="198"/>
      <c r="S4174" s="198"/>
      <c r="T4174" s="196"/>
      <c r="U4174" s="199"/>
      <c r="V4174" s="193"/>
      <c r="W4174" s="198"/>
      <c r="X4174" s="198"/>
      <c r="Y4174" s="196"/>
      <c r="Z4174" s="200"/>
      <c r="AA4174" s="196"/>
      <c r="AB4174" s="198"/>
      <c r="AC4174" s="196"/>
      <c r="AD4174" s="199"/>
      <c r="AG4174" s="196"/>
      <c r="AH4174" s="196"/>
      <c r="AI4174" s="198"/>
      <c r="AL4174" s="196"/>
      <c r="AN4174" s="196"/>
      <c r="AO4174" s="198"/>
      <c r="AP4174" s="196"/>
      <c r="AQ4174" s="196"/>
      <c r="AR4174" s="196"/>
      <c r="AS4174" s="196"/>
      <c r="AT4174" s="196"/>
      <c r="AU4174" s="196"/>
      <c r="AV4174" s="198"/>
      <c r="AW4174" s="197"/>
      <c r="AY4174" s="196"/>
      <c r="BC4174" s="196"/>
      <c r="BD4174" s="196"/>
      <c r="BE4174" s="196"/>
      <c r="BF4174" s="196"/>
      <c r="BG4174" s="196"/>
      <c r="BH4174" s="196"/>
      <c r="BI4174" s="196"/>
      <c r="BJ4174" s="196"/>
      <c r="BK4174" s="196"/>
    </row>
    <row r="4175" spans="1:63" x14ac:dyDescent="0.25">
      <c r="A4175" s="198"/>
      <c r="B4175" s="193"/>
      <c r="C4175" s="196"/>
      <c r="D4175" s="196"/>
      <c r="E4175" s="196"/>
      <c r="I4175" s="197"/>
      <c r="Q4175" s="198"/>
      <c r="S4175" s="198"/>
      <c r="T4175" s="196"/>
      <c r="U4175" s="199"/>
      <c r="V4175" s="193"/>
      <c r="W4175" s="198"/>
      <c r="X4175" s="198"/>
      <c r="Y4175" s="196"/>
      <c r="Z4175" s="200"/>
      <c r="AA4175" s="196"/>
      <c r="AB4175" s="198"/>
      <c r="AC4175" s="196"/>
      <c r="AD4175" s="199"/>
      <c r="AG4175" s="196"/>
      <c r="AH4175" s="196"/>
      <c r="AI4175" s="198"/>
      <c r="AL4175" s="196"/>
      <c r="AN4175" s="196"/>
      <c r="AO4175" s="198"/>
      <c r="AP4175" s="196"/>
      <c r="AQ4175" s="196"/>
      <c r="AR4175" s="196"/>
      <c r="AS4175" s="196"/>
      <c r="AT4175" s="196"/>
      <c r="AU4175" s="196"/>
      <c r="AV4175" s="198"/>
      <c r="AW4175" s="197"/>
      <c r="AY4175" s="196"/>
      <c r="BC4175" s="196"/>
      <c r="BD4175" s="196"/>
      <c r="BE4175" s="196"/>
      <c r="BF4175" s="196"/>
      <c r="BG4175" s="196"/>
      <c r="BH4175" s="196"/>
      <c r="BI4175" s="196"/>
      <c r="BJ4175" s="196"/>
      <c r="BK4175" s="196"/>
    </row>
    <row r="4176" spans="1:63" x14ac:dyDescent="0.25">
      <c r="A4176" s="198"/>
      <c r="B4176" s="193"/>
      <c r="C4176" s="196"/>
      <c r="D4176" s="196"/>
      <c r="E4176" s="196"/>
      <c r="I4176" s="197"/>
      <c r="Q4176" s="198"/>
      <c r="S4176" s="198"/>
      <c r="T4176" s="196"/>
      <c r="U4176" s="199"/>
      <c r="V4176" s="193"/>
      <c r="W4176" s="198"/>
      <c r="X4176" s="198"/>
      <c r="Y4176" s="196"/>
      <c r="Z4176" s="200"/>
      <c r="AA4176" s="196"/>
      <c r="AB4176" s="198"/>
      <c r="AC4176" s="196"/>
      <c r="AD4176" s="199"/>
      <c r="AG4176" s="196"/>
      <c r="AH4176" s="196"/>
      <c r="AI4176" s="198"/>
      <c r="AL4176" s="196"/>
      <c r="AN4176" s="196"/>
      <c r="AO4176" s="198"/>
      <c r="AP4176" s="196"/>
      <c r="AQ4176" s="196"/>
      <c r="AR4176" s="196"/>
      <c r="AS4176" s="196"/>
      <c r="AT4176" s="196"/>
      <c r="AU4176" s="196"/>
      <c r="AV4176" s="198"/>
      <c r="AW4176" s="197"/>
      <c r="AY4176" s="196"/>
      <c r="BC4176" s="196"/>
      <c r="BD4176" s="196"/>
      <c r="BE4176" s="196"/>
      <c r="BF4176" s="196"/>
      <c r="BG4176" s="196"/>
      <c r="BH4176" s="196"/>
      <c r="BI4176" s="196"/>
      <c r="BJ4176" s="196"/>
      <c r="BK4176" s="196"/>
    </row>
    <row r="4177" spans="1:63" x14ac:dyDescent="0.25">
      <c r="A4177" s="198"/>
      <c r="B4177" s="193"/>
      <c r="C4177" s="196"/>
      <c r="D4177" s="196"/>
      <c r="E4177" s="196"/>
      <c r="I4177" s="197"/>
      <c r="Q4177" s="198"/>
      <c r="S4177" s="198"/>
      <c r="T4177" s="196"/>
      <c r="U4177" s="199"/>
      <c r="V4177" s="193"/>
      <c r="W4177" s="198"/>
      <c r="X4177" s="198"/>
      <c r="Y4177" s="196"/>
      <c r="Z4177" s="200"/>
      <c r="AA4177" s="196"/>
      <c r="AB4177" s="198"/>
      <c r="AC4177" s="196"/>
      <c r="AD4177" s="199"/>
      <c r="AG4177" s="196"/>
      <c r="AH4177" s="196"/>
      <c r="AI4177" s="198"/>
      <c r="AL4177" s="196"/>
      <c r="AN4177" s="196"/>
      <c r="AO4177" s="198"/>
      <c r="AP4177" s="196"/>
      <c r="AQ4177" s="196"/>
      <c r="AR4177" s="196"/>
      <c r="AS4177" s="196"/>
      <c r="AT4177" s="196"/>
      <c r="AU4177" s="196"/>
      <c r="AV4177" s="198"/>
      <c r="AW4177" s="197"/>
      <c r="AY4177" s="196"/>
      <c r="BC4177" s="196"/>
      <c r="BD4177" s="196"/>
      <c r="BE4177" s="196"/>
      <c r="BF4177" s="196"/>
      <c r="BG4177" s="196"/>
      <c r="BH4177" s="196"/>
      <c r="BI4177" s="196"/>
      <c r="BJ4177" s="196"/>
      <c r="BK4177" s="196"/>
    </row>
    <row r="4178" spans="1:63" x14ac:dyDescent="0.25">
      <c r="A4178" s="198"/>
      <c r="B4178" s="193"/>
      <c r="C4178" s="196"/>
      <c r="D4178" s="196"/>
      <c r="E4178" s="196"/>
      <c r="I4178" s="197"/>
      <c r="Q4178" s="198"/>
      <c r="S4178" s="198"/>
      <c r="T4178" s="196"/>
      <c r="U4178" s="199"/>
      <c r="V4178" s="193"/>
      <c r="W4178" s="198"/>
      <c r="X4178" s="198"/>
      <c r="Y4178" s="196"/>
      <c r="Z4178" s="200"/>
      <c r="AA4178" s="196"/>
      <c r="AB4178" s="198"/>
      <c r="AC4178" s="196"/>
      <c r="AD4178" s="199"/>
      <c r="AG4178" s="196"/>
      <c r="AH4178" s="196"/>
      <c r="AI4178" s="198"/>
      <c r="AL4178" s="196"/>
      <c r="AN4178" s="196"/>
      <c r="AO4178" s="198"/>
      <c r="AP4178" s="196"/>
      <c r="AQ4178" s="196"/>
      <c r="AR4178" s="196"/>
      <c r="AS4178" s="196"/>
      <c r="AT4178" s="196"/>
      <c r="AU4178" s="196"/>
      <c r="AV4178" s="198"/>
      <c r="AW4178" s="197"/>
      <c r="AY4178" s="196"/>
      <c r="BC4178" s="196"/>
      <c r="BD4178" s="196"/>
      <c r="BE4178" s="196"/>
      <c r="BF4178" s="196"/>
      <c r="BG4178" s="196"/>
      <c r="BH4178" s="196"/>
      <c r="BI4178" s="196"/>
      <c r="BJ4178" s="196"/>
      <c r="BK4178" s="196"/>
    </row>
    <row r="4179" spans="1:63" x14ac:dyDescent="0.25">
      <c r="A4179" s="198"/>
      <c r="B4179" s="193"/>
      <c r="C4179" s="196"/>
      <c r="D4179" s="196"/>
      <c r="E4179" s="196"/>
      <c r="I4179" s="197"/>
      <c r="Q4179" s="198"/>
      <c r="S4179" s="198"/>
      <c r="T4179" s="196"/>
      <c r="U4179" s="199"/>
      <c r="V4179" s="193"/>
      <c r="W4179" s="198"/>
      <c r="X4179" s="198"/>
      <c r="Y4179" s="196"/>
      <c r="Z4179" s="200"/>
      <c r="AA4179" s="196"/>
      <c r="AB4179" s="198"/>
      <c r="AC4179" s="196"/>
      <c r="AD4179" s="199"/>
      <c r="AG4179" s="196"/>
      <c r="AH4179" s="196"/>
      <c r="AI4179" s="198"/>
      <c r="AL4179" s="196"/>
      <c r="AN4179" s="196"/>
      <c r="AO4179" s="198"/>
      <c r="AP4179" s="196"/>
      <c r="AQ4179" s="196"/>
      <c r="AR4179" s="196"/>
      <c r="AS4179" s="196"/>
      <c r="AT4179" s="196"/>
      <c r="AU4179" s="196"/>
      <c r="AV4179" s="198"/>
      <c r="AW4179" s="197"/>
      <c r="AY4179" s="196"/>
      <c r="BC4179" s="196"/>
      <c r="BD4179" s="196"/>
      <c r="BE4179" s="196"/>
      <c r="BF4179" s="196"/>
      <c r="BG4179" s="196"/>
      <c r="BH4179" s="196"/>
      <c r="BI4179" s="196"/>
      <c r="BJ4179" s="196"/>
      <c r="BK4179" s="196"/>
    </row>
    <row r="4180" spans="1:63" x14ac:dyDescent="0.25">
      <c r="A4180" s="198"/>
      <c r="B4180" s="193"/>
      <c r="C4180" s="196"/>
      <c r="D4180" s="196"/>
      <c r="E4180" s="196"/>
      <c r="I4180" s="197"/>
      <c r="Q4180" s="198"/>
      <c r="S4180" s="198"/>
      <c r="T4180" s="196"/>
      <c r="U4180" s="199"/>
      <c r="V4180" s="193"/>
      <c r="W4180" s="198"/>
      <c r="X4180" s="198"/>
      <c r="Y4180" s="196"/>
      <c r="Z4180" s="200"/>
      <c r="AA4180" s="196"/>
      <c r="AB4180" s="198"/>
      <c r="AC4180" s="196"/>
      <c r="AD4180" s="199"/>
      <c r="AG4180" s="196"/>
      <c r="AH4180" s="196"/>
      <c r="AI4180" s="198"/>
      <c r="AL4180" s="196"/>
      <c r="AN4180" s="196"/>
      <c r="AO4180" s="198"/>
      <c r="AP4180" s="196"/>
      <c r="AQ4180" s="196"/>
      <c r="AR4180" s="196"/>
      <c r="AS4180" s="196"/>
      <c r="AT4180" s="196"/>
      <c r="AU4180" s="196"/>
      <c r="AV4180" s="198"/>
      <c r="AW4180" s="197"/>
      <c r="AY4180" s="196"/>
      <c r="BC4180" s="196"/>
      <c r="BD4180" s="196"/>
      <c r="BE4180" s="196"/>
      <c r="BF4180" s="196"/>
      <c r="BG4180" s="196"/>
      <c r="BH4180" s="196"/>
      <c r="BI4180" s="196"/>
      <c r="BJ4180" s="196"/>
      <c r="BK4180" s="196"/>
    </row>
    <row r="4181" spans="1:63" x14ac:dyDescent="0.25">
      <c r="A4181" s="198"/>
      <c r="B4181" s="193"/>
      <c r="C4181" s="196"/>
      <c r="D4181" s="196"/>
      <c r="E4181" s="196"/>
      <c r="I4181" s="197"/>
      <c r="Q4181" s="198"/>
      <c r="S4181" s="198"/>
      <c r="T4181" s="196"/>
      <c r="U4181" s="199"/>
      <c r="V4181" s="193"/>
      <c r="W4181" s="198"/>
      <c r="X4181" s="198"/>
      <c r="Y4181" s="196"/>
      <c r="Z4181" s="200"/>
      <c r="AA4181" s="196"/>
      <c r="AB4181" s="198"/>
      <c r="AC4181" s="196"/>
      <c r="AD4181" s="199"/>
      <c r="AG4181" s="196"/>
      <c r="AH4181" s="196"/>
      <c r="AI4181" s="198"/>
      <c r="AL4181" s="196"/>
      <c r="AN4181" s="196"/>
      <c r="AO4181" s="198"/>
      <c r="AP4181" s="196"/>
      <c r="AQ4181" s="196"/>
      <c r="AR4181" s="196"/>
      <c r="AS4181" s="196"/>
      <c r="AT4181" s="196"/>
      <c r="AU4181" s="196"/>
      <c r="AV4181" s="198"/>
      <c r="AW4181" s="197"/>
      <c r="AY4181" s="196"/>
      <c r="BC4181" s="196"/>
      <c r="BD4181" s="196"/>
      <c r="BE4181" s="196"/>
      <c r="BF4181" s="196"/>
      <c r="BG4181" s="196"/>
      <c r="BH4181" s="196"/>
      <c r="BI4181" s="196"/>
      <c r="BJ4181" s="196"/>
      <c r="BK4181" s="196"/>
    </row>
    <row r="4182" spans="1:63" x14ac:dyDescent="0.25">
      <c r="A4182" s="198"/>
      <c r="B4182" s="193"/>
      <c r="C4182" s="196"/>
      <c r="D4182" s="196"/>
      <c r="E4182" s="196"/>
      <c r="I4182" s="197"/>
      <c r="Q4182" s="198"/>
      <c r="S4182" s="198"/>
      <c r="T4182" s="196"/>
      <c r="U4182" s="199"/>
      <c r="V4182" s="193"/>
      <c r="W4182" s="198"/>
      <c r="X4182" s="198"/>
      <c r="Y4182" s="196"/>
      <c r="Z4182" s="200"/>
      <c r="AA4182" s="196"/>
      <c r="AB4182" s="198"/>
      <c r="AC4182" s="196"/>
      <c r="AD4182" s="199"/>
      <c r="AG4182" s="196"/>
      <c r="AH4182" s="196"/>
      <c r="AI4182" s="198"/>
      <c r="AL4182" s="196"/>
      <c r="AN4182" s="196"/>
      <c r="AO4182" s="198"/>
      <c r="AP4182" s="196"/>
      <c r="AQ4182" s="196"/>
      <c r="AR4182" s="196"/>
      <c r="AS4182" s="196"/>
      <c r="AT4182" s="196"/>
      <c r="AU4182" s="196"/>
      <c r="AV4182" s="198"/>
      <c r="AW4182" s="197"/>
      <c r="AY4182" s="196"/>
      <c r="BC4182" s="196"/>
      <c r="BD4182" s="196"/>
      <c r="BE4182" s="196"/>
      <c r="BF4182" s="196"/>
      <c r="BG4182" s="196"/>
      <c r="BH4182" s="196"/>
      <c r="BI4182" s="196"/>
      <c r="BJ4182" s="196"/>
      <c r="BK4182" s="196"/>
    </row>
    <row r="4183" spans="1:63" x14ac:dyDescent="0.25">
      <c r="A4183" s="198"/>
      <c r="B4183" s="193"/>
      <c r="C4183" s="196"/>
      <c r="D4183" s="196"/>
      <c r="E4183" s="196"/>
      <c r="I4183" s="197"/>
      <c r="Q4183" s="198"/>
      <c r="S4183" s="198"/>
      <c r="T4183" s="196"/>
      <c r="U4183" s="199"/>
      <c r="V4183" s="193"/>
      <c r="W4183" s="198"/>
      <c r="X4183" s="198"/>
      <c r="Y4183" s="196"/>
      <c r="Z4183" s="200"/>
      <c r="AA4183" s="196"/>
      <c r="AB4183" s="198"/>
      <c r="AC4183" s="196"/>
      <c r="AD4183" s="199"/>
      <c r="AG4183" s="196"/>
      <c r="AH4183" s="196"/>
      <c r="AI4183" s="198"/>
      <c r="AL4183" s="196"/>
      <c r="AN4183" s="196"/>
      <c r="AO4183" s="198"/>
      <c r="AP4183" s="196"/>
      <c r="AQ4183" s="196"/>
      <c r="AR4183" s="196"/>
      <c r="AS4183" s="196"/>
      <c r="AT4183" s="196"/>
      <c r="AU4183" s="196"/>
      <c r="AV4183" s="198"/>
      <c r="AW4183" s="197"/>
      <c r="AY4183" s="196"/>
      <c r="BC4183" s="196"/>
      <c r="BD4183" s="196"/>
      <c r="BE4183" s="196"/>
      <c r="BF4183" s="196"/>
      <c r="BG4183" s="196"/>
      <c r="BH4183" s="196"/>
      <c r="BI4183" s="196"/>
      <c r="BJ4183" s="196"/>
      <c r="BK4183" s="196"/>
    </row>
    <row r="4184" spans="1:63" x14ac:dyDescent="0.25">
      <c r="A4184" s="198"/>
      <c r="B4184" s="193"/>
      <c r="C4184" s="196"/>
      <c r="D4184" s="196"/>
      <c r="E4184" s="196"/>
      <c r="I4184" s="197"/>
      <c r="Q4184" s="198"/>
      <c r="S4184" s="198"/>
      <c r="T4184" s="196"/>
      <c r="U4184" s="199"/>
      <c r="V4184" s="193"/>
      <c r="W4184" s="198"/>
      <c r="X4184" s="198"/>
      <c r="Y4184" s="196"/>
      <c r="Z4184" s="200"/>
      <c r="AA4184" s="196"/>
      <c r="AB4184" s="198"/>
      <c r="AC4184" s="196"/>
      <c r="AD4184" s="199"/>
      <c r="AG4184" s="196"/>
      <c r="AH4184" s="196"/>
      <c r="AI4184" s="198"/>
      <c r="AL4184" s="196"/>
      <c r="AN4184" s="196"/>
      <c r="AO4184" s="198"/>
      <c r="AP4184" s="196"/>
      <c r="AQ4184" s="196"/>
      <c r="AR4184" s="196"/>
      <c r="AS4184" s="196"/>
      <c r="AT4184" s="196"/>
      <c r="AU4184" s="196"/>
      <c r="AV4184" s="198"/>
      <c r="AW4184" s="197"/>
      <c r="AY4184" s="196"/>
      <c r="BC4184" s="196"/>
      <c r="BD4184" s="196"/>
      <c r="BE4184" s="196"/>
      <c r="BF4184" s="196"/>
      <c r="BG4184" s="196"/>
      <c r="BH4184" s="196"/>
      <c r="BI4184" s="196"/>
      <c r="BJ4184" s="196"/>
      <c r="BK4184" s="196"/>
    </row>
    <row r="4185" spans="1:63" x14ac:dyDescent="0.25">
      <c r="A4185" s="198"/>
      <c r="B4185" s="193"/>
      <c r="C4185" s="196"/>
      <c r="D4185" s="196"/>
      <c r="E4185" s="196"/>
      <c r="I4185" s="197"/>
      <c r="Q4185" s="198"/>
      <c r="S4185" s="198"/>
      <c r="T4185" s="196"/>
      <c r="U4185" s="199"/>
      <c r="V4185" s="193"/>
      <c r="W4185" s="198"/>
      <c r="X4185" s="198"/>
      <c r="Y4185" s="196"/>
      <c r="Z4185" s="200"/>
      <c r="AA4185" s="196"/>
      <c r="AB4185" s="198"/>
      <c r="AC4185" s="196"/>
      <c r="AD4185" s="199"/>
      <c r="AG4185" s="196"/>
      <c r="AH4185" s="196"/>
      <c r="AI4185" s="198"/>
      <c r="AL4185" s="196"/>
      <c r="AN4185" s="196"/>
      <c r="AO4185" s="198"/>
      <c r="AP4185" s="196"/>
      <c r="AQ4185" s="196"/>
      <c r="AR4185" s="196"/>
      <c r="AS4185" s="196"/>
      <c r="AT4185" s="196"/>
      <c r="AU4185" s="196"/>
      <c r="AV4185" s="198"/>
      <c r="AW4185" s="197"/>
      <c r="AY4185" s="196"/>
      <c r="BC4185" s="196"/>
      <c r="BD4185" s="196"/>
      <c r="BE4185" s="196"/>
      <c r="BF4185" s="196"/>
      <c r="BG4185" s="196"/>
      <c r="BH4185" s="196"/>
      <c r="BI4185" s="196"/>
      <c r="BJ4185" s="196"/>
      <c r="BK4185" s="196"/>
    </row>
    <row r="4186" spans="1:63" x14ac:dyDescent="0.25">
      <c r="A4186" s="198"/>
      <c r="B4186" s="193"/>
      <c r="C4186" s="196"/>
      <c r="D4186" s="196"/>
      <c r="E4186" s="196"/>
      <c r="I4186" s="197"/>
      <c r="Q4186" s="198"/>
      <c r="S4186" s="198"/>
      <c r="T4186" s="196"/>
      <c r="U4186" s="199"/>
      <c r="V4186" s="193"/>
      <c r="W4186" s="198"/>
      <c r="X4186" s="198"/>
      <c r="Y4186" s="196"/>
      <c r="Z4186" s="200"/>
      <c r="AA4186" s="196"/>
      <c r="AB4186" s="198"/>
      <c r="AC4186" s="196"/>
      <c r="AD4186" s="199"/>
      <c r="AG4186" s="196"/>
      <c r="AH4186" s="196"/>
      <c r="AI4186" s="198"/>
      <c r="AL4186" s="196"/>
      <c r="AN4186" s="196"/>
      <c r="AO4186" s="198"/>
      <c r="AP4186" s="196"/>
      <c r="AQ4186" s="196"/>
      <c r="AR4186" s="196"/>
      <c r="AS4186" s="196"/>
      <c r="AT4186" s="196"/>
      <c r="AU4186" s="196"/>
      <c r="AV4186" s="198"/>
      <c r="AW4186" s="197"/>
      <c r="AY4186" s="196"/>
      <c r="BC4186" s="196"/>
      <c r="BD4186" s="196"/>
      <c r="BE4186" s="196"/>
      <c r="BF4186" s="196"/>
      <c r="BG4186" s="196"/>
      <c r="BH4186" s="196"/>
      <c r="BI4186" s="196"/>
      <c r="BJ4186" s="196"/>
      <c r="BK4186" s="196"/>
    </row>
    <row r="4187" spans="1:63" x14ac:dyDescent="0.25">
      <c r="A4187" s="198"/>
      <c r="B4187" s="193"/>
      <c r="C4187" s="196"/>
      <c r="D4187" s="196"/>
      <c r="E4187" s="196"/>
      <c r="I4187" s="197"/>
      <c r="Q4187" s="198"/>
      <c r="S4187" s="198"/>
      <c r="T4187" s="196"/>
      <c r="U4187" s="199"/>
      <c r="V4187" s="193"/>
      <c r="W4187" s="198"/>
      <c r="X4187" s="198"/>
      <c r="Y4187" s="196"/>
      <c r="Z4187" s="200"/>
      <c r="AA4187" s="196"/>
      <c r="AB4187" s="198"/>
      <c r="AC4187" s="196"/>
      <c r="AD4187" s="199"/>
      <c r="AG4187" s="196"/>
      <c r="AH4187" s="196"/>
      <c r="AI4187" s="198"/>
      <c r="AL4187" s="196"/>
      <c r="AN4187" s="196"/>
      <c r="AO4187" s="198"/>
      <c r="AP4187" s="196"/>
      <c r="AQ4187" s="196"/>
      <c r="AR4187" s="196"/>
      <c r="AS4187" s="196"/>
      <c r="AT4187" s="196"/>
      <c r="AU4187" s="196"/>
      <c r="AV4187" s="198"/>
      <c r="AW4187" s="197"/>
      <c r="AY4187" s="196"/>
      <c r="BC4187" s="196"/>
      <c r="BD4187" s="196"/>
      <c r="BE4187" s="196"/>
      <c r="BF4187" s="196"/>
      <c r="BG4187" s="196"/>
      <c r="BH4187" s="196"/>
      <c r="BI4187" s="196"/>
      <c r="BJ4187" s="196"/>
      <c r="BK4187" s="196"/>
    </row>
    <row r="4188" spans="1:63" x14ac:dyDescent="0.25">
      <c r="A4188" s="198"/>
      <c r="B4188" s="193"/>
      <c r="C4188" s="196"/>
      <c r="D4188" s="196"/>
      <c r="E4188" s="196"/>
      <c r="I4188" s="197"/>
      <c r="Q4188" s="198"/>
      <c r="S4188" s="198"/>
      <c r="T4188" s="196"/>
      <c r="U4188" s="199"/>
      <c r="V4188" s="193"/>
      <c r="W4188" s="198"/>
      <c r="X4188" s="198"/>
      <c r="Y4188" s="196"/>
      <c r="Z4188" s="200"/>
      <c r="AA4188" s="196"/>
      <c r="AB4188" s="198"/>
      <c r="AC4188" s="196"/>
      <c r="AD4188" s="199"/>
      <c r="AG4188" s="196"/>
      <c r="AH4188" s="196"/>
      <c r="AI4188" s="198"/>
      <c r="AL4188" s="196"/>
      <c r="AN4188" s="196"/>
      <c r="AO4188" s="198"/>
      <c r="AP4188" s="196"/>
      <c r="AQ4188" s="196"/>
      <c r="AR4188" s="196"/>
      <c r="AS4188" s="196"/>
      <c r="AT4188" s="196"/>
      <c r="AU4188" s="196"/>
      <c r="AV4188" s="198"/>
      <c r="AW4188" s="197"/>
      <c r="AY4188" s="196"/>
      <c r="BC4188" s="196"/>
      <c r="BD4188" s="196"/>
      <c r="BE4188" s="196"/>
      <c r="BF4188" s="196"/>
      <c r="BG4188" s="196"/>
      <c r="BH4188" s="196"/>
      <c r="BI4188" s="196"/>
      <c r="BJ4188" s="196"/>
      <c r="BK4188" s="196"/>
    </row>
    <row r="4189" spans="1:63" x14ac:dyDescent="0.25">
      <c r="A4189" s="198"/>
      <c r="B4189" s="193"/>
      <c r="C4189" s="196"/>
      <c r="D4189" s="196"/>
      <c r="E4189" s="196"/>
      <c r="I4189" s="197"/>
      <c r="Q4189" s="198"/>
      <c r="S4189" s="198"/>
      <c r="T4189" s="196"/>
      <c r="U4189" s="199"/>
      <c r="V4189" s="193"/>
      <c r="W4189" s="198"/>
      <c r="X4189" s="198"/>
      <c r="Y4189" s="196"/>
      <c r="Z4189" s="200"/>
      <c r="AA4189" s="196"/>
      <c r="AB4189" s="198"/>
      <c r="AC4189" s="196"/>
      <c r="AD4189" s="199"/>
      <c r="AG4189" s="196"/>
      <c r="AH4189" s="196"/>
      <c r="AI4189" s="198"/>
      <c r="AL4189" s="196"/>
      <c r="AN4189" s="196"/>
      <c r="AO4189" s="198"/>
      <c r="AP4189" s="196"/>
      <c r="AQ4189" s="196"/>
      <c r="AR4189" s="196"/>
      <c r="AS4189" s="196"/>
      <c r="AT4189" s="196"/>
      <c r="AU4189" s="196"/>
      <c r="AV4189" s="198"/>
      <c r="AW4189" s="197"/>
      <c r="AY4189" s="196"/>
      <c r="BC4189" s="196"/>
      <c r="BD4189" s="196"/>
      <c r="BE4189" s="196"/>
      <c r="BF4189" s="196"/>
      <c r="BG4189" s="196"/>
      <c r="BH4189" s="196"/>
      <c r="BI4189" s="196"/>
      <c r="BJ4189" s="196"/>
      <c r="BK4189" s="196"/>
    </row>
    <row r="4190" spans="1:63" x14ac:dyDescent="0.25">
      <c r="A4190" s="198"/>
      <c r="B4190" s="193"/>
      <c r="C4190" s="196"/>
      <c r="D4190" s="196"/>
      <c r="E4190" s="196"/>
      <c r="I4190" s="197"/>
      <c r="Q4190" s="198"/>
      <c r="S4190" s="198"/>
      <c r="T4190" s="196"/>
      <c r="U4190" s="199"/>
      <c r="V4190" s="193"/>
      <c r="W4190" s="198"/>
      <c r="X4190" s="198"/>
      <c r="Y4190" s="196"/>
      <c r="Z4190" s="200"/>
      <c r="AA4190" s="196"/>
      <c r="AB4190" s="198"/>
      <c r="AC4190" s="196"/>
      <c r="AD4190" s="199"/>
      <c r="AG4190" s="196"/>
      <c r="AH4190" s="196"/>
      <c r="AI4190" s="198"/>
      <c r="AL4190" s="196"/>
      <c r="AN4190" s="196"/>
      <c r="AO4190" s="198"/>
      <c r="AP4190" s="196"/>
      <c r="AQ4190" s="196"/>
      <c r="AR4190" s="196"/>
      <c r="AS4190" s="196"/>
      <c r="AT4190" s="196"/>
      <c r="AU4190" s="196"/>
      <c r="AV4190" s="198"/>
      <c r="AW4190" s="197"/>
      <c r="AY4190" s="196"/>
      <c r="BC4190" s="196"/>
      <c r="BD4190" s="196"/>
      <c r="BE4190" s="196"/>
      <c r="BF4190" s="196"/>
      <c r="BG4190" s="196"/>
      <c r="BH4190" s="196"/>
      <c r="BI4190" s="196"/>
      <c r="BJ4190" s="196"/>
      <c r="BK4190" s="196"/>
    </row>
    <row r="4191" spans="1:63" x14ac:dyDescent="0.25">
      <c r="A4191" s="198"/>
      <c r="B4191" s="193"/>
      <c r="C4191" s="196"/>
      <c r="D4191" s="196"/>
      <c r="E4191" s="196"/>
      <c r="I4191" s="197"/>
      <c r="Q4191" s="198"/>
      <c r="S4191" s="198"/>
      <c r="T4191" s="196"/>
      <c r="U4191" s="199"/>
      <c r="V4191" s="193"/>
      <c r="W4191" s="198"/>
      <c r="X4191" s="198"/>
      <c r="Y4191" s="196"/>
      <c r="Z4191" s="200"/>
      <c r="AA4191" s="196"/>
      <c r="AB4191" s="198"/>
      <c r="AC4191" s="196"/>
      <c r="AD4191" s="199"/>
      <c r="AG4191" s="196"/>
      <c r="AH4191" s="196"/>
      <c r="AI4191" s="198"/>
      <c r="AL4191" s="196"/>
      <c r="AN4191" s="196"/>
      <c r="AO4191" s="198"/>
      <c r="AP4191" s="196"/>
      <c r="AQ4191" s="196"/>
      <c r="AR4191" s="196"/>
      <c r="AS4191" s="196"/>
      <c r="AT4191" s="196"/>
      <c r="AU4191" s="196"/>
      <c r="AV4191" s="198"/>
      <c r="AW4191" s="197"/>
      <c r="AY4191" s="196"/>
      <c r="BC4191" s="196"/>
      <c r="BD4191" s="196"/>
      <c r="BE4191" s="196"/>
      <c r="BF4191" s="196"/>
      <c r="BG4191" s="196"/>
      <c r="BH4191" s="196"/>
      <c r="BI4191" s="196"/>
      <c r="BJ4191" s="196"/>
      <c r="BK4191" s="196"/>
    </row>
    <row r="4192" spans="1:63" x14ac:dyDescent="0.25">
      <c r="A4192" s="198"/>
      <c r="B4192" s="193"/>
      <c r="C4192" s="196"/>
      <c r="D4192" s="196"/>
      <c r="E4192" s="196"/>
      <c r="I4192" s="197"/>
      <c r="Q4192" s="198"/>
      <c r="S4192" s="198"/>
      <c r="T4192" s="196"/>
      <c r="U4192" s="199"/>
      <c r="V4192" s="193"/>
      <c r="W4192" s="198"/>
      <c r="X4192" s="198"/>
      <c r="Y4192" s="196"/>
      <c r="Z4192" s="200"/>
      <c r="AA4192" s="196"/>
      <c r="AB4192" s="198"/>
      <c r="AC4192" s="196"/>
      <c r="AD4192" s="199"/>
      <c r="AG4192" s="196"/>
      <c r="AH4192" s="196"/>
      <c r="AI4192" s="198"/>
      <c r="AL4192" s="196"/>
      <c r="AN4192" s="196"/>
      <c r="AO4192" s="198"/>
      <c r="AP4192" s="196"/>
      <c r="AQ4192" s="196"/>
      <c r="AR4192" s="196"/>
      <c r="AS4192" s="196"/>
      <c r="AT4192" s="196"/>
      <c r="AU4192" s="196"/>
      <c r="AV4192" s="198"/>
      <c r="AW4192" s="197"/>
      <c r="AY4192" s="196"/>
      <c r="BC4192" s="196"/>
      <c r="BD4192" s="196"/>
      <c r="BE4192" s="196"/>
      <c r="BF4192" s="196"/>
      <c r="BG4192" s="196"/>
      <c r="BH4192" s="196"/>
      <c r="BI4192" s="196"/>
      <c r="BJ4192" s="196"/>
      <c r="BK4192" s="196"/>
    </row>
    <row r="4193" spans="1:63" x14ac:dyDescent="0.25">
      <c r="A4193" s="198"/>
      <c r="B4193" s="193"/>
      <c r="C4193" s="196"/>
      <c r="D4193" s="196"/>
      <c r="E4193" s="196"/>
      <c r="I4193" s="197"/>
      <c r="Q4193" s="198"/>
      <c r="S4193" s="198"/>
      <c r="T4193" s="196"/>
      <c r="U4193" s="199"/>
      <c r="V4193" s="193"/>
      <c r="W4193" s="198"/>
      <c r="X4193" s="198"/>
      <c r="Y4193" s="196"/>
      <c r="Z4193" s="200"/>
      <c r="AA4193" s="196"/>
      <c r="AB4193" s="198"/>
      <c r="AC4193" s="196"/>
      <c r="AD4193" s="199"/>
      <c r="AG4193" s="196"/>
      <c r="AH4193" s="196"/>
      <c r="AI4193" s="198"/>
      <c r="AL4193" s="196"/>
      <c r="AN4193" s="196"/>
      <c r="AO4193" s="198"/>
      <c r="AP4193" s="196"/>
      <c r="AQ4193" s="196"/>
      <c r="AR4193" s="196"/>
      <c r="AS4193" s="196"/>
      <c r="AT4193" s="196"/>
      <c r="AU4193" s="196"/>
      <c r="AV4193" s="198"/>
      <c r="AW4193" s="197"/>
      <c r="AY4193" s="196"/>
      <c r="BC4193" s="196"/>
      <c r="BD4193" s="196"/>
      <c r="BE4193" s="196"/>
      <c r="BF4193" s="196"/>
      <c r="BG4193" s="196"/>
      <c r="BH4193" s="196"/>
      <c r="BI4193" s="196"/>
      <c r="BJ4193" s="196"/>
      <c r="BK4193" s="196"/>
    </row>
    <row r="4194" spans="1:63" x14ac:dyDescent="0.25">
      <c r="A4194" s="198"/>
      <c r="B4194" s="193"/>
      <c r="C4194" s="196"/>
      <c r="D4194" s="196"/>
      <c r="E4194" s="196"/>
      <c r="I4194" s="197"/>
      <c r="Q4194" s="198"/>
      <c r="S4194" s="198"/>
      <c r="T4194" s="196"/>
      <c r="U4194" s="199"/>
      <c r="V4194" s="193"/>
      <c r="W4194" s="198"/>
      <c r="X4194" s="198"/>
      <c r="Y4194" s="196"/>
      <c r="Z4194" s="200"/>
      <c r="AA4194" s="196"/>
      <c r="AB4194" s="198"/>
      <c r="AC4194" s="196"/>
      <c r="AD4194" s="199"/>
      <c r="AG4194" s="196"/>
      <c r="AH4194" s="196"/>
      <c r="AI4194" s="198"/>
      <c r="AL4194" s="196"/>
      <c r="AN4194" s="196"/>
      <c r="AO4194" s="198"/>
      <c r="AP4194" s="196"/>
      <c r="AQ4194" s="196"/>
      <c r="AR4194" s="196"/>
      <c r="AS4194" s="196"/>
      <c r="AT4194" s="196"/>
      <c r="AU4194" s="196"/>
      <c r="AV4194" s="198"/>
      <c r="AW4194" s="197"/>
      <c r="AY4194" s="196"/>
      <c r="BC4194" s="196"/>
      <c r="BD4194" s="196"/>
      <c r="BE4194" s="196"/>
      <c r="BF4194" s="196"/>
      <c r="BG4194" s="196"/>
      <c r="BH4194" s="196"/>
      <c r="BI4194" s="196"/>
      <c r="BJ4194" s="196"/>
      <c r="BK4194" s="196"/>
    </row>
    <row r="4195" spans="1:63" x14ac:dyDescent="0.25">
      <c r="A4195" s="198"/>
      <c r="B4195" s="193"/>
      <c r="C4195" s="196"/>
      <c r="D4195" s="196"/>
      <c r="E4195" s="196"/>
      <c r="I4195" s="197"/>
      <c r="Q4195" s="198"/>
      <c r="S4195" s="198"/>
      <c r="T4195" s="196"/>
      <c r="U4195" s="199"/>
      <c r="V4195" s="193"/>
      <c r="W4195" s="198"/>
      <c r="X4195" s="198"/>
      <c r="Y4195" s="196"/>
      <c r="Z4195" s="200"/>
      <c r="AA4195" s="196"/>
      <c r="AB4195" s="198"/>
      <c r="AC4195" s="196"/>
      <c r="AD4195" s="199"/>
      <c r="AG4195" s="196"/>
      <c r="AH4195" s="196"/>
      <c r="AI4195" s="198"/>
      <c r="AL4195" s="196"/>
      <c r="AN4195" s="196"/>
      <c r="AO4195" s="198"/>
      <c r="AP4195" s="196"/>
      <c r="AQ4195" s="196"/>
      <c r="AR4195" s="196"/>
      <c r="AS4195" s="196"/>
      <c r="AT4195" s="196"/>
      <c r="AU4195" s="196"/>
      <c r="AV4195" s="198"/>
      <c r="AW4195" s="197"/>
      <c r="AY4195" s="196"/>
      <c r="BC4195" s="196"/>
      <c r="BD4195" s="196"/>
      <c r="BE4195" s="196"/>
      <c r="BF4195" s="196"/>
      <c r="BG4195" s="196"/>
      <c r="BH4195" s="196"/>
      <c r="BI4195" s="196"/>
      <c r="BJ4195" s="196"/>
      <c r="BK4195" s="196"/>
    </row>
    <row r="4196" spans="1:63" x14ac:dyDescent="0.25">
      <c r="A4196" s="198"/>
      <c r="B4196" s="193"/>
      <c r="C4196" s="196"/>
      <c r="D4196" s="196"/>
      <c r="E4196" s="196"/>
      <c r="I4196" s="197"/>
      <c r="Q4196" s="198"/>
      <c r="S4196" s="198"/>
      <c r="T4196" s="196"/>
      <c r="U4196" s="199"/>
      <c r="V4196" s="193"/>
      <c r="W4196" s="198"/>
      <c r="X4196" s="198"/>
      <c r="Y4196" s="196"/>
      <c r="Z4196" s="200"/>
      <c r="AA4196" s="196"/>
      <c r="AB4196" s="198"/>
      <c r="AC4196" s="196"/>
      <c r="AD4196" s="199"/>
      <c r="AG4196" s="196"/>
      <c r="AH4196" s="196"/>
      <c r="AI4196" s="198"/>
      <c r="AL4196" s="196"/>
      <c r="AN4196" s="196"/>
      <c r="AO4196" s="198"/>
      <c r="AP4196" s="196"/>
      <c r="AQ4196" s="196"/>
      <c r="AR4196" s="196"/>
      <c r="AS4196" s="196"/>
      <c r="AT4196" s="196"/>
      <c r="AU4196" s="196"/>
      <c r="AV4196" s="198"/>
      <c r="AW4196" s="197"/>
      <c r="AY4196" s="196"/>
      <c r="BC4196" s="196"/>
      <c r="BD4196" s="196"/>
      <c r="BE4196" s="196"/>
      <c r="BF4196" s="196"/>
      <c r="BG4196" s="196"/>
      <c r="BH4196" s="196"/>
      <c r="BI4196" s="196"/>
      <c r="BJ4196" s="196"/>
      <c r="BK4196" s="196"/>
    </row>
    <row r="4197" spans="1:63" x14ac:dyDescent="0.25">
      <c r="A4197" s="198"/>
      <c r="B4197" s="193"/>
      <c r="C4197" s="196"/>
      <c r="D4197" s="196"/>
      <c r="E4197" s="196"/>
      <c r="I4197" s="197"/>
      <c r="Q4197" s="198"/>
      <c r="S4197" s="198"/>
      <c r="T4197" s="196"/>
      <c r="U4197" s="199"/>
      <c r="V4197" s="193"/>
      <c r="W4197" s="198"/>
      <c r="X4197" s="198"/>
      <c r="Y4197" s="196"/>
      <c r="Z4197" s="200"/>
      <c r="AA4197" s="196"/>
      <c r="AB4197" s="198"/>
      <c r="AC4197" s="196"/>
      <c r="AD4197" s="199"/>
      <c r="AG4197" s="196"/>
      <c r="AH4197" s="196"/>
      <c r="AI4197" s="198"/>
      <c r="AL4197" s="196"/>
      <c r="AN4197" s="196"/>
      <c r="AO4197" s="198"/>
      <c r="AP4197" s="196"/>
      <c r="AQ4197" s="196"/>
      <c r="AR4197" s="196"/>
      <c r="AS4197" s="196"/>
      <c r="AT4197" s="196"/>
      <c r="AU4197" s="196"/>
      <c r="AV4197" s="198"/>
      <c r="AW4197" s="197"/>
      <c r="AY4197" s="196"/>
      <c r="BC4197" s="196"/>
      <c r="BD4197" s="196"/>
      <c r="BE4197" s="196"/>
      <c r="BF4197" s="196"/>
      <c r="BG4197" s="196"/>
      <c r="BH4197" s="196"/>
      <c r="BI4197" s="196"/>
      <c r="BJ4197" s="196"/>
      <c r="BK4197" s="196"/>
    </row>
    <row r="4198" spans="1:63" x14ac:dyDescent="0.25">
      <c r="A4198" s="198"/>
      <c r="B4198" s="193"/>
      <c r="C4198" s="196"/>
      <c r="D4198" s="196"/>
      <c r="E4198" s="196"/>
      <c r="I4198" s="197"/>
      <c r="Q4198" s="198"/>
      <c r="S4198" s="198"/>
      <c r="T4198" s="196"/>
      <c r="U4198" s="199"/>
      <c r="V4198" s="193"/>
      <c r="W4198" s="198"/>
      <c r="X4198" s="198"/>
      <c r="Y4198" s="196"/>
      <c r="Z4198" s="200"/>
      <c r="AA4198" s="196"/>
      <c r="AB4198" s="198"/>
      <c r="AC4198" s="196"/>
      <c r="AD4198" s="199"/>
      <c r="AG4198" s="196"/>
      <c r="AH4198" s="196"/>
      <c r="AI4198" s="198"/>
      <c r="AL4198" s="196"/>
      <c r="AN4198" s="196"/>
      <c r="AO4198" s="198"/>
      <c r="AP4198" s="196"/>
      <c r="AQ4198" s="196"/>
      <c r="AR4198" s="196"/>
      <c r="AS4198" s="196"/>
      <c r="AT4198" s="196"/>
      <c r="AU4198" s="196"/>
      <c r="AV4198" s="198"/>
      <c r="AW4198" s="197"/>
      <c r="AY4198" s="196"/>
      <c r="BC4198" s="196"/>
      <c r="BD4198" s="196"/>
      <c r="BE4198" s="196"/>
      <c r="BF4198" s="196"/>
      <c r="BG4198" s="196"/>
      <c r="BH4198" s="196"/>
      <c r="BI4198" s="196"/>
      <c r="BJ4198" s="196"/>
      <c r="BK4198" s="196"/>
    </row>
    <row r="4199" spans="1:63" x14ac:dyDescent="0.25">
      <c r="A4199" s="198"/>
      <c r="B4199" s="193"/>
      <c r="C4199" s="196"/>
      <c r="D4199" s="196"/>
      <c r="E4199" s="196"/>
      <c r="I4199" s="197"/>
      <c r="Q4199" s="198"/>
      <c r="S4199" s="198"/>
      <c r="T4199" s="196"/>
      <c r="U4199" s="199"/>
      <c r="V4199" s="193"/>
      <c r="W4199" s="198"/>
      <c r="X4199" s="198"/>
      <c r="Y4199" s="196"/>
      <c r="Z4199" s="200"/>
      <c r="AA4199" s="196"/>
      <c r="AB4199" s="198"/>
      <c r="AC4199" s="196"/>
      <c r="AD4199" s="199"/>
      <c r="AG4199" s="196"/>
      <c r="AH4199" s="196"/>
      <c r="AI4199" s="198"/>
      <c r="AL4199" s="196"/>
      <c r="AN4199" s="196"/>
      <c r="AO4199" s="198"/>
      <c r="AP4199" s="196"/>
      <c r="AQ4199" s="196"/>
      <c r="AR4199" s="196"/>
      <c r="AS4199" s="196"/>
      <c r="AT4199" s="196"/>
      <c r="AU4199" s="196"/>
      <c r="AV4199" s="198"/>
      <c r="AW4199" s="197"/>
      <c r="AY4199" s="196"/>
      <c r="BC4199" s="196"/>
      <c r="BD4199" s="196"/>
      <c r="BE4199" s="196"/>
      <c r="BF4199" s="196"/>
      <c r="BG4199" s="196"/>
      <c r="BH4199" s="196"/>
      <c r="BI4199" s="196"/>
      <c r="BJ4199" s="196"/>
      <c r="BK4199" s="196"/>
    </row>
    <row r="4200" spans="1:63" x14ac:dyDescent="0.25">
      <c r="A4200" s="198"/>
      <c r="B4200" s="193"/>
      <c r="C4200" s="196"/>
      <c r="D4200" s="196"/>
      <c r="E4200" s="196"/>
      <c r="I4200" s="197"/>
      <c r="Q4200" s="198"/>
      <c r="S4200" s="198"/>
      <c r="T4200" s="196"/>
      <c r="U4200" s="199"/>
      <c r="V4200" s="193"/>
      <c r="W4200" s="198"/>
      <c r="X4200" s="198"/>
      <c r="Y4200" s="196"/>
      <c r="Z4200" s="200"/>
      <c r="AA4200" s="196"/>
      <c r="AB4200" s="198"/>
      <c r="AC4200" s="196"/>
      <c r="AD4200" s="199"/>
      <c r="AG4200" s="196"/>
      <c r="AH4200" s="196"/>
      <c r="AI4200" s="198"/>
      <c r="AL4200" s="196"/>
      <c r="AN4200" s="196"/>
      <c r="AO4200" s="198"/>
      <c r="AP4200" s="196"/>
      <c r="AQ4200" s="196"/>
      <c r="AR4200" s="196"/>
      <c r="AS4200" s="196"/>
      <c r="AT4200" s="196"/>
      <c r="AU4200" s="196"/>
      <c r="AV4200" s="198"/>
      <c r="AW4200" s="197"/>
      <c r="AY4200" s="196"/>
      <c r="BC4200" s="196"/>
      <c r="BD4200" s="196"/>
      <c r="BE4200" s="196"/>
      <c r="BF4200" s="196"/>
      <c r="BG4200" s="196"/>
      <c r="BH4200" s="196"/>
      <c r="BI4200" s="196"/>
      <c r="BJ4200" s="196"/>
      <c r="BK4200" s="196"/>
    </row>
    <row r="4201" spans="1:63" x14ac:dyDescent="0.25">
      <c r="A4201" s="198"/>
      <c r="B4201" s="193"/>
      <c r="C4201" s="196"/>
      <c r="D4201" s="196"/>
      <c r="E4201" s="196"/>
      <c r="I4201" s="197"/>
      <c r="Q4201" s="198"/>
      <c r="S4201" s="198"/>
      <c r="T4201" s="196"/>
      <c r="U4201" s="199"/>
      <c r="V4201" s="193"/>
      <c r="W4201" s="198"/>
      <c r="X4201" s="198"/>
      <c r="Y4201" s="196"/>
      <c r="Z4201" s="200"/>
      <c r="AA4201" s="196"/>
      <c r="AB4201" s="198"/>
      <c r="AC4201" s="196"/>
      <c r="AD4201" s="199"/>
      <c r="AG4201" s="196"/>
      <c r="AH4201" s="196"/>
      <c r="AI4201" s="198"/>
      <c r="AL4201" s="196"/>
      <c r="AN4201" s="196"/>
      <c r="AO4201" s="198"/>
      <c r="AP4201" s="196"/>
      <c r="AQ4201" s="196"/>
      <c r="AR4201" s="196"/>
      <c r="AS4201" s="196"/>
      <c r="AT4201" s="196"/>
      <c r="AU4201" s="196"/>
      <c r="AV4201" s="198"/>
      <c r="AW4201" s="197"/>
      <c r="AY4201" s="196"/>
      <c r="BC4201" s="196"/>
      <c r="BD4201" s="196"/>
      <c r="BE4201" s="196"/>
      <c r="BF4201" s="196"/>
      <c r="BG4201" s="196"/>
      <c r="BH4201" s="196"/>
      <c r="BI4201" s="196"/>
      <c r="BJ4201" s="196"/>
      <c r="BK4201" s="196"/>
    </row>
    <row r="4202" spans="1:63" x14ac:dyDescent="0.25">
      <c r="A4202" s="198"/>
      <c r="B4202" s="193"/>
      <c r="C4202" s="196"/>
      <c r="D4202" s="196"/>
      <c r="E4202" s="196"/>
      <c r="I4202" s="197"/>
      <c r="Q4202" s="198"/>
      <c r="S4202" s="198"/>
      <c r="T4202" s="196"/>
      <c r="U4202" s="199"/>
      <c r="V4202" s="193"/>
      <c r="W4202" s="198"/>
      <c r="X4202" s="198"/>
      <c r="Y4202" s="196"/>
      <c r="Z4202" s="200"/>
      <c r="AA4202" s="196"/>
      <c r="AB4202" s="198"/>
      <c r="AC4202" s="196"/>
      <c r="AD4202" s="199"/>
      <c r="AG4202" s="196"/>
      <c r="AH4202" s="196"/>
      <c r="AI4202" s="198"/>
      <c r="AL4202" s="196"/>
      <c r="AN4202" s="196"/>
      <c r="AO4202" s="198"/>
      <c r="AP4202" s="196"/>
      <c r="AQ4202" s="196"/>
      <c r="AR4202" s="196"/>
      <c r="AS4202" s="196"/>
      <c r="AT4202" s="196"/>
      <c r="AU4202" s="196"/>
      <c r="AV4202" s="198"/>
      <c r="AW4202" s="197"/>
      <c r="AY4202" s="196"/>
      <c r="BC4202" s="196"/>
      <c r="BD4202" s="196"/>
      <c r="BE4202" s="196"/>
      <c r="BF4202" s="196"/>
      <c r="BG4202" s="196"/>
      <c r="BH4202" s="196"/>
      <c r="BI4202" s="196"/>
      <c r="BJ4202" s="196"/>
      <c r="BK4202" s="196"/>
    </row>
    <row r="4203" spans="1:63" x14ac:dyDescent="0.25">
      <c r="A4203" s="198"/>
      <c r="B4203" s="193"/>
      <c r="C4203" s="196"/>
      <c r="D4203" s="196"/>
      <c r="E4203" s="196"/>
      <c r="I4203" s="197"/>
      <c r="Q4203" s="198"/>
      <c r="S4203" s="198"/>
      <c r="T4203" s="196"/>
      <c r="U4203" s="199"/>
      <c r="V4203" s="193"/>
      <c r="W4203" s="198"/>
      <c r="X4203" s="198"/>
      <c r="Y4203" s="196"/>
      <c r="Z4203" s="200"/>
      <c r="AA4203" s="196"/>
      <c r="AB4203" s="198"/>
      <c r="AC4203" s="196"/>
      <c r="AD4203" s="199"/>
      <c r="AG4203" s="196"/>
      <c r="AH4203" s="196"/>
      <c r="AI4203" s="198"/>
      <c r="AL4203" s="196"/>
      <c r="AN4203" s="196"/>
      <c r="AO4203" s="198"/>
      <c r="AP4203" s="196"/>
      <c r="AQ4203" s="196"/>
      <c r="AR4203" s="196"/>
      <c r="AS4203" s="196"/>
      <c r="AT4203" s="196"/>
      <c r="AU4203" s="196"/>
      <c r="AV4203" s="198"/>
      <c r="AW4203" s="197"/>
      <c r="AY4203" s="196"/>
      <c r="BC4203" s="196"/>
      <c r="BD4203" s="196"/>
      <c r="BE4203" s="196"/>
      <c r="BF4203" s="196"/>
      <c r="BG4203" s="196"/>
      <c r="BH4203" s="196"/>
      <c r="BI4203" s="196"/>
      <c r="BJ4203" s="196"/>
      <c r="BK4203" s="196"/>
    </row>
    <row r="4204" spans="1:63" x14ac:dyDescent="0.25">
      <c r="A4204" s="198"/>
      <c r="B4204" s="193"/>
      <c r="C4204" s="196"/>
      <c r="D4204" s="196"/>
      <c r="E4204" s="196"/>
      <c r="I4204" s="197"/>
      <c r="Q4204" s="198"/>
      <c r="S4204" s="198"/>
      <c r="T4204" s="196"/>
      <c r="U4204" s="199"/>
      <c r="V4204" s="193"/>
      <c r="W4204" s="198"/>
      <c r="X4204" s="198"/>
      <c r="Y4204" s="196"/>
      <c r="Z4204" s="200"/>
      <c r="AA4204" s="196"/>
      <c r="AB4204" s="198"/>
      <c r="AC4204" s="196"/>
      <c r="AD4204" s="199"/>
      <c r="AG4204" s="196"/>
      <c r="AH4204" s="196"/>
      <c r="AI4204" s="198"/>
      <c r="AL4204" s="196"/>
      <c r="AN4204" s="196"/>
      <c r="AO4204" s="198"/>
      <c r="AP4204" s="196"/>
      <c r="AQ4204" s="196"/>
      <c r="AR4204" s="196"/>
      <c r="AS4204" s="196"/>
      <c r="AT4204" s="196"/>
      <c r="AU4204" s="196"/>
      <c r="AV4204" s="198"/>
      <c r="AW4204" s="197"/>
      <c r="AY4204" s="196"/>
      <c r="BC4204" s="196"/>
      <c r="BD4204" s="196"/>
      <c r="BE4204" s="196"/>
      <c r="BF4204" s="196"/>
      <c r="BG4204" s="196"/>
      <c r="BH4204" s="196"/>
      <c r="BI4204" s="196"/>
      <c r="BJ4204" s="196"/>
      <c r="BK4204" s="196"/>
    </row>
    <row r="4205" spans="1:63" x14ac:dyDescent="0.25">
      <c r="A4205" s="198"/>
      <c r="B4205" s="193"/>
      <c r="C4205" s="196"/>
      <c r="D4205" s="196"/>
      <c r="E4205" s="196"/>
      <c r="I4205" s="197"/>
      <c r="Q4205" s="198"/>
      <c r="S4205" s="198"/>
      <c r="T4205" s="196"/>
      <c r="U4205" s="199"/>
      <c r="V4205" s="193"/>
      <c r="W4205" s="198"/>
      <c r="X4205" s="198"/>
      <c r="Y4205" s="196"/>
      <c r="Z4205" s="200"/>
      <c r="AA4205" s="196"/>
      <c r="AB4205" s="198"/>
      <c r="AC4205" s="196"/>
      <c r="AD4205" s="199"/>
      <c r="AG4205" s="196"/>
      <c r="AH4205" s="196"/>
      <c r="AI4205" s="198"/>
      <c r="AL4205" s="196"/>
      <c r="AN4205" s="196"/>
      <c r="AO4205" s="198"/>
      <c r="AP4205" s="196"/>
      <c r="AQ4205" s="196"/>
      <c r="AR4205" s="196"/>
      <c r="AS4205" s="196"/>
      <c r="AT4205" s="196"/>
      <c r="AU4205" s="196"/>
      <c r="AV4205" s="198"/>
      <c r="AW4205" s="197"/>
      <c r="AY4205" s="196"/>
      <c r="BC4205" s="196"/>
      <c r="BD4205" s="196"/>
      <c r="BE4205" s="196"/>
      <c r="BF4205" s="196"/>
      <c r="BG4205" s="196"/>
      <c r="BH4205" s="196"/>
      <c r="BI4205" s="196"/>
      <c r="BJ4205" s="196"/>
      <c r="BK4205" s="196"/>
    </row>
    <row r="4206" spans="1:63" x14ac:dyDescent="0.25">
      <c r="A4206" s="198"/>
      <c r="B4206" s="193"/>
      <c r="C4206" s="196"/>
      <c r="D4206" s="196"/>
      <c r="E4206" s="196"/>
      <c r="I4206" s="197"/>
      <c r="Q4206" s="198"/>
      <c r="S4206" s="198"/>
      <c r="T4206" s="196"/>
      <c r="U4206" s="199"/>
      <c r="V4206" s="193"/>
      <c r="W4206" s="198"/>
      <c r="X4206" s="198"/>
      <c r="Y4206" s="196"/>
      <c r="Z4206" s="200"/>
      <c r="AA4206" s="196"/>
      <c r="AB4206" s="198"/>
      <c r="AC4206" s="196"/>
      <c r="AD4206" s="199"/>
      <c r="AG4206" s="196"/>
      <c r="AH4206" s="196"/>
      <c r="AI4206" s="198"/>
      <c r="AL4206" s="196"/>
      <c r="AN4206" s="196"/>
      <c r="AO4206" s="198"/>
      <c r="AP4206" s="196"/>
      <c r="AQ4206" s="196"/>
      <c r="AR4206" s="196"/>
      <c r="AS4206" s="196"/>
      <c r="AT4206" s="196"/>
      <c r="AU4206" s="196"/>
      <c r="AV4206" s="198"/>
      <c r="AW4206" s="197"/>
      <c r="AY4206" s="196"/>
      <c r="BC4206" s="196"/>
      <c r="BD4206" s="196"/>
      <c r="BE4206" s="196"/>
      <c r="BF4206" s="196"/>
      <c r="BG4206" s="196"/>
      <c r="BH4206" s="196"/>
      <c r="BI4206" s="196"/>
      <c r="BJ4206" s="196"/>
      <c r="BK4206" s="196"/>
    </row>
    <row r="4207" spans="1:63" x14ac:dyDescent="0.25">
      <c r="A4207" s="198"/>
      <c r="B4207" s="193"/>
      <c r="C4207" s="196"/>
      <c r="D4207" s="196"/>
      <c r="E4207" s="196"/>
      <c r="I4207" s="197"/>
      <c r="Q4207" s="198"/>
      <c r="S4207" s="198"/>
      <c r="T4207" s="196"/>
      <c r="U4207" s="199"/>
      <c r="V4207" s="193"/>
      <c r="W4207" s="198"/>
      <c r="X4207" s="198"/>
      <c r="Y4207" s="196"/>
      <c r="Z4207" s="200"/>
      <c r="AA4207" s="196"/>
      <c r="AB4207" s="198"/>
      <c r="AC4207" s="196"/>
      <c r="AD4207" s="199"/>
      <c r="AG4207" s="196"/>
      <c r="AH4207" s="196"/>
      <c r="AI4207" s="198"/>
      <c r="AL4207" s="196"/>
      <c r="AN4207" s="196"/>
      <c r="AO4207" s="198"/>
      <c r="AP4207" s="196"/>
      <c r="AQ4207" s="196"/>
      <c r="AR4207" s="196"/>
      <c r="AS4207" s="196"/>
      <c r="AT4207" s="196"/>
      <c r="AU4207" s="196"/>
      <c r="AV4207" s="198"/>
      <c r="AW4207" s="197"/>
      <c r="AY4207" s="196"/>
      <c r="BC4207" s="196"/>
      <c r="BD4207" s="196"/>
      <c r="BE4207" s="196"/>
      <c r="BF4207" s="196"/>
      <c r="BG4207" s="196"/>
      <c r="BH4207" s="196"/>
      <c r="BI4207" s="196"/>
      <c r="BJ4207" s="196"/>
      <c r="BK4207" s="196"/>
    </row>
    <row r="4208" spans="1:63" x14ac:dyDescent="0.25">
      <c r="A4208" s="198"/>
      <c r="B4208" s="193"/>
      <c r="C4208" s="196"/>
      <c r="D4208" s="196"/>
      <c r="E4208" s="196"/>
      <c r="I4208" s="197"/>
      <c r="Q4208" s="198"/>
      <c r="S4208" s="198"/>
      <c r="T4208" s="196"/>
      <c r="U4208" s="199"/>
      <c r="V4208" s="193"/>
      <c r="W4208" s="198"/>
      <c r="X4208" s="198"/>
      <c r="Y4208" s="196"/>
      <c r="Z4208" s="200"/>
      <c r="AA4208" s="196"/>
      <c r="AB4208" s="198"/>
      <c r="AC4208" s="196"/>
      <c r="AD4208" s="199"/>
      <c r="AG4208" s="196"/>
      <c r="AH4208" s="196"/>
      <c r="AI4208" s="198"/>
      <c r="AL4208" s="196"/>
      <c r="AN4208" s="196"/>
      <c r="AO4208" s="198"/>
      <c r="AP4208" s="196"/>
      <c r="AQ4208" s="196"/>
      <c r="AR4208" s="196"/>
      <c r="AS4208" s="196"/>
      <c r="AT4208" s="196"/>
      <c r="AU4208" s="196"/>
      <c r="AV4208" s="198"/>
      <c r="AW4208" s="197"/>
      <c r="AY4208" s="196"/>
      <c r="BC4208" s="196"/>
      <c r="BD4208" s="196"/>
      <c r="BE4208" s="196"/>
      <c r="BF4208" s="196"/>
      <c r="BG4208" s="196"/>
      <c r="BH4208" s="196"/>
      <c r="BI4208" s="196"/>
      <c r="BJ4208" s="196"/>
      <c r="BK4208" s="196"/>
    </row>
    <row r="4209" spans="1:63" x14ac:dyDescent="0.25">
      <c r="A4209" s="198"/>
      <c r="B4209" s="193"/>
      <c r="C4209" s="196"/>
      <c r="D4209" s="196"/>
      <c r="E4209" s="196"/>
      <c r="I4209" s="197"/>
      <c r="Q4209" s="198"/>
      <c r="S4209" s="198"/>
      <c r="T4209" s="196"/>
      <c r="U4209" s="199"/>
      <c r="V4209" s="193"/>
      <c r="W4209" s="198"/>
      <c r="X4209" s="198"/>
      <c r="Y4209" s="196"/>
      <c r="Z4209" s="200"/>
      <c r="AA4209" s="196"/>
      <c r="AB4209" s="198"/>
      <c r="AC4209" s="196"/>
      <c r="AD4209" s="199"/>
      <c r="AG4209" s="196"/>
      <c r="AH4209" s="196"/>
      <c r="AI4209" s="198"/>
      <c r="AL4209" s="196"/>
      <c r="AN4209" s="196"/>
      <c r="AO4209" s="198"/>
      <c r="AP4209" s="196"/>
      <c r="AQ4209" s="196"/>
      <c r="AR4209" s="196"/>
      <c r="AS4209" s="196"/>
      <c r="AT4209" s="196"/>
      <c r="AU4209" s="196"/>
      <c r="AV4209" s="198"/>
      <c r="AW4209" s="197"/>
      <c r="AY4209" s="196"/>
      <c r="BC4209" s="196"/>
      <c r="BD4209" s="196"/>
      <c r="BE4209" s="196"/>
      <c r="BF4209" s="196"/>
      <c r="BG4209" s="196"/>
      <c r="BH4209" s="196"/>
      <c r="BI4209" s="196"/>
      <c r="BJ4209" s="196"/>
      <c r="BK4209" s="196"/>
    </row>
    <row r="4210" spans="1:63" x14ac:dyDescent="0.25">
      <c r="A4210" s="198"/>
      <c r="B4210" s="193"/>
      <c r="C4210" s="196"/>
      <c r="D4210" s="196"/>
      <c r="E4210" s="196"/>
      <c r="I4210" s="197"/>
      <c r="Q4210" s="198"/>
      <c r="S4210" s="198"/>
      <c r="T4210" s="196"/>
      <c r="U4210" s="199"/>
      <c r="V4210" s="193"/>
      <c r="W4210" s="198"/>
      <c r="X4210" s="198"/>
      <c r="Y4210" s="196"/>
      <c r="Z4210" s="200"/>
      <c r="AA4210" s="196"/>
      <c r="AB4210" s="198"/>
      <c r="AC4210" s="196"/>
      <c r="AD4210" s="199"/>
      <c r="AG4210" s="196"/>
      <c r="AH4210" s="196"/>
      <c r="AI4210" s="198"/>
      <c r="AL4210" s="196"/>
      <c r="AN4210" s="196"/>
      <c r="AO4210" s="198"/>
      <c r="AP4210" s="196"/>
      <c r="AQ4210" s="196"/>
      <c r="AR4210" s="196"/>
      <c r="AS4210" s="196"/>
      <c r="AT4210" s="196"/>
      <c r="AU4210" s="196"/>
      <c r="AV4210" s="198"/>
      <c r="AW4210" s="197"/>
      <c r="AY4210" s="196"/>
      <c r="BC4210" s="196"/>
      <c r="BD4210" s="196"/>
      <c r="BE4210" s="196"/>
      <c r="BF4210" s="196"/>
      <c r="BG4210" s="196"/>
      <c r="BH4210" s="196"/>
      <c r="BI4210" s="196"/>
      <c r="BJ4210" s="196"/>
      <c r="BK4210" s="196"/>
    </row>
    <row r="4211" spans="1:63" x14ac:dyDescent="0.25">
      <c r="A4211" s="198"/>
      <c r="B4211" s="193"/>
      <c r="C4211" s="196"/>
      <c r="D4211" s="196"/>
      <c r="E4211" s="196"/>
      <c r="I4211" s="197"/>
      <c r="Q4211" s="198"/>
      <c r="S4211" s="198"/>
      <c r="T4211" s="196"/>
      <c r="U4211" s="199"/>
      <c r="V4211" s="193"/>
      <c r="W4211" s="198"/>
      <c r="X4211" s="198"/>
      <c r="Y4211" s="196"/>
      <c r="Z4211" s="200"/>
      <c r="AA4211" s="196"/>
      <c r="AB4211" s="198"/>
      <c r="AC4211" s="196"/>
      <c r="AD4211" s="199"/>
      <c r="AG4211" s="196"/>
      <c r="AH4211" s="196"/>
      <c r="AI4211" s="198"/>
      <c r="AL4211" s="196"/>
      <c r="AN4211" s="196"/>
      <c r="AO4211" s="198"/>
      <c r="AP4211" s="196"/>
      <c r="AQ4211" s="196"/>
      <c r="AR4211" s="196"/>
      <c r="AS4211" s="196"/>
      <c r="AT4211" s="196"/>
      <c r="AU4211" s="196"/>
      <c r="AV4211" s="198"/>
      <c r="AW4211" s="197"/>
      <c r="AY4211" s="196"/>
      <c r="BC4211" s="196"/>
      <c r="BD4211" s="196"/>
      <c r="BE4211" s="196"/>
      <c r="BF4211" s="196"/>
      <c r="BG4211" s="196"/>
      <c r="BH4211" s="196"/>
      <c r="BI4211" s="196"/>
      <c r="BJ4211" s="196"/>
      <c r="BK4211" s="196"/>
    </row>
    <row r="4212" spans="1:63" x14ac:dyDescent="0.25">
      <c r="A4212" s="198"/>
      <c r="B4212" s="193"/>
      <c r="C4212" s="196"/>
      <c r="D4212" s="196"/>
      <c r="E4212" s="196"/>
      <c r="I4212" s="197"/>
      <c r="Q4212" s="198"/>
      <c r="S4212" s="198"/>
      <c r="T4212" s="196"/>
      <c r="U4212" s="199"/>
      <c r="V4212" s="193"/>
      <c r="W4212" s="198"/>
      <c r="X4212" s="198"/>
      <c r="Y4212" s="196"/>
      <c r="Z4212" s="200"/>
      <c r="AA4212" s="196"/>
      <c r="AB4212" s="198"/>
      <c r="AC4212" s="196"/>
      <c r="AD4212" s="199"/>
      <c r="AG4212" s="196"/>
      <c r="AH4212" s="196"/>
      <c r="AI4212" s="198"/>
      <c r="AL4212" s="196"/>
      <c r="AN4212" s="196"/>
      <c r="AO4212" s="198"/>
      <c r="AP4212" s="196"/>
      <c r="AQ4212" s="196"/>
      <c r="AR4212" s="196"/>
      <c r="AS4212" s="196"/>
      <c r="AT4212" s="196"/>
      <c r="AU4212" s="196"/>
      <c r="AV4212" s="198"/>
      <c r="AW4212" s="197"/>
      <c r="AY4212" s="196"/>
      <c r="BC4212" s="196"/>
      <c r="BD4212" s="196"/>
      <c r="BE4212" s="196"/>
      <c r="BF4212" s="196"/>
      <c r="BG4212" s="196"/>
      <c r="BH4212" s="196"/>
      <c r="BI4212" s="196"/>
      <c r="BJ4212" s="196"/>
      <c r="BK4212" s="196"/>
    </row>
    <row r="4213" spans="1:63" x14ac:dyDescent="0.25">
      <c r="A4213" s="198"/>
      <c r="B4213" s="193"/>
      <c r="C4213" s="196"/>
      <c r="D4213" s="196"/>
      <c r="E4213" s="196"/>
      <c r="I4213" s="197"/>
      <c r="Q4213" s="198"/>
      <c r="S4213" s="198"/>
      <c r="T4213" s="196"/>
      <c r="U4213" s="199"/>
      <c r="V4213" s="193"/>
      <c r="W4213" s="198"/>
      <c r="X4213" s="198"/>
      <c r="Y4213" s="196"/>
      <c r="Z4213" s="200"/>
      <c r="AA4213" s="196"/>
      <c r="AB4213" s="198"/>
      <c r="AC4213" s="196"/>
      <c r="AD4213" s="199"/>
      <c r="AG4213" s="196"/>
      <c r="AH4213" s="196"/>
      <c r="AI4213" s="198"/>
      <c r="AL4213" s="196"/>
      <c r="AN4213" s="196"/>
      <c r="AO4213" s="198"/>
      <c r="AP4213" s="196"/>
      <c r="AQ4213" s="196"/>
      <c r="AR4213" s="196"/>
      <c r="AS4213" s="196"/>
      <c r="AT4213" s="196"/>
      <c r="AU4213" s="196"/>
      <c r="AV4213" s="198"/>
      <c r="AW4213" s="197"/>
      <c r="AY4213" s="196"/>
      <c r="BC4213" s="196"/>
      <c r="BD4213" s="196"/>
      <c r="BE4213" s="196"/>
      <c r="BF4213" s="196"/>
      <c r="BG4213" s="196"/>
      <c r="BH4213" s="196"/>
      <c r="BI4213" s="196"/>
      <c r="BJ4213" s="196"/>
      <c r="BK4213" s="196"/>
    </row>
    <row r="4214" spans="1:63" x14ac:dyDescent="0.25">
      <c r="A4214" s="198"/>
      <c r="B4214" s="193"/>
      <c r="C4214" s="196"/>
      <c r="D4214" s="196"/>
      <c r="E4214" s="196"/>
      <c r="I4214" s="197"/>
      <c r="Q4214" s="198"/>
      <c r="S4214" s="198"/>
      <c r="T4214" s="196"/>
      <c r="U4214" s="199"/>
      <c r="V4214" s="193"/>
      <c r="W4214" s="198"/>
      <c r="X4214" s="198"/>
      <c r="Y4214" s="196"/>
      <c r="Z4214" s="200"/>
      <c r="AA4214" s="196"/>
      <c r="AB4214" s="198"/>
      <c r="AC4214" s="196"/>
      <c r="AD4214" s="199"/>
      <c r="AG4214" s="196"/>
      <c r="AH4214" s="196"/>
      <c r="AI4214" s="198"/>
      <c r="AL4214" s="196"/>
      <c r="AN4214" s="196"/>
      <c r="AO4214" s="198"/>
      <c r="AP4214" s="196"/>
      <c r="AQ4214" s="196"/>
      <c r="AR4214" s="196"/>
      <c r="AS4214" s="196"/>
      <c r="AT4214" s="196"/>
      <c r="AU4214" s="196"/>
      <c r="AV4214" s="198"/>
      <c r="AW4214" s="197"/>
      <c r="AY4214" s="196"/>
      <c r="BC4214" s="196"/>
      <c r="BD4214" s="196"/>
      <c r="BE4214" s="196"/>
      <c r="BF4214" s="196"/>
      <c r="BG4214" s="196"/>
      <c r="BH4214" s="196"/>
      <c r="BI4214" s="196"/>
      <c r="BJ4214" s="196"/>
      <c r="BK4214" s="196"/>
    </row>
    <row r="4215" spans="1:63" x14ac:dyDescent="0.25">
      <c r="A4215" s="198"/>
      <c r="B4215" s="193"/>
      <c r="C4215" s="196"/>
      <c r="D4215" s="196"/>
      <c r="E4215" s="196"/>
      <c r="I4215" s="197"/>
      <c r="Q4215" s="198"/>
      <c r="S4215" s="198"/>
      <c r="T4215" s="196"/>
      <c r="U4215" s="199"/>
      <c r="V4215" s="193"/>
      <c r="W4215" s="198"/>
      <c r="X4215" s="198"/>
      <c r="Y4215" s="196"/>
      <c r="Z4215" s="200"/>
      <c r="AA4215" s="196"/>
      <c r="AB4215" s="198"/>
      <c r="AC4215" s="196"/>
      <c r="AD4215" s="199"/>
      <c r="AG4215" s="196"/>
      <c r="AH4215" s="196"/>
      <c r="AI4215" s="198"/>
      <c r="AL4215" s="196"/>
      <c r="AN4215" s="196"/>
      <c r="AO4215" s="198"/>
      <c r="AP4215" s="196"/>
      <c r="AQ4215" s="196"/>
      <c r="AR4215" s="196"/>
      <c r="AS4215" s="196"/>
      <c r="AT4215" s="196"/>
      <c r="AU4215" s="196"/>
      <c r="AV4215" s="198"/>
      <c r="AW4215" s="197"/>
      <c r="AY4215" s="196"/>
      <c r="BC4215" s="196"/>
      <c r="BD4215" s="196"/>
      <c r="BE4215" s="196"/>
      <c r="BF4215" s="196"/>
      <c r="BG4215" s="196"/>
      <c r="BH4215" s="196"/>
      <c r="BI4215" s="196"/>
      <c r="BJ4215" s="196"/>
      <c r="BK4215" s="196"/>
    </row>
    <row r="4216" spans="1:63" x14ac:dyDescent="0.25">
      <c r="A4216" s="198"/>
      <c r="B4216" s="193"/>
      <c r="C4216" s="196"/>
      <c r="D4216" s="196"/>
      <c r="E4216" s="196"/>
      <c r="I4216" s="197"/>
      <c r="Q4216" s="198"/>
      <c r="S4216" s="198"/>
      <c r="T4216" s="196"/>
      <c r="U4216" s="199"/>
      <c r="V4216" s="193"/>
      <c r="W4216" s="198"/>
      <c r="X4216" s="198"/>
      <c r="Y4216" s="196"/>
      <c r="Z4216" s="200"/>
      <c r="AA4216" s="196"/>
      <c r="AB4216" s="198"/>
      <c r="AC4216" s="196"/>
      <c r="AD4216" s="199"/>
      <c r="AG4216" s="196"/>
      <c r="AH4216" s="196"/>
      <c r="AI4216" s="198"/>
      <c r="AL4216" s="196"/>
      <c r="AN4216" s="196"/>
      <c r="AO4216" s="198"/>
      <c r="AP4216" s="196"/>
      <c r="AQ4216" s="196"/>
      <c r="AR4216" s="196"/>
      <c r="AS4216" s="196"/>
      <c r="AT4216" s="196"/>
      <c r="AU4216" s="196"/>
      <c r="AV4216" s="198"/>
      <c r="AW4216" s="197"/>
      <c r="AY4216" s="196"/>
      <c r="BC4216" s="196"/>
      <c r="BD4216" s="196"/>
      <c r="BE4216" s="196"/>
      <c r="BF4216" s="196"/>
      <c r="BG4216" s="196"/>
      <c r="BH4216" s="196"/>
      <c r="BI4216" s="196"/>
      <c r="BJ4216" s="196"/>
      <c r="BK4216" s="196"/>
    </row>
    <row r="4217" spans="1:63" x14ac:dyDescent="0.25">
      <c r="A4217" s="198"/>
      <c r="B4217" s="193"/>
      <c r="C4217" s="196"/>
      <c r="D4217" s="196"/>
      <c r="E4217" s="196"/>
      <c r="I4217" s="197"/>
      <c r="Q4217" s="198"/>
      <c r="S4217" s="198"/>
      <c r="T4217" s="196"/>
      <c r="U4217" s="199"/>
      <c r="V4217" s="193"/>
      <c r="W4217" s="198"/>
      <c r="X4217" s="198"/>
      <c r="Y4217" s="196"/>
      <c r="Z4217" s="200"/>
      <c r="AA4217" s="196"/>
      <c r="AB4217" s="198"/>
      <c r="AC4217" s="196"/>
      <c r="AD4217" s="199"/>
      <c r="AG4217" s="196"/>
      <c r="AH4217" s="196"/>
      <c r="AI4217" s="198"/>
      <c r="AL4217" s="196"/>
      <c r="AN4217" s="196"/>
      <c r="AO4217" s="198"/>
      <c r="AP4217" s="196"/>
      <c r="AQ4217" s="196"/>
      <c r="AR4217" s="196"/>
      <c r="AS4217" s="196"/>
      <c r="AT4217" s="196"/>
      <c r="AU4217" s="196"/>
      <c r="AV4217" s="198"/>
      <c r="AW4217" s="197"/>
      <c r="AY4217" s="196"/>
      <c r="BC4217" s="196"/>
      <c r="BD4217" s="196"/>
      <c r="BE4217" s="196"/>
      <c r="BF4217" s="196"/>
      <c r="BG4217" s="196"/>
      <c r="BH4217" s="196"/>
      <c r="BI4217" s="196"/>
      <c r="BJ4217" s="196"/>
      <c r="BK4217" s="196"/>
    </row>
    <row r="4218" spans="1:63" x14ac:dyDescent="0.25">
      <c r="A4218" s="198"/>
      <c r="B4218" s="193"/>
      <c r="C4218" s="196"/>
      <c r="D4218" s="196"/>
      <c r="E4218" s="196"/>
      <c r="I4218" s="197"/>
      <c r="Q4218" s="198"/>
      <c r="S4218" s="198"/>
      <c r="T4218" s="196"/>
      <c r="U4218" s="199"/>
      <c r="V4218" s="193"/>
      <c r="W4218" s="198"/>
      <c r="X4218" s="198"/>
      <c r="Y4218" s="196"/>
      <c r="Z4218" s="200"/>
      <c r="AA4218" s="196"/>
      <c r="AB4218" s="198"/>
      <c r="AC4218" s="196"/>
      <c r="AD4218" s="199"/>
      <c r="AG4218" s="196"/>
      <c r="AH4218" s="196"/>
      <c r="AI4218" s="198"/>
      <c r="AL4218" s="196"/>
      <c r="AN4218" s="196"/>
      <c r="AO4218" s="198"/>
      <c r="AP4218" s="196"/>
      <c r="AQ4218" s="196"/>
      <c r="AR4218" s="196"/>
      <c r="AS4218" s="196"/>
      <c r="AT4218" s="196"/>
      <c r="AU4218" s="196"/>
      <c r="AV4218" s="198"/>
      <c r="AW4218" s="197"/>
      <c r="AY4218" s="196"/>
      <c r="BC4218" s="196"/>
      <c r="BD4218" s="196"/>
      <c r="BE4218" s="196"/>
      <c r="BF4218" s="196"/>
      <c r="BG4218" s="196"/>
      <c r="BH4218" s="196"/>
      <c r="BI4218" s="196"/>
      <c r="BJ4218" s="196"/>
      <c r="BK4218" s="196"/>
    </row>
    <row r="4219" spans="1:63" x14ac:dyDescent="0.25">
      <c r="A4219" s="198"/>
      <c r="B4219" s="193"/>
      <c r="C4219" s="196"/>
      <c r="D4219" s="196"/>
      <c r="E4219" s="196"/>
      <c r="I4219" s="197"/>
      <c r="Q4219" s="198"/>
      <c r="S4219" s="198"/>
      <c r="T4219" s="196"/>
      <c r="U4219" s="199"/>
      <c r="V4219" s="193"/>
      <c r="W4219" s="198"/>
      <c r="X4219" s="198"/>
      <c r="Y4219" s="196"/>
      <c r="Z4219" s="200"/>
      <c r="AA4219" s="196"/>
      <c r="AB4219" s="198"/>
      <c r="AC4219" s="196"/>
      <c r="AD4219" s="199"/>
      <c r="AG4219" s="196"/>
      <c r="AH4219" s="196"/>
      <c r="AI4219" s="198"/>
      <c r="AL4219" s="196"/>
      <c r="AN4219" s="196"/>
      <c r="AO4219" s="198"/>
      <c r="AP4219" s="196"/>
      <c r="AQ4219" s="196"/>
      <c r="AR4219" s="196"/>
      <c r="AS4219" s="196"/>
      <c r="AT4219" s="196"/>
      <c r="AU4219" s="196"/>
      <c r="AV4219" s="198"/>
      <c r="AW4219" s="197"/>
      <c r="AY4219" s="196"/>
      <c r="BC4219" s="196"/>
      <c r="BD4219" s="196"/>
      <c r="BE4219" s="196"/>
      <c r="BF4219" s="196"/>
      <c r="BG4219" s="196"/>
      <c r="BH4219" s="196"/>
      <c r="BI4219" s="196"/>
      <c r="BJ4219" s="196"/>
      <c r="BK4219" s="196"/>
    </row>
    <row r="4220" spans="1:63" x14ac:dyDescent="0.25">
      <c r="A4220" s="198"/>
      <c r="B4220" s="193"/>
      <c r="C4220" s="196"/>
      <c r="D4220" s="196"/>
      <c r="E4220" s="196"/>
      <c r="I4220" s="197"/>
      <c r="Q4220" s="198"/>
      <c r="S4220" s="198"/>
      <c r="T4220" s="196"/>
      <c r="U4220" s="199"/>
      <c r="V4220" s="193"/>
      <c r="W4220" s="198"/>
      <c r="X4220" s="198"/>
      <c r="Y4220" s="196"/>
      <c r="Z4220" s="200"/>
      <c r="AA4220" s="196"/>
      <c r="AB4220" s="198"/>
      <c r="AC4220" s="196"/>
      <c r="AD4220" s="199"/>
      <c r="AG4220" s="196"/>
      <c r="AH4220" s="196"/>
      <c r="AI4220" s="198"/>
      <c r="AL4220" s="196"/>
      <c r="AN4220" s="196"/>
      <c r="AO4220" s="198"/>
      <c r="AP4220" s="196"/>
      <c r="AQ4220" s="196"/>
      <c r="AR4220" s="196"/>
      <c r="AS4220" s="196"/>
      <c r="AT4220" s="196"/>
      <c r="AU4220" s="196"/>
      <c r="AV4220" s="198"/>
      <c r="AW4220" s="197"/>
      <c r="AY4220" s="196"/>
      <c r="BC4220" s="196"/>
      <c r="BD4220" s="196"/>
      <c r="BE4220" s="196"/>
      <c r="BF4220" s="196"/>
      <c r="BG4220" s="196"/>
      <c r="BH4220" s="196"/>
      <c r="BI4220" s="196"/>
      <c r="BJ4220" s="196"/>
      <c r="BK4220" s="196"/>
    </row>
    <row r="4221" spans="1:63" x14ac:dyDescent="0.25">
      <c r="A4221" s="198"/>
      <c r="B4221" s="193"/>
      <c r="C4221" s="196"/>
      <c r="D4221" s="196"/>
      <c r="E4221" s="196"/>
      <c r="I4221" s="197"/>
      <c r="Q4221" s="198"/>
      <c r="S4221" s="198"/>
      <c r="T4221" s="196"/>
      <c r="U4221" s="199"/>
      <c r="V4221" s="193"/>
      <c r="W4221" s="198"/>
      <c r="X4221" s="198"/>
      <c r="Y4221" s="196"/>
      <c r="Z4221" s="200"/>
      <c r="AA4221" s="196"/>
      <c r="AB4221" s="198"/>
      <c r="AC4221" s="196"/>
      <c r="AD4221" s="199"/>
      <c r="AG4221" s="196"/>
      <c r="AH4221" s="196"/>
      <c r="AI4221" s="198"/>
      <c r="AL4221" s="196"/>
      <c r="AN4221" s="196"/>
      <c r="AO4221" s="198"/>
      <c r="AP4221" s="196"/>
      <c r="AQ4221" s="196"/>
      <c r="AR4221" s="196"/>
      <c r="AS4221" s="196"/>
      <c r="AT4221" s="196"/>
      <c r="AU4221" s="196"/>
      <c r="AV4221" s="198"/>
      <c r="AW4221" s="197"/>
      <c r="AY4221" s="196"/>
      <c r="BC4221" s="196"/>
      <c r="BD4221" s="196"/>
      <c r="BE4221" s="196"/>
      <c r="BF4221" s="196"/>
      <c r="BG4221" s="196"/>
      <c r="BH4221" s="196"/>
      <c r="BI4221" s="196"/>
      <c r="BJ4221" s="196"/>
      <c r="BK4221" s="196"/>
    </row>
    <row r="4222" spans="1:63" x14ac:dyDescent="0.25">
      <c r="A4222" s="198"/>
      <c r="B4222" s="193"/>
      <c r="C4222" s="196"/>
      <c r="D4222" s="196"/>
      <c r="E4222" s="196"/>
      <c r="I4222" s="197"/>
      <c r="Q4222" s="198"/>
      <c r="S4222" s="198"/>
      <c r="T4222" s="196"/>
      <c r="U4222" s="199"/>
      <c r="V4222" s="193"/>
      <c r="W4222" s="198"/>
      <c r="X4222" s="198"/>
      <c r="Y4222" s="196"/>
      <c r="Z4222" s="200"/>
      <c r="AA4222" s="196"/>
      <c r="AB4222" s="198"/>
      <c r="AC4222" s="196"/>
      <c r="AD4222" s="199"/>
      <c r="AG4222" s="196"/>
      <c r="AH4222" s="196"/>
      <c r="AI4222" s="198"/>
      <c r="AL4222" s="196"/>
      <c r="AN4222" s="196"/>
      <c r="AO4222" s="198"/>
      <c r="AP4222" s="196"/>
      <c r="AQ4222" s="196"/>
      <c r="AR4222" s="196"/>
      <c r="AS4222" s="196"/>
      <c r="AT4222" s="196"/>
      <c r="AU4222" s="196"/>
      <c r="AV4222" s="198"/>
      <c r="AW4222" s="197"/>
      <c r="AY4222" s="196"/>
      <c r="BC4222" s="196"/>
      <c r="BD4222" s="196"/>
      <c r="BE4222" s="196"/>
      <c r="BF4222" s="196"/>
      <c r="BG4222" s="196"/>
      <c r="BH4222" s="196"/>
      <c r="BI4222" s="196"/>
      <c r="BJ4222" s="196"/>
      <c r="BK4222" s="196"/>
    </row>
    <row r="4223" spans="1:63" x14ac:dyDescent="0.25">
      <c r="A4223" s="198"/>
      <c r="B4223" s="193"/>
      <c r="C4223" s="196"/>
      <c r="D4223" s="196"/>
      <c r="E4223" s="196"/>
      <c r="I4223" s="197"/>
      <c r="Q4223" s="198"/>
      <c r="S4223" s="198"/>
      <c r="T4223" s="196"/>
      <c r="U4223" s="199"/>
      <c r="V4223" s="193"/>
      <c r="W4223" s="198"/>
      <c r="X4223" s="198"/>
      <c r="Y4223" s="196"/>
      <c r="Z4223" s="200"/>
      <c r="AA4223" s="196"/>
      <c r="AB4223" s="198"/>
      <c r="AC4223" s="196"/>
      <c r="AD4223" s="199"/>
      <c r="AG4223" s="196"/>
      <c r="AH4223" s="196"/>
      <c r="AI4223" s="198"/>
      <c r="AL4223" s="196"/>
      <c r="AN4223" s="196"/>
      <c r="AO4223" s="198"/>
      <c r="AP4223" s="196"/>
      <c r="AQ4223" s="196"/>
      <c r="AR4223" s="196"/>
      <c r="AS4223" s="196"/>
      <c r="AT4223" s="196"/>
      <c r="AU4223" s="196"/>
      <c r="AV4223" s="198"/>
      <c r="AW4223" s="197"/>
      <c r="AY4223" s="196"/>
      <c r="BC4223" s="196"/>
      <c r="BD4223" s="196"/>
      <c r="BE4223" s="196"/>
      <c r="BF4223" s="196"/>
      <c r="BG4223" s="196"/>
      <c r="BH4223" s="196"/>
      <c r="BI4223" s="196"/>
      <c r="BJ4223" s="196"/>
      <c r="BK4223" s="196"/>
    </row>
    <row r="4224" spans="1:63" x14ac:dyDescent="0.25">
      <c r="A4224" s="198"/>
      <c r="B4224" s="193"/>
      <c r="C4224" s="196"/>
      <c r="D4224" s="196"/>
      <c r="E4224" s="196"/>
      <c r="I4224" s="197"/>
      <c r="Q4224" s="198"/>
      <c r="S4224" s="198"/>
      <c r="T4224" s="196"/>
      <c r="U4224" s="199"/>
      <c r="V4224" s="193"/>
      <c r="W4224" s="198"/>
      <c r="X4224" s="198"/>
      <c r="Y4224" s="196"/>
      <c r="Z4224" s="200"/>
      <c r="AA4224" s="196"/>
      <c r="AB4224" s="198"/>
      <c r="AC4224" s="196"/>
      <c r="AD4224" s="199"/>
      <c r="AG4224" s="196"/>
      <c r="AH4224" s="196"/>
      <c r="AI4224" s="198"/>
      <c r="AL4224" s="196"/>
      <c r="AN4224" s="196"/>
      <c r="AO4224" s="198"/>
      <c r="AP4224" s="196"/>
      <c r="AQ4224" s="196"/>
      <c r="AR4224" s="196"/>
      <c r="AS4224" s="196"/>
      <c r="AT4224" s="196"/>
      <c r="AU4224" s="196"/>
      <c r="AV4224" s="198"/>
      <c r="AW4224" s="197"/>
      <c r="AY4224" s="196"/>
      <c r="BC4224" s="196"/>
      <c r="BD4224" s="196"/>
      <c r="BE4224" s="196"/>
      <c r="BF4224" s="196"/>
      <c r="BG4224" s="196"/>
      <c r="BH4224" s="196"/>
      <c r="BI4224" s="196"/>
      <c r="BJ4224" s="196"/>
      <c r="BK4224" s="196"/>
    </row>
    <row r="4225" spans="1:63" x14ac:dyDescent="0.25">
      <c r="A4225" s="198"/>
      <c r="B4225" s="193"/>
      <c r="C4225" s="196"/>
      <c r="D4225" s="196"/>
      <c r="E4225" s="196"/>
      <c r="I4225" s="197"/>
      <c r="Q4225" s="198"/>
      <c r="S4225" s="198"/>
      <c r="T4225" s="196"/>
      <c r="U4225" s="199"/>
      <c r="V4225" s="193"/>
      <c r="W4225" s="198"/>
      <c r="X4225" s="198"/>
      <c r="Y4225" s="196"/>
      <c r="Z4225" s="200"/>
      <c r="AA4225" s="196"/>
      <c r="AB4225" s="198"/>
      <c r="AC4225" s="196"/>
      <c r="AD4225" s="199"/>
      <c r="AG4225" s="196"/>
      <c r="AH4225" s="196"/>
      <c r="AI4225" s="198"/>
      <c r="AL4225" s="196"/>
      <c r="AN4225" s="196"/>
      <c r="AO4225" s="198"/>
      <c r="AP4225" s="196"/>
      <c r="AQ4225" s="196"/>
      <c r="AR4225" s="196"/>
      <c r="AS4225" s="196"/>
      <c r="AT4225" s="196"/>
      <c r="AU4225" s="196"/>
      <c r="AV4225" s="198"/>
      <c r="AW4225" s="197"/>
      <c r="AY4225" s="196"/>
      <c r="BC4225" s="196"/>
      <c r="BD4225" s="196"/>
      <c r="BE4225" s="196"/>
      <c r="BF4225" s="196"/>
      <c r="BG4225" s="196"/>
      <c r="BH4225" s="196"/>
      <c r="BI4225" s="196"/>
      <c r="BJ4225" s="196"/>
      <c r="BK4225" s="196"/>
    </row>
    <row r="4226" spans="1:63" x14ac:dyDescent="0.25">
      <c r="A4226" s="198"/>
      <c r="B4226" s="193"/>
      <c r="C4226" s="196"/>
      <c r="D4226" s="196"/>
      <c r="E4226" s="196"/>
      <c r="I4226" s="197"/>
      <c r="Q4226" s="198"/>
      <c r="S4226" s="198"/>
      <c r="T4226" s="196"/>
      <c r="U4226" s="199"/>
      <c r="V4226" s="193"/>
      <c r="W4226" s="198"/>
      <c r="X4226" s="198"/>
      <c r="Y4226" s="196"/>
      <c r="Z4226" s="200"/>
      <c r="AA4226" s="196"/>
      <c r="AB4226" s="198"/>
      <c r="AC4226" s="196"/>
      <c r="AD4226" s="199"/>
      <c r="AG4226" s="196"/>
      <c r="AH4226" s="196"/>
      <c r="AI4226" s="198"/>
      <c r="AL4226" s="196"/>
      <c r="AN4226" s="196"/>
      <c r="AO4226" s="198"/>
      <c r="AP4226" s="196"/>
      <c r="AQ4226" s="196"/>
      <c r="AR4226" s="196"/>
      <c r="AS4226" s="196"/>
      <c r="AT4226" s="196"/>
      <c r="AU4226" s="196"/>
      <c r="AV4226" s="198"/>
      <c r="AW4226" s="197"/>
      <c r="AY4226" s="196"/>
      <c r="BC4226" s="196"/>
      <c r="BD4226" s="196"/>
      <c r="BE4226" s="196"/>
      <c r="BF4226" s="196"/>
      <c r="BG4226" s="196"/>
      <c r="BH4226" s="196"/>
      <c r="BI4226" s="196"/>
      <c r="BJ4226" s="196"/>
      <c r="BK4226" s="196"/>
    </row>
    <row r="4227" spans="1:63" x14ac:dyDescent="0.25">
      <c r="A4227" s="198"/>
      <c r="B4227" s="193"/>
      <c r="C4227" s="196"/>
      <c r="D4227" s="196"/>
      <c r="E4227" s="196"/>
      <c r="I4227" s="197"/>
      <c r="Q4227" s="198"/>
      <c r="S4227" s="198"/>
      <c r="T4227" s="196"/>
      <c r="U4227" s="199"/>
      <c r="V4227" s="193"/>
      <c r="W4227" s="198"/>
      <c r="X4227" s="198"/>
      <c r="Y4227" s="196"/>
      <c r="Z4227" s="200"/>
      <c r="AA4227" s="196"/>
      <c r="AB4227" s="198"/>
      <c r="AC4227" s="196"/>
      <c r="AD4227" s="199"/>
      <c r="AG4227" s="196"/>
      <c r="AH4227" s="196"/>
      <c r="AI4227" s="198"/>
      <c r="AL4227" s="196"/>
      <c r="AN4227" s="196"/>
      <c r="AO4227" s="198"/>
      <c r="AP4227" s="196"/>
      <c r="AQ4227" s="196"/>
      <c r="AR4227" s="196"/>
      <c r="AS4227" s="196"/>
      <c r="AT4227" s="196"/>
      <c r="AU4227" s="196"/>
      <c r="AV4227" s="198"/>
      <c r="AW4227" s="197"/>
      <c r="AY4227" s="196"/>
      <c r="BC4227" s="196"/>
      <c r="BD4227" s="196"/>
      <c r="BE4227" s="196"/>
      <c r="BF4227" s="196"/>
      <c r="BG4227" s="196"/>
      <c r="BH4227" s="196"/>
      <c r="BI4227" s="196"/>
      <c r="BJ4227" s="196"/>
      <c r="BK4227" s="196"/>
    </row>
    <row r="4228" spans="1:63" x14ac:dyDescent="0.25">
      <c r="A4228" s="198"/>
      <c r="B4228" s="193"/>
      <c r="C4228" s="196"/>
      <c r="D4228" s="196"/>
      <c r="E4228" s="196"/>
      <c r="I4228" s="197"/>
      <c r="Q4228" s="198"/>
      <c r="S4228" s="198"/>
      <c r="T4228" s="196"/>
      <c r="U4228" s="199"/>
      <c r="V4228" s="193"/>
      <c r="W4228" s="198"/>
      <c r="X4228" s="198"/>
      <c r="Y4228" s="196"/>
      <c r="Z4228" s="200"/>
      <c r="AA4228" s="196"/>
      <c r="AB4228" s="198"/>
      <c r="AC4228" s="196"/>
      <c r="AD4228" s="199"/>
      <c r="AG4228" s="196"/>
      <c r="AH4228" s="196"/>
      <c r="AI4228" s="198"/>
      <c r="AL4228" s="196"/>
      <c r="AN4228" s="196"/>
      <c r="AO4228" s="198"/>
      <c r="AP4228" s="196"/>
      <c r="AQ4228" s="196"/>
      <c r="AR4228" s="196"/>
      <c r="AS4228" s="196"/>
      <c r="AT4228" s="196"/>
      <c r="AU4228" s="196"/>
      <c r="AV4228" s="198"/>
      <c r="AW4228" s="197"/>
      <c r="AY4228" s="196"/>
      <c r="BC4228" s="196"/>
      <c r="BD4228" s="196"/>
      <c r="BE4228" s="196"/>
      <c r="BF4228" s="196"/>
      <c r="BG4228" s="196"/>
      <c r="BH4228" s="196"/>
      <c r="BI4228" s="196"/>
      <c r="BJ4228" s="196"/>
      <c r="BK4228" s="196"/>
    </row>
    <row r="4229" spans="1:63" x14ac:dyDescent="0.25">
      <c r="A4229" s="198"/>
      <c r="B4229" s="193"/>
      <c r="C4229" s="196"/>
      <c r="D4229" s="196"/>
      <c r="E4229" s="196"/>
      <c r="I4229" s="197"/>
      <c r="Q4229" s="198"/>
      <c r="S4229" s="198"/>
      <c r="T4229" s="196"/>
      <c r="U4229" s="199"/>
      <c r="V4229" s="193"/>
      <c r="W4229" s="198"/>
      <c r="X4229" s="198"/>
      <c r="Y4229" s="196"/>
      <c r="Z4229" s="200"/>
      <c r="AA4229" s="196"/>
      <c r="AB4229" s="198"/>
      <c r="AC4229" s="196"/>
      <c r="AD4229" s="199"/>
      <c r="AG4229" s="196"/>
      <c r="AH4229" s="196"/>
      <c r="AI4229" s="198"/>
      <c r="AL4229" s="196"/>
      <c r="AN4229" s="196"/>
      <c r="AO4229" s="198"/>
      <c r="AP4229" s="196"/>
      <c r="AQ4229" s="196"/>
      <c r="AR4229" s="196"/>
      <c r="AS4229" s="196"/>
      <c r="AT4229" s="196"/>
      <c r="AU4229" s="196"/>
      <c r="AV4229" s="198"/>
      <c r="AW4229" s="197"/>
      <c r="AY4229" s="196"/>
      <c r="BC4229" s="196"/>
      <c r="BD4229" s="196"/>
      <c r="BE4229" s="196"/>
      <c r="BF4229" s="196"/>
      <c r="BG4229" s="196"/>
      <c r="BH4229" s="196"/>
      <c r="BI4229" s="196"/>
      <c r="BJ4229" s="196"/>
      <c r="BK4229" s="196"/>
    </row>
    <row r="4230" spans="1:63" x14ac:dyDescent="0.25">
      <c r="A4230" s="198"/>
      <c r="B4230" s="193"/>
      <c r="C4230" s="196"/>
      <c r="D4230" s="196"/>
      <c r="E4230" s="196"/>
      <c r="I4230" s="197"/>
      <c r="Q4230" s="198"/>
      <c r="S4230" s="198"/>
      <c r="T4230" s="196"/>
      <c r="U4230" s="199"/>
      <c r="V4230" s="193"/>
      <c r="W4230" s="198"/>
      <c r="X4230" s="198"/>
      <c r="Y4230" s="196"/>
      <c r="Z4230" s="200"/>
      <c r="AA4230" s="196"/>
      <c r="AB4230" s="198"/>
      <c r="AC4230" s="196"/>
      <c r="AD4230" s="199"/>
      <c r="AG4230" s="196"/>
      <c r="AH4230" s="196"/>
      <c r="AI4230" s="198"/>
      <c r="AL4230" s="196"/>
      <c r="AN4230" s="196"/>
      <c r="AO4230" s="198"/>
      <c r="AP4230" s="196"/>
      <c r="AQ4230" s="196"/>
      <c r="AR4230" s="196"/>
      <c r="AS4230" s="196"/>
      <c r="AT4230" s="196"/>
      <c r="AU4230" s="196"/>
      <c r="AV4230" s="198"/>
      <c r="AW4230" s="197"/>
      <c r="AY4230" s="196"/>
      <c r="BC4230" s="196"/>
      <c r="BD4230" s="196"/>
      <c r="BE4230" s="196"/>
      <c r="BF4230" s="196"/>
      <c r="BG4230" s="196"/>
      <c r="BH4230" s="196"/>
      <c r="BI4230" s="196"/>
      <c r="BJ4230" s="196"/>
      <c r="BK4230" s="196"/>
    </row>
    <row r="4231" spans="1:63" x14ac:dyDescent="0.25">
      <c r="A4231" s="198"/>
      <c r="B4231" s="193"/>
      <c r="C4231" s="196"/>
      <c r="D4231" s="196"/>
      <c r="E4231" s="196"/>
      <c r="I4231" s="197"/>
      <c r="Q4231" s="198"/>
      <c r="S4231" s="198"/>
      <c r="T4231" s="196"/>
      <c r="U4231" s="199"/>
      <c r="V4231" s="193"/>
      <c r="W4231" s="198"/>
      <c r="X4231" s="198"/>
      <c r="Y4231" s="196"/>
      <c r="Z4231" s="200"/>
      <c r="AA4231" s="196"/>
      <c r="AB4231" s="198"/>
      <c r="AC4231" s="196"/>
      <c r="AD4231" s="199"/>
      <c r="AG4231" s="196"/>
      <c r="AH4231" s="196"/>
      <c r="AI4231" s="198"/>
      <c r="AL4231" s="196"/>
      <c r="AN4231" s="196"/>
      <c r="AO4231" s="198"/>
      <c r="AP4231" s="196"/>
      <c r="AQ4231" s="196"/>
      <c r="AR4231" s="196"/>
      <c r="AS4231" s="196"/>
      <c r="AT4231" s="196"/>
      <c r="AU4231" s="196"/>
      <c r="AV4231" s="198"/>
      <c r="AW4231" s="197"/>
      <c r="AY4231" s="196"/>
      <c r="BC4231" s="196"/>
      <c r="BD4231" s="196"/>
      <c r="BE4231" s="196"/>
      <c r="BF4231" s="196"/>
      <c r="BG4231" s="196"/>
      <c r="BH4231" s="196"/>
      <c r="BI4231" s="196"/>
      <c r="BJ4231" s="196"/>
      <c r="BK4231" s="196"/>
    </row>
    <row r="4232" spans="1:63" x14ac:dyDescent="0.25">
      <c r="A4232" s="198"/>
      <c r="B4232" s="193"/>
      <c r="C4232" s="196"/>
      <c r="D4232" s="196"/>
      <c r="E4232" s="196"/>
      <c r="I4232" s="197"/>
      <c r="Q4232" s="198"/>
      <c r="S4232" s="198"/>
      <c r="T4232" s="196"/>
      <c r="U4232" s="199"/>
      <c r="V4232" s="193"/>
      <c r="W4232" s="198"/>
      <c r="X4232" s="198"/>
      <c r="Y4232" s="196"/>
      <c r="Z4232" s="200"/>
      <c r="AA4232" s="196"/>
      <c r="AB4232" s="198"/>
      <c r="AC4232" s="196"/>
      <c r="AD4232" s="199"/>
      <c r="AG4232" s="196"/>
      <c r="AH4232" s="196"/>
      <c r="AI4232" s="198"/>
      <c r="AL4232" s="196"/>
      <c r="AN4232" s="196"/>
      <c r="AO4232" s="198"/>
      <c r="AP4232" s="196"/>
      <c r="AQ4232" s="196"/>
      <c r="AR4232" s="196"/>
      <c r="AS4232" s="196"/>
      <c r="AT4232" s="196"/>
      <c r="AU4232" s="196"/>
      <c r="AV4232" s="198"/>
      <c r="AW4232" s="197"/>
      <c r="AY4232" s="196"/>
      <c r="BC4232" s="196"/>
      <c r="BD4232" s="196"/>
      <c r="BE4232" s="196"/>
      <c r="BF4232" s="196"/>
      <c r="BG4232" s="196"/>
      <c r="BH4232" s="196"/>
      <c r="BI4232" s="196"/>
      <c r="BJ4232" s="196"/>
      <c r="BK4232" s="196"/>
    </row>
    <row r="4233" spans="1:63" x14ac:dyDescent="0.25">
      <c r="A4233" s="198"/>
      <c r="B4233" s="193"/>
      <c r="C4233" s="196"/>
      <c r="D4233" s="196"/>
      <c r="E4233" s="196"/>
      <c r="I4233" s="197"/>
      <c r="Q4233" s="198"/>
      <c r="S4233" s="198"/>
      <c r="T4233" s="196"/>
      <c r="U4233" s="199"/>
      <c r="V4233" s="193"/>
      <c r="W4233" s="198"/>
      <c r="X4233" s="198"/>
      <c r="Y4233" s="196"/>
      <c r="Z4233" s="200"/>
      <c r="AA4233" s="196"/>
      <c r="AB4233" s="198"/>
      <c r="AC4233" s="196"/>
      <c r="AD4233" s="199"/>
      <c r="AG4233" s="196"/>
      <c r="AH4233" s="196"/>
      <c r="AI4233" s="198"/>
      <c r="AL4233" s="196"/>
      <c r="AN4233" s="196"/>
      <c r="AO4233" s="198"/>
      <c r="AP4233" s="196"/>
      <c r="AQ4233" s="196"/>
      <c r="AR4233" s="196"/>
      <c r="AS4233" s="196"/>
      <c r="AT4233" s="196"/>
      <c r="AU4233" s="196"/>
      <c r="AV4233" s="198"/>
      <c r="AW4233" s="197"/>
      <c r="AY4233" s="196"/>
      <c r="BC4233" s="196"/>
      <c r="BD4233" s="196"/>
      <c r="BE4233" s="196"/>
      <c r="BF4233" s="196"/>
      <c r="BG4233" s="196"/>
      <c r="BH4233" s="196"/>
      <c r="BI4233" s="196"/>
      <c r="BJ4233" s="196"/>
      <c r="BK4233" s="196"/>
    </row>
    <row r="4234" spans="1:63" x14ac:dyDescent="0.25">
      <c r="A4234" s="198"/>
      <c r="B4234" s="193"/>
      <c r="C4234" s="196"/>
      <c r="D4234" s="196"/>
      <c r="E4234" s="196"/>
      <c r="I4234" s="197"/>
      <c r="Q4234" s="198"/>
      <c r="S4234" s="198"/>
      <c r="T4234" s="196"/>
      <c r="U4234" s="199"/>
      <c r="V4234" s="193"/>
      <c r="W4234" s="198"/>
      <c r="X4234" s="198"/>
      <c r="Y4234" s="196"/>
      <c r="Z4234" s="200"/>
      <c r="AA4234" s="196"/>
      <c r="AB4234" s="198"/>
      <c r="AC4234" s="196"/>
      <c r="AD4234" s="199"/>
      <c r="AG4234" s="196"/>
      <c r="AH4234" s="196"/>
      <c r="AI4234" s="198"/>
      <c r="AL4234" s="196"/>
      <c r="AN4234" s="196"/>
      <c r="AO4234" s="198"/>
      <c r="AP4234" s="196"/>
      <c r="AQ4234" s="196"/>
      <c r="AR4234" s="196"/>
      <c r="AS4234" s="196"/>
      <c r="AT4234" s="196"/>
      <c r="AU4234" s="196"/>
      <c r="AV4234" s="198"/>
      <c r="AW4234" s="197"/>
      <c r="AY4234" s="196"/>
      <c r="BC4234" s="196"/>
      <c r="BD4234" s="196"/>
      <c r="BE4234" s="196"/>
      <c r="BF4234" s="196"/>
      <c r="BG4234" s="196"/>
      <c r="BH4234" s="196"/>
      <c r="BI4234" s="196"/>
      <c r="BJ4234" s="196"/>
      <c r="BK4234" s="196"/>
    </row>
    <row r="4235" spans="1:63" x14ac:dyDescent="0.25">
      <c r="A4235" s="198"/>
      <c r="B4235" s="193"/>
      <c r="C4235" s="196"/>
      <c r="D4235" s="196"/>
      <c r="E4235" s="196"/>
      <c r="I4235" s="197"/>
      <c r="Q4235" s="198"/>
      <c r="S4235" s="198"/>
      <c r="T4235" s="196"/>
      <c r="U4235" s="199"/>
      <c r="V4235" s="193"/>
      <c r="W4235" s="198"/>
      <c r="X4235" s="198"/>
      <c r="Y4235" s="196"/>
      <c r="Z4235" s="200"/>
      <c r="AA4235" s="196"/>
      <c r="AB4235" s="198"/>
      <c r="AC4235" s="196"/>
      <c r="AD4235" s="199"/>
      <c r="AG4235" s="196"/>
      <c r="AH4235" s="196"/>
      <c r="AI4235" s="198"/>
      <c r="AL4235" s="196"/>
      <c r="AN4235" s="196"/>
      <c r="AO4235" s="198"/>
      <c r="AP4235" s="196"/>
      <c r="AQ4235" s="196"/>
      <c r="AR4235" s="196"/>
      <c r="AS4235" s="196"/>
      <c r="AT4235" s="196"/>
      <c r="AU4235" s="196"/>
      <c r="AV4235" s="198"/>
      <c r="AW4235" s="197"/>
      <c r="AY4235" s="196"/>
      <c r="BC4235" s="196"/>
      <c r="BD4235" s="196"/>
      <c r="BE4235" s="196"/>
      <c r="BF4235" s="196"/>
      <c r="BG4235" s="196"/>
      <c r="BH4235" s="196"/>
      <c r="BI4235" s="196"/>
      <c r="BJ4235" s="196"/>
      <c r="BK4235" s="196"/>
    </row>
    <row r="4236" spans="1:63" x14ac:dyDescent="0.25">
      <c r="A4236" s="198"/>
      <c r="B4236" s="193"/>
      <c r="C4236" s="196"/>
      <c r="D4236" s="196"/>
      <c r="E4236" s="196"/>
      <c r="I4236" s="197"/>
      <c r="Q4236" s="198"/>
      <c r="S4236" s="198"/>
      <c r="T4236" s="196"/>
      <c r="U4236" s="199"/>
      <c r="V4236" s="193"/>
      <c r="W4236" s="198"/>
      <c r="X4236" s="198"/>
      <c r="Y4236" s="196"/>
      <c r="Z4236" s="200"/>
      <c r="AA4236" s="196"/>
      <c r="AB4236" s="198"/>
      <c r="AC4236" s="196"/>
      <c r="AD4236" s="199"/>
      <c r="AG4236" s="196"/>
      <c r="AH4236" s="196"/>
      <c r="AI4236" s="198"/>
      <c r="AL4236" s="196"/>
      <c r="AN4236" s="196"/>
      <c r="AO4236" s="198"/>
      <c r="AP4236" s="196"/>
      <c r="AQ4236" s="196"/>
      <c r="AR4236" s="196"/>
      <c r="AS4236" s="196"/>
      <c r="AT4236" s="196"/>
      <c r="AU4236" s="196"/>
      <c r="AV4236" s="198"/>
      <c r="AW4236" s="197"/>
      <c r="AY4236" s="196"/>
      <c r="BC4236" s="196"/>
      <c r="BD4236" s="196"/>
      <c r="BE4236" s="196"/>
      <c r="BF4236" s="196"/>
      <c r="BG4236" s="196"/>
      <c r="BH4236" s="196"/>
      <c r="BI4236" s="196"/>
      <c r="BJ4236" s="196"/>
      <c r="BK4236" s="196"/>
    </row>
    <row r="4237" spans="1:63" x14ac:dyDescent="0.25">
      <c r="A4237" s="198"/>
      <c r="B4237" s="193"/>
      <c r="C4237" s="196"/>
      <c r="D4237" s="196"/>
      <c r="E4237" s="196"/>
      <c r="I4237" s="197"/>
      <c r="Q4237" s="198"/>
      <c r="S4237" s="198"/>
      <c r="T4237" s="196"/>
      <c r="U4237" s="199"/>
      <c r="V4237" s="193"/>
      <c r="W4237" s="198"/>
      <c r="X4237" s="198"/>
      <c r="Y4237" s="196"/>
      <c r="Z4237" s="200"/>
      <c r="AA4237" s="196"/>
      <c r="AB4237" s="198"/>
      <c r="AC4237" s="196"/>
      <c r="AD4237" s="199"/>
      <c r="AG4237" s="196"/>
      <c r="AH4237" s="196"/>
      <c r="AI4237" s="198"/>
      <c r="AL4237" s="196"/>
      <c r="AN4237" s="196"/>
      <c r="AO4237" s="198"/>
      <c r="AP4237" s="196"/>
      <c r="AQ4237" s="196"/>
      <c r="AR4237" s="196"/>
      <c r="AS4237" s="196"/>
      <c r="AT4237" s="196"/>
      <c r="AU4237" s="196"/>
      <c r="AV4237" s="198"/>
      <c r="AW4237" s="197"/>
      <c r="AY4237" s="196"/>
      <c r="BC4237" s="196"/>
      <c r="BD4237" s="196"/>
      <c r="BE4237" s="196"/>
      <c r="BF4237" s="196"/>
      <c r="BG4237" s="196"/>
      <c r="BH4237" s="196"/>
      <c r="BI4237" s="196"/>
      <c r="BJ4237" s="196"/>
      <c r="BK4237" s="196"/>
    </row>
    <row r="4238" spans="1:63" x14ac:dyDescent="0.25">
      <c r="A4238" s="198"/>
      <c r="B4238" s="193"/>
      <c r="C4238" s="196"/>
      <c r="D4238" s="196"/>
      <c r="E4238" s="196"/>
      <c r="I4238" s="197"/>
      <c r="Q4238" s="198"/>
      <c r="S4238" s="198"/>
      <c r="T4238" s="196"/>
      <c r="U4238" s="199"/>
      <c r="V4238" s="193"/>
      <c r="W4238" s="198"/>
      <c r="X4238" s="198"/>
      <c r="Y4238" s="196"/>
      <c r="Z4238" s="200"/>
      <c r="AA4238" s="196"/>
      <c r="AB4238" s="198"/>
      <c r="AC4238" s="196"/>
      <c r="AD4238" s="199"/>
      <c r="AG4238" s="196"/>
      <c r="AH4238" s="196"/>
      <c r="AI4238" s="198"/>
      <c r="AL4238" s="196"/>
      <c r="AN4238" s="196"/>
      <c r="AO4238" s="198"/>
      <c r="AP4238" s="196"/>
      <c r="AQ4238" s="196"/>
      <c r="AR4238" s="196"/>
      <c r="AS4238" s="196"/>
      <c r="AT4238" s="196"/>
      <c r="AU4238" s="196"/>
      <c r="AV4238" s="198"/>
      <c r="AW4238" s="197"/>
      <c r="AY4238" s="196"/>
      <c r="BC4238" s="196"/>
      <c r="BD4238" s="196"/>
      <c r="BE4238" s="196"/>
      <c r="BF4238" s="196"/>
      <c r="BG4238" s="196"/>
      <c r="BH4238" s="196"/>
      <c r="BI4238" s="196"/>
      <c r="BJ4238" s="196"/>
      <c r="BK4238" s="196"/>
    </row>
    <row r="4239" spans="1:63" x14ac:dyDescent="0.25">
      <c r="A4239" s="198"/>
      <c r="B4239" s="193"/>
      <c r="C4239" s="196"/>
      <c r="D4239" s="196"/>
      <c r="E4239" s="196"/>
      <c r="I4239" s="197"/>
      <c r="Q4239" s="198"/>
      <c r="S4239" s="198"/>
      <c r="T4239" s="196"/>
      <c r="U4239" s="199"/>
      <c r="V4239" s="193"/>
      <c r="W4239" s="198"/>
      <c r="X4239" s="198"/>
      <c r="Y4239" s="196"/>
      <c r="Z4239" s="200"/>
      <c r="AA4239" s="196"/>
      <c r="AB4239" s="198"/>
      <c r="AC4239" s="196"/>
      <c r="AD4239" s="199"/>
      <c r="AG4239" s="196"/>
      <c r="AH4239" s="196"/>
      <c r="AI4239" s="198"/>
      <c r="AL4239" s="196"/>
      <c r="AN4239" s="196"/>
      <c r="AO4239" s="198"/>
      <c r="AP4239" s="196"/>
      <c r="AQ4239" s="196"/>
      <c r="AR4239" s="196"/>
      <c r="AS4239" s="196"/>
      <c r="AT4239" s="196"/>
      <c r="AU4239" s="196"/>
      <c r="AV4239" s="198"/>
      <c r="AW4239" s="197"/>
      <c r="AY4239" s="196"/>
      <c r="BC4239" s="196"/>
      <c r="BD4239" s="196"/>
      <c r="BE4239" s="196"/>
      <c r="BF4239" s="196"/>
      <c r="BG4239" s="196"/>
      <c r="BH4239" s="196"/>
      <c r="BI4239" s="196"/>
      <c r="BJ4239" s="196"/>
      <c r="BK4239" s="196"/>
    </row>
    <row r="4240" spans="1:63" x14ac:dyDescent="0.25">
      <c r="A4240" s="198"/>
      <c r="B4240" s="193"/>
      <c r="C4240" s="196"/>
      <c r="D4240" s="196"/>
      <c r="E4240" s="196"/>
      <c r="I4240" s="197"/>
      <c r="Q4240" s="198"/>
      <c r="S4240" s="198"/>
      <c r="T4240" s="196"/>
      <c r="U4240" s="199"/>
      <c r="V4240" s="193"/>
      <c r="W4240" s="198"/>
      <c r="X4240" s="198"/>
      <c r="Y4240" s="196"/>
      <c r="Z4240" s="200"/>
      <c r="AA4240" s="196"/>
      <c r="AB4240" s="198"/>
      <c r="AC4240" s="196"/>
      <c r="AD4240" s="199"/>
      <c r="AG4240" s="196"/>
      <c r="AH4240" s="196"/>
      <c r="AI4240" s="198"/>
      <c r="AL4240" s="196"/>
      <c r="AN4240" s="196"/>
      <c r="AO4240" s="198"/>
      <c r="AP4240" s="196"/>
      <c r="AQ4240" s="196"/>
      <c r="AR4240" s="196"/>
      <c r="AS4240" s="196"/>
      <c r="AT4240" s="196"/>
      <c r="AU4240" s="196"/>
      <c r="AV4240" s="198"/>
      <c r="AW4240" s="197"/>
      <c r="AY4240" s="196"/>
      <c r="BC4240" s="196"/>
      <c r="BD4240" s="196"/>
      <c r="BE4240" s="196"/>
      <c r="BF4240" s="196"/>
      <c r="BG4240" s="196"/>
      <c r="BH4240" s="196"/>
      <c r="BI4240" s="196"/>
      <c r="BJ4240" s="196"/>
      <c r="BK4240" s="196"/>
    </row>
    <row r="4241" spans="1:63" x14ac:dyDescent="0.25">
      <c r="A4241" s="198"/>
      <c r="B4241" s="193"/>
      <c r="C4241" s="196"/>
      <c r="D4241" s="196"/>
      <c r="E4241" s="196"/>
      <c r="I4241" s="197"/>
      <c r="Q4241" s="198"/>
      <c r="S4241" s="198"/>
      <c r="T4241" s="196"/>
      <c r="U4241" s="199"/>
      <c r="V4241" s="193"/>
      <c r="W4241" s="198"/>
      <c r="X4241" s="198"/>
      <c r="Y4241" s="196"/>
      <c r="Z4241" s="200"/>
      <c r="AA4241" s="196"/>
      <c r="AB4241" s="198"/>
      <c r="AC4241" s="196"/>
      <c r="AD4241" s="199"/>
      <c r="AG4241" s="196"/>
      <c r="AH4241" s="196"/>
      <c r="AI4241" s="198"/>
      <c r="AL4241" s="196"/>
      <c r="AN4241" s="196"/>
      <c r="AO4241" s="198"/>
      <c r="AP4241" s="196"/>
      <c r="AQ4241" s="196"/>
      <c r="AR4241" s="196"/>
      <c r="AS4241" s="196"/>
      <c r="AT4241" s="196"/>
      <c r="AU4241" s="196"/>
      <c r="AV4241" s="198"/>
      <c r="AW4241" s="197"/>
      <c r="AY4241" s="196"/>
      <c r="BC4241" s="196"/>
      <c r="BD4241" s="196"/>
      <c r="BE4241" s="196"/>
      <c r="BF4241" s="196"/>
      <c r="BG4241" s="196"/>
      <c r="BH4241" s="196"/>
      <c r="BI4241" s="196"/>
      <c r="BJ4241" s="196"/>
      <c r="BK4241" s="196"/>
    </row>
    <row r="4242" spans="1:63" x14ac:dyDescent="0.25">
      <c r="A4242" s="198"/>
      <c r="B4242" s="193"/>
      <c r="C4242" s="196"/>
      <c r="D4242" s="196"/>
      <c r="E4242" s="196"/>
      <c r="I4242" s="197"/>
      <c r="Q4242" s="198"/>
      <c r="S4242" s="198"/>
      <c r="T4242" s="196"/>
      <c r="U4242" s="199"/>
      <c r="V4242" s="193"/>
      <c r="W4242" s="198"/>
      <c r="X4242" s="198"/>
      <c r="Y4242" s="196"/>
      <c r="Z4242" s="200"/>
      <c r="AA4242" s="196"/>
      <c r="AB4242" s="198"/>
      <c r="AC4242" s="196"/>
      <c r="AD4242" s="199"/>
      <c r="AG4242" s="196"/>
      <c r="AH4242" s="196"/>
      <c r="AI4242" s="198"/>
      <c r="AL4242" s="196"/>
      <c r="AN4242" s="196"/>
      <c r="AO4242" s="198"/>
      <c r="AP4242" s="196"/>
      <c r="AQ4242" s="196"/>
      <c r="AR4242" s="196"/>
      <c r="AS4242" s="196"/>
      <c r="AT4242" s="196"/>
      <c r="AU4242" s="196"/>
      <c r="AV4242" s="198"/>
      <c r="AW4242" s="197"/>
      <c r="AY4242" s="196"/>
      <c r="BC4242" s="196"/>
      <c r="BD4242" s="196"/>
      <c r="BE4242" s="196"/>
      <c r="BF4242" s="196"/>
      <c r="BG4242" s="196"/>
      <c r="BH4242" s="196"/>
      <c r="BI4242" s="196"/>
      <c r="BJ4242" s="196"/>
      <c r="BK4242" s="196"/>
    </row>
    <row r="4243" spans="1:63" x14ac:dyDescent="0.25">
      <c r="A4243" s="198"/>
      <c r="B4243" s="193"/>
      <c r="C4243" s="196"/>
      <c r="D4243" s="196"/>
      <c r="E4243" s="196"/>
      <c r="I4243" s="197"/>
      <c r="Q4243" s="198"/>
      <c r="S4243" s="198"/>
      <c r="T4243" s="196"/>
      <c r="U4243" s="199"/>
      <c r="V4243" s="193"/>
      <c r="W4243" s="198"/>
      <c r="X4243" s="198"/>
      <c r="Y4243" s="196"/>
      <c r="Z4243" s="200"/>
      <c r="AA4243" s="196"/>
      <c r="AB4243" s="198"/>
      <c r="AC4243" s="196"/>
      <c r="AD4243" s="199"/>
      <c r="AG4243" s="196"/>
      <c r="AH4243" s="196"/>
      <c r="AI4243" s="198"/>
      <c r="AL4243" s="196"/>
      <c r="AN4243" s="196"/>
      <c r="AO4243" s="198"/>
      <c r="AP4243" s="196"/>
      <c r="AQ4243" s="196"/>
      <c r="AR4243" s="196"/>
      <c r="AS4243" s="196"/>
      <c r="AT4243" s="196"/>
      <c r="AU4243" s="196"/>
      <c r="AV4243" s="198"/>
      <c r="AW4243" s="197"/>
      <c r="AY4243" s="196"/>
      <c r="BC4243" s="196"/>
      <c r="BD4243" s="196"/>
      <c r="BE4243" s="196"/>
      <c r="BF4243" s="196"/>
      <c r="BG4243" s="196"/>
      <c r="BH4243" s="196"/>
      <c r="BI4243" s="196"/>
      <c r="BJ4243" s="196"/>
      <c r="BK4243" s="196"/>
    </row>
    <row r="4244" spans="1:63" x14ac:dyDescent="0.25">
      <c r="A4244" s="198"/>
      <c r="B4244" s="193"/>
      <c r="C4244" s="196"/>
      <c r="D4244" s="196"/>
      <c r="E4244" s="196"/>
      <c r="I4244" s="197"/>
      <c r="Q4244" s="198"/>
      <c r="S4244" s="198"/>
      <c r="T4244" s="196"/>
      <c r="U4244" s="199"/>
      <c r="V4244" s="193"/>
      <c r="W4244" s="198"/>
      <c r="X4244" s="198"/>
      <c r="Y4244" s="196"/>
      <c r="Z4244" s="200"/>
      <c r="AA4244" s="196"/>
      <c r="AB4244" s="198"/>
      <c r="AC4244" s="196"/>
      <c r="AD4244" s="199"/>
      <c r="AG4244" s="196"/>
      <c r="AH4244" s="196"/>
      <c r="AI4244" s="198"/>
      <c r="AL4244" s="196"/>
      <c r="AN4244" s="196"/>
      <c r="AO4244" s="198"/>
      <c r="AP4244" s="196"/>
      <c r="AQ4244" s="196"/>
      <c r="AR4244" s="196"/>
      <c r="AS4244" s="196"/>
      <c r="AT4244" s="196"/>
      <c r="AU4244" s="196"/>
      <c r="AV4244" s="198"/>
      <c r="AW4244" s="197"/>
      <c r="AY4244" s="196"/>
      <c r="BC4244" s="196"/>
      <c r="BD4244" s="196"/>
      <c r="BE4244" s="196"/>
      <c r="BF4244" s="196"/>
      <c r="BG4244" s="196"/>
      <c r="BH4244" s="196"/>
      <c r="BI4244" s="196"/>
      <c r="BJ4244" s="196"/>
      <c r="BK4244" s="196"/>
    </row>
    <row r="4245" spans="1:63" x14ac:dyDescent="0.25">
      <c r="A4245" s="198"/>
      <c r="B4245" s="193"/>
      <c r="C4245" s="196"/>
      <c r="D4245" s="196"/>
      <c r="E4245" s="196"/>
      <c r="I4245" s="197"/>
      <c r="Q4245" s="198"/>
      <c r="S4245" s="198"/>
      <c r="T4245" s="196"/>
      <c r="U4245" s="199"/>
      <c r="V4245" s="193"/>
      <c r="W4245" s="198"/>
      <c r="X4245" s="198"/>
      <c r="Y4245" s="196"/>
      <c r="Z4245" s="200"/>
      <c r="AA4245" s="196"/>
      <c r="AB4245" s="198"/>
      <c r="AC4245" s="196"/>
      <c r="AD4245" s="199"/>
      <c r="AG4245" s="196"/>
      <c r="AH4245" s="196"/>
      <c r="AI4245" s="198"/>
      <c r="AL4245" s="196"/>
      <c r="AN4245" s="196"/>
      <c r="AO4245" s="198"/>
      <c r="AP4245" s="196"/>
      <c r="AQ4245" s="196"/>
      <c r="AR4245" s="196"/>
      <c r="AS4245" s="196"/>
      <c r="AT4245" s="196"/>
      <c r="AU4245" s="196"/>
      <c r="AV4245" s="198"/>
      <c r="AW4245" s="197"/>
      <c r="AY4245" s="196"/>
      <c r="BC4245" s="196"/>
      <c r="BD4245" s="196"/>
      <c r="BE4245" s="196"/>
      <c r="BF4245" s="196"/>
      <c r="BG4245" s="196"/>
      <c r="BH4245" s="196"/>
      <c r="BI4245" s="196"/>
      <c r="BJ4245" s="196"/>
      <c r="BK4245" s="196"/>
    </row>
    <row r="4246" spans="1:63" x14ac:dyDescent="0.25">
      <c r="A4246" s="198"/>
      <c r="B4246" s="193"/>
      <c r="C4246" s="196"/>
      <c r="D4246" s="196"/>
      <c r="E4246" s="196"/>
      <c r="I4246" s="197"/>
      <c r="Q4246" s="198"/>
      <c r="S4246" s="198"/>
      <c r="T4246" s="196"/>
      <c r="U4246" s="199"/>
      <c r="V4246" s="193"/>
      <c r="W4246" s="198"/>
      <c r="X4246" s="198"/>
      <c r="Y4246" s="196"/>
      <c r="Z4246" s="200"/>
      <c r="AA4246" s="196"/>
      <c r="AB4246" s="198"/>
      <c r="AC4246" s="196"/>
      <c r="AD4246" s="199"/>
      <c r="AG4246" s="196"/>
      <c r="AH4246" s="196"/>
      <c r="AI4246" s="198"/>
      <c r="AL4246" s="196"/>
      <c r="AN4246" s="196"/>
      <c r="AO4246" s="198"/>
      <c r="AP4246" s="196"/>
      <c r="AQ4246" s="196"/>
      <c r="AR4246" s="196"/>
      <c r="AS4246" s="196"/>
      <c r="AT4246" s="196"/>
      <c r="AU4246" s="196"/>
      <c r="AV4246" s="198"/>
      <c r="AW4246" s="197"/>
      <c r="AY4246" s="196"/>
      <c r="BC4246" s="196"/>
      <c r="BD4246" s="196"/>
      <c r="BE4246" s="196"/>
      <c r="BF4246" s="196"/>
      <c r="BG4246" s="196"/>
      <c r="BH4246" s="196"/>
      <c r="BI4246" s="196"/>
      <c r="BJ4246" s="196"/>
      <c r="BK4246" s="196"/>
    </row>
    <row r="4247" spans="1:63" x14ac:dyDescent="0.25">
      <c r="A4247" s="198"/>
      <c r="B4247" s="193"/>
      <c r="C4247" s="196"/>
      <c r="D4247" s="196"/>
      <c r="E4247" s="196"/>
      <c r="I4247" s="197"/>
      <c r="Q4247" s="198"/>
      <c r="S4247" s="198"/>
      <c r="T4247" s="196"/>
      <c r="U4247" s="199"/>
      <c r="V4247" s="193"/>
      <c r="W4247" s="198"/>
      <c r="X4247" s="198"/>
      <c r="Y4247" s="196"/>
      <c r="Z4247" s="200"/>
      <c r="AA4247" s="196"/>
      <c r="AB4247" s="198"/>
      <c r="AC4247" s="196"/>
      <c r="AD4247" s="199"/>
      <c r="AG4247" s="196"/>
      <c r="AH4247" s="196"/>
      <c r="AI4247" s="198"/>
      <c r="AL4247" s="196"/>
      <c r="AN4247" s="196"/>
      <c r="AO4247" s="198"/>
      <c r="AP4247" s="196"/>
      <c r="AQ4247" s="196"/>
      <c r="AR4247" s="196"/>
      <c r="AS4247" s="196"/>
      <c r="AT4247" s="196"/>
      <c r="AU4247" s="196"/>
      <c r="AV4247" s="198"/>
      <c r="AW4247" s="197"/>
      <c r="AY4247" s="196"/>
      <c r="BC4247" s="196"/>
      <c r="BD4247" s="196"/>
      <c r="BE4247" s="196"/>
      <c r="BF4247" s="196"/>
      <c r="BG4247" s="196"/>
      <c r="BH4247" s="196"/>
      <c r="BI4247" s="196"/>
      <c r="BJ4247" s="196"/>
      <c r="BK4247" s="196"/>
    </row>
    <row r="4248" spans="1:63" x14ac:dyDescent="0.25">
      <c r="A4248" s="198"/>
      <c r="B4248" s="193"/>
      <c r="C4248" s="196"/>
      <c r="D4248" s="196"/>
      <c r="E4248" s="196"/>
      <c r="I4248" s="197"/>
      <c r="Q4248" s="198"/>
      <c r="S4248" s="198"/>
      <c r="T4248" s="196"/>
      <c r="U4248" s="199"/>
      <c r="V4248" s="193"/>
      <c r="W4248" s="198"/>
      <c r="X4248" s="198"/>
      <c r="Y4248" s="196"/>
      <c r="Z4248" s="200"/>
      <c r="AA4248" s="196"/>
      <c r="AB4248" s="198"/>
      <c r="AC4248" s="196"/>
      <c r="AD4248" s="199"/>
      <c r="AG4248" s="196"/>
      <c r="AH4248" s="196"/>
      <c r="AI4248" s="198"/>
      <c r="AL4248" s="196"/>
      <c r="AN4248" s="196"/>
      <c r="AO4248" s="198"/>
      <c r="AP4248" s="196"/>
      <c r="AQ4248" s="196"/>
      <c r="AR4248" s="196"/>
      <c r="AS4248" s="196"/>
      <c r="AT4248" s="196"/>
      <c r="AU4248" s="196"/>
      <c r="AV4248" s="198"/>
      <c r="AW4248" s="197"/>
      <c r="AY4248" s="196"/>
      <c r="BC4248" s="196"/>
      <c r="BD4248" s="196"/>
      <c r="BE4248" s="196"/>
      <c r="BF4248" s="196"/>
      <c r="BG4248" s="196"/>
      <c r="BH4248" s="196"/>
      <c r="BI4248" s="196"/>
      <c r="BJ4248" s="196"/>
      <c r="BK4248" s="196"/>
    </row>
    <row r="4249" spans="1:63" x14ac:dyDescent="0.25">
      <c r="A4249" s="198"/>
      <c r="B4249" s="193"/>
      <c r="C4249" s="196"/>
      <c r="D4249" s="196"/>
      <c r="E4249" s="196"/>
      <c r="I4249" s="197"/>
      <c r="Q4249" s="198"/>
      <c r="S4249" s="198"/>
      <c r="T4249" s="196"/>
      <c r="U4249" s="199"/>
      <c r="V4249" s="193"/>
      <c r="W4249" s="198"/>
      <c r="X4249" s="198"/>
      <c r="Y4249" s="196"/>
      <c r="Z4249" s="200"/>
      <c r="AA4249" s="196"/>
      <c r="AB4249" s="198"/>
      <c r="AC4249" s="196"/>
      <c r="AD4249" s="199"/>
      <c r="AG4249" s="196"/>
      <c r="AH4249" s="196"/>
      <c r="AI4249" s="198"/>
      <c r="AL4249" s="196"/>
      <c r="AN4249" s="196"/>
      <c r="AO4249" s="198"/>
      <c r="AP4249" s="196"/>
      <c r="AQ4249" s="196"/>
      <c r="AR4249" s="196"/>
      <c r="AS4249" s="196"/>
      <c r="AT4249" s="196"/>
      <c r="AU4249" s="196"/>
      <c r="AV4249" s="198"/>
      <c r="AW4249" s="197"/>
      <c r="AY4249" s="196"/>
      <c r="BC4249" s="196"/>
      <c r="BD4249" s="196"/>
      <c r="BE4249" s="196"/>
      <c r="BF4249" s="196"/>
      <c r="BG4249" s="196"/>
      <c r="BH4249" s="196"/>
      <c r="BI4249" s="196"/>
      <c r="BJ4249" s="196"/>
      <c r="BK4249" s="196"/>
    </row>
    <row r="4250" spans="1:63" x14ac:dyDescent="0.25">
      <c r="A4250" s="198"/>
      <c r="B4250" s="193"/>
      <c r="C4250" s="196"/>
      <c r="D4250" s="196"/>
      <c r="E4250" s="196"/>
      <c r="I4250" s="197"/>
      <c r="Q4250" s="198"/>
      <c r="S4250" s="198"/>
      <c r="T4250" s="196"/>
      <c r="U4250" s="199"/>
      <c r="V4250" s="193"/>
      <c r="W4250" s="198"/>
      <c r="X4250" s="198"/>
      <c r="Y4250" s="196"/>
      <c r="Z4250" s="200"/>
      <c r="AA4250" s="196"/>
      <c r="AB4250" s="198"/>
      <c r="AC4250" s="196"/>
      <c r="AD4250" s="199"/>
      <c r="AG4250" s="196"/>
      <c r="AH4250" s="196"/>
      <c r="AI4250" s="198"/>
      <c r="AL4250" s="196"/>
      <c r="AN4250" s="196"/>
      <c r="AO4250" s="198"/>
      <c r="AP4250" s="196"/>
      <c r="AQ4250" s="196"/>
      <c r="AR4250" s="196"/>
      <c r="AS4250" s="196"/>
      <c r="AT4250" s="196"/>
      <c r="AU4250" s="196"/>
      <c r="AV4250" s="198"/>
      <c r="AW4250" s="197"/>
      <c r="AY4250" s="196"/>
      <c r="BC4250" s="196"/>
      <c r="BD4250" s="196"/>
      <c r="BE4250" s="196"/>
      <c r="BF4250" s="196"/>
      <c r="BG4250" s="196"/>
      <c r="BH4250" s="196"/>
      <c r="BI4250" s="196"/>
      <c r="BJ4250" s="196"/>
      <c r="BK4250" s="196"/>
    </row>
    <row r="4251" spans="1:63" x14ac:dyDescent="0.25">
      <c r="A4251" s="198"/>
      <c r="B4251" s="193"/>
      <c r="C4251" s="196"/>
      <c r="D4251" s="196"/>
      <c r="E4251" s="196"/>
      <c r="I4251" s="197"/>
      <c r="Q4251" s="198"/>
      <c r="S4251" s="198"/>
      <c r="T4251" s="196"/>
      <c r="U4251" s="199"/>
      <c r="V4251" s="193"/>
      <c r="W4251" s="198"/>
      <c r="X4251" s="198"/>
      <c r="Y4251" s="196"/>
      <c r="Z4251" s="200"/>
      <c r="AA4251" s="196"/>
      <c r="AB4251" s="198"/>
      <c r="AC4251" s="196"/>
      <c r="AD4251" s="199"/>
      <c r="AG4251" s="196"/>
      <c r="AH4251" s="196"/>
      <c r="AI4251" s="198"/>
      <c r="AL4251" s="196"/>
      <c r="AN4251" s="196"/>
      <c r="AO4251" s="198"/>
      <c r="AP4251" s="196"/>
      <c r="AQ4251" s="196"/>
      <c r="AR4251" s="196"/>
      <c r="AS4251" s="196"/>
      <c r="AT4251" s="196"/>
      <c r="AU4251" s="196"/>
      <c r="AV4251" s="198"/>
      <c r="AW4251" s="197"/>
      <c r="AY4251" s="196"/>
      <c r="BC4251" s="196"/>
      <c r="BD4251" s="196"/>
      <c r="BE4251" s="196"/>
      <c r="BF4251" s="196"/>
      <c r="BG4251" s="196"/>
      <c r="BH4251" s="196"/>
      <c r="BI4251" s="196"/>
      <c r="BJ4251" s="196"/>
      <c r="BK4251" s="196"/>
    </row>
    <row r="4252" spans="1:63" x14ac:dyDescent="0.25">
      <c r="A4252" s="198"/>
      <c r="B4252" s="193"/>
      <c r="C4252" s="196"/>
      <c r="D4252" s="196"/>
      <c r="E4252" s="196"/>
      <c r="I4252" s="197"/>
      <c r="Q4252" s="198"/>
      <c r="S4252" s="198"/>
      <c r="T4252" s="196"/>
      <c r="U4252" s="199"/>
      <c r="V4252" s="193"/>
      <c r="W4252" s="198"/>
      <c r="X4252" s="198"/>
      <c r="Y4252" s="196"/>
      <c r="Z4252" s="200"/>
      <c r="AA4252" s="196"/>
      <c r="AB4252" s="198"/>
      <c r="AC4252" s="196"/>
      <c r="AD4252" s="199"/>
      <c r="AG4252" s="196"/>
      <c r="AH4252" s="196"/>
      <c r="AI4252" s="198"/>
      <c r="AL4252" s="196"/>
      <c r="AN4252" s="196"/>
      <c r="AO4252" s="198"/>
      <c r="AP4252" s="196"/>
      <c r="AQ4252" s="196"/>
      <c r="AR4252" s="196"/>
      <c r="AS4252" s="196"/>
      <c r="AT4252" s="196"/>
      <c r="AU4252" s="196"/>
      <c r="AV4252" s="198"/>
      <c r="AW4252" s="197"/>
      <c r="AY4252" s="196"/>
      <c r="BC4252" s="196"/>
      <c r="BD4252" s="196"/>
      <c r="BE4252" s="196"/>
      <c r="BF4252" s="196"/>
      <c r="BG4252" s="196"/>
      <c r="BH4252" s="196"/>
      <c r="BI4252" s="196"/>
      <c r="BJ4252" s="196"/>
      <c r="BK4252" s="196"/>
    </row>
    <row r="4253" spans="1:63" x14ac:dyDescent="0.25">
      <c r="A4253" s="198"/>
      <c r="B4253" s="193"/>
      <c r="C4253" s="196"/>
      <c r="D4253" s="196"/>
      <c r="E4253" s="196"/>
      <c r="I4253" s="197"/>
      <c r="Q4253" s="198"/>
      <c r="S4253" s="198"/>
      <c r="T4253" s="196"/>
      <c r="U4253" s="199"/>
      <c r="V4253" s="193"/>
      <c r="W4253" s="198"/>
      <c r="X4253" s="198"/>
      <c r="Y4253" s="196"/>
      <c r="Z4253" s="200"/>
      <c r="AA4253" s="196"/>
      <c r="AB4253" s="198"/>
      <c r="AC4253" s="196"/>
      <c r="AD4253" s="199"/>
      <c r="AG4253" s="196"/>
      <c r="AH4253" s="196"/>
      <c r="AI4253" s="198"/>
      <c r="AL4253" s="196"/>
      <c r="AN4253" s="196"/>
      <c r="AO4253" s="198"/>
      <c r="AP4253" s="196"/>
      <c r="AQ4253" s="196"/>
      <c r="AR4253" s="196"/>
      <c r="AS4253" s="196"/>
      <c r="AT4253" s="196"/>
      <c r="AU4253" s="196"/>
      <c r="AV4253" s="198"/>
      <c r="AW4253" s="197"/>
      <c r="AY4253" s="196"/>
      <c r="BC4253" s="196"/>
      <c r="BD4253" s="196"/>
      <c r="BE4253" s="196"/>
      <c r="BF4253" s="196"/>
      <c r="BG4253" s="196"/>
      <c r="BH4253" s="196"/>
      <c r="BI4253" s="196"/>
      <c r="BJ4253" s="196"/>
      <c r="BK4253" s="196"/>
    </row>
    <row r="4254" spans="1:63" x14ac:dyDescent="0.25">
      <c r="A4254" s="198"/>
      <c r="B4254" s="193"/>
      <c r="C4254" s="196"/>
      <c r="D4254" s="196"/>
      <c r="E4254" s="196"/>
      <c r="I4254" s="197"/>
      <c r="Q4254" s="198"/>
      <c r="S4254" s="198"/>
      <c r="T4254" s="196"/>
      <c r="U4254" s="199"/>
      <c r="V4254" s="193"/>
      <c r="W4254" s="198"/>
      <c r="X4254" s="198"/>
      <c r="Y4254" s="196"/>
      <c r="Z4254" s="200"/>
      <c r="AA4254" s="196"/>
      <c r="AB4254" s="198"/>
      <c r="AC4254" s="196"/>
      <c r="AD4254" s="199"/>
      <c r="AG4254" s="196"/>
      <c r="AH4254" s="196"/>
      <c r="AI4254" s="198"/>
      <c r="AL4254" s="196"/>
      <c r="AN4254" s="196"/>
      <c r="AO4254" s="198"/>
      <c r="AP4254" s="196"/>
      <c r="AQ4254" s="196"/>
      <c r="AR4254" s="196"/>
      <c r="AS4254" s="196"/>
      <c r="AT4254" s="196"/>
      <c r="AU4254" s="196"/>
      <c r="AV4254" s="198"/>
      <c r="AW4254" s="197"/>
      <c r="AY4254" s="196"/>
      <c r="BC4254" s="196"/>
      <c r="BD4254" s="196"/>
      <c r="BE4254" s="196"/>
      <c r="BF4254" s="196"/>
      <c r="BG4254" s="196"/>
      <c r="BH4254" s="196"/>
      <c r="BI4254" s="196"/>
      <c r="BJ4254" s="196"/>
      <c r="BK4254" s="196"/>
    </row>
    <row r="4255" spans="1:63" x14ac:dyDescent="0.25">
      <c r="A4255" s="198"/>
      <c r="B4255" s="193"/>
      <c r="C4255" s="196"/>
      <c r="D4255" s="196"/>
      <c r="E4255" s="196"/>
      <c r="I4255" s="197"/>
      <c r="Q4255" s="198"/>
      <c r="S4255" s="198"/>
      <c r="T4255" s="196"/>
      <c r="U4255" s="199"/>
      <c r="V4255" s="193"/>
      <c r="W4255" s="198"/>
      <c r="X4255" s="198"/>
      <c r="Y4255" s="196"/>
      <c r="Z4255" s="200"/>
      <c r="AA4255" s="196"/>
      <c r="AB4255" s="198"/>
      <c r="AC4255" s="196"/>
      <c r="AD4255" s="199"/>
      <c r="AG4255" s="196"/>
      <c r="AH4255" s="196"/>
      <c r="AI4255" s="198"/>
      <c r="AL4255" s="196"/>
      <c r="AN4255" s="196"/>
      <c r="AO4255" s="198"/>
      <c r="AP4255" s="196"/>
      <c r="AQ4255" s="196"/>
      <c r="AR4255" s="196"/>
      <c r="AS4255" s="196"/>
      <c r="AT4255" s="196"/>
      <c r="AU4255" s="196"/>
      <c r="AV4255" s="198"/>
      <c r="AW4255" s="197"/>
      <c r="AY4255" s="196"/>
      <c r="BC4255" s="196"/>
      <c r="BD4255" s="196"/>
      <c r="BE4255" s="196"/>
      <c r="BF4255" s="196"/>
      <c r="BG4255" s="196"/>
      <c r="BH4255" s="196"/>
      <c r="BI4255" s="196"/>
      <c r="BJ4255" s="196"/>
      <c r="BK4255" s="196"/>
    </row>
    <row r="4256" spans="1:63" x14ac:dyDescent="0.25">
      <c r="A4256" s="198"/>
      <c r="B4256" s="193"/>
      <c r="C4256" s="196"/>
      <c r="D4256" s="196"/>
      <c r="E4256" s="196"/>
      <c r="I4256" s="197"/>
      <c r="Q4256" s="198"/>
      <c r="S4256" s="198"/>
      <c r="T4256" s="196"/>
      <c r="U4256" s="199"/>
      <c r="V4256" s="193"/>
      <c r="W4256" s="198"/>
      <c r="X4256" s="198"/>
      <c r="Y4256" s="196"/>
      <c r="Z4256" s="200"/>
      <c r="AA4256" s="196"/>
      <c r="AB4256" s="198"/>
      <c r="AC4256" s="196"/>
      <c r="AD4256" s="199"/>
      <c r="AG4256" s="196"/>
      <c r="AH4256" s="196"/>
      <c r="AI4256" s="198"/>
      <c r="AL4256" s="196"/>
      <c r="AN4256" s="196"/>
      <c r="AO4256" s="198"/>
      <c r="AP4256" s="196"/>
      <c r="AQ4256" s="196"/>
      <c r="AR4256" s="196"/>
      <c r="AS4256" s="196"/>
      <c r="AT4256" s="196"/>
      <c r="AU4256" s="196"/>
      <c r="AV4256" s="198"/>
      <c r="AW4256" s="197"/>
      <c r="AY4256" s="196"/>
      <c r="BC4256" s="196"/>
      <c r="BD4256" s="196"/>
      <c r="BE4256" s="196"/>
      <c r="BF4256" s="196"/>
      <c r="BG4256" s="196"/>
      <c r="BH4256" s="196"/>
      <c r="BI4256" s="196"/>
      <c r="BJ4256" s="196"/>
      <c r="BK4256" s="196"/>
    </row>
    <row r="4257" spans="1:63" x14ac:dyDescent="0.25">
      <c r="A4257" s="198"/>
      <c r="B4257" s="193"/>
      <c r="C4257" s="196"/>
      <c r="D4257" s="196"/>
      <c r="E4257" s="196"/>
      <c r="I4257" s="197"/>
      <c r="Q4257" s="198"/>
      <c r="S4257" s="198"/>
      <c r="T4257" s="196"/>
      <c r="U4257" s="199"/>
      <c r="V4257" s="193"/>
      <c r="W4257" s="198"/>
      <c r="X4257" s="198"/>
      <c r="Y4257" s="196"/>
      <c r="Z4257" s="200"/>
      <c r="AA4257" s="196"/>
      <c r="AB4257" s="198"/>
      <c r="AC4257" s="196"/>
      <c r="AD4257" s="199"/>
      <c r="AG4257" s="196"/>
      <c r="AH4257" s="196"/>
      <c r="AI4257" s="198"/>
      <c r="AL4257" s="196"/>
      <c r="AN4257" s="196"/>
      <c r="AO4257" s="198"/>
      <c r="AP4257" s="196"/>
      <c r="AQ4257" s="196"/>
      <c r="AR4257" s="196"/>
      <c r="AS4257" s="196"/>
      <c r="AT4257" s="196"/>
      <c r="AU4257" s="196"/>
      <c r="AV4257" s="198"/>
      <c r="AW4257" s="197"/>
      <c r="AY4257" s="196"/>
      <c r="BC4257" s="196"/>
      <c r="BD4257" s="196"/>
      <c r="BE4257" s="196"/>
      <c r="BF4257" s="196"/>
      <c r="BG4257" s="196"/>
      <c r="BH4257" s="196"/>
      <c r="BI4257" s="196"/>
      <c r="BJ4257" s="196"/>
      <c r="BK4257" s="196"/>
    </row>
    <row r="4258" spans="1:63" x14ac:dyDescent="0.25">
      <c r="A4258" s="198"/>
      <c r="B4258" s="193"/>
      <c r="C4258" s="196"/>
      <c r="D4258" s="196"/>
      <c r="E4258" s="196"/>
      <c r="I4258" s="197"/>
      <c r="Q4258" s="198"/>
      <c r="S4258" s="198"/>
      <c r="T4258" s="196"/>
      <c r="U4258" s="199"/>
      <c r="V4258" s="193"/>
      <c r="W4258" s="198"/>
      <c r="X4258" s="198"/>
      <c r="Y4258" s="196"/>
      <c r="Z4258" s="200"/>
      <c r="AA4258" s="196"/>
      <c r="AB4258" s="198"/>
      <c r="AC4258" s="196"/>
      <c r="AD4258" s="199"/>
      <c r="AG4258" s="196"/>
      <c r="AH4258" s="196"/>
      <c r="AI4258" s="198"/>
      <c r="AL4258" s="196"/>
      <c r="AN4258" s="196"/>
      <c r="AO4258" s="198"/>
      <c r="AP4258" s="196"/>
      <c r="AQ4258" s="196"/>
      <c r="AR4258" s="196"/>
      <c r="AS4258" s="196"/>
      <c r="AT4258" s="196"/>
      <c r="AU4258" s="196"/>
      <c r="AV4258" s="198"/>
      <c r="AW4258" s="197"/>
      <c r="AY4258" s="196"/>
      <c r="BC4258" s="196"/>
      <c r="BD4258" s="196"/>
      <c r="BE4258" s="196"/>
      <c r="BF4258" s="196"/>
      <c r="BG4258" s="196"/>
      <c r="BH4258" s="196"/>
      <c r="BI4258" s="196"/>
      <c r="BJ4258" s="196"/>
      <c r="BK4258" s="196"/>
    </row>
    <row r="4259" spans="1:63" x14ac:dyDescent="0.25">
      <c r="A4259" s="198"/>
      <c r="B4259" s="193"/>
      <c r="C4259" s="196"/>
      <c r="D4259" s="196"/>
      <c r="E4259" s="196"/>
      <c r="I4259" s="197"/>
      <c r="Q4259" s="198"/>
      <c r="S4259" s="198"/>
      <c r="T4259" s="196"/>
      <c r="U4259" s="199"/>
      <c r="V4259" s="193"/>
      <c r="W4259" s="198"/>
      <c r="X4259" s="198"/>
      <c r="Y4259" s="196"/>
      <c r="Z4259" s="200"/>
      <c r="AA4259" s="196"/>
      <c r="AB4259" s="198"/>
      <c r="AC4259" s="196"/>
      <c r="AD4259" s="199"/>
      <c r="AG4259" s="196"/>
      <c r="AH4259" s="196"/>
      <c r="AI4259" s="198"/>
      <c r="AL4259" s="196"/>
      <c r="AN4259" s="196"/>
      <c r="AO4259" s="198"/>
      <c r="AP4259" s="196"/>
      <c r="AQ4259" s="196"/>
      <c r="AR4259" s="196"/>
      <c r="AS4259" s="196"/>
      <c r="AT4259" s="196"/>
      <c r="AU4259" s="196"/>
      <c r="AV4259" s="198"/>
      <c r="AW4259" s="197"/>
      <c r="AY4259" s="196"/>
      <c r="BC4259" s="196"/>
      <c r="BD4259" s="196"/>
      <c r="BE4259" s="196"/>
      <c r="BF4259" s="196"/>
      <c r="BG4259" s="196"/>
      <c r="BH4259" s="196"/>
      <c r="BI4259" s="196"/>
      <c r="BJ4259" s="196"/>
      <c r="BK4259" s="196"/>
    </row>
    <row r="4260" spans="1:63" x14ac:dyDescent="0.25">
      <c r="A4260" s="198"/>
      <c r="B4260" s="193"/>
      <c r="C4260" s="196"/>
      <c r="D4260" s="196"/>
      <c r="E4260" s="196"/>
      <c r="I4260" s="197"/>
      <c r="Q4260" s="198"/>
      <c r="S4260" s="198"/>
      <c r="T4260" s="196"/>
      <c r="U4260" s="199"/>
      <c r="V4260" s="193"/>
      <c r="W4260" s="198"/>
      <c r="X4260" s="198"/>
      <c r="Y4260" s="196"/>
      <c r="Z4260" s="200"/>
      <c r="AA4260" s="196"/>
      <c r="AB4260" s="198"/>
      <c r="AC4260" s="196"/>
      <c r="AD4260" s="199"/>
      <c r="AG4260" s="196"/>
      <c r="AH4260" s="196"/>
      <c r="AI4260" s="198"/>
      <c r="AL4260" s="196"/>
      <c r="AN4260" s="196"/>
      <c r="AO4260" s="198"/>
      <c r="AP4260" s="196"/>
      <c r="AQ4260" s="196"/>
      <c r="AR4260" s="196"/>
      <c r="AS4260" s="196"/>
      <c r="AT4260" s="196"/>
      <c r="AU4260" s="196"/>
      <c r="AV4260" s="198"/>
      <c r="AW4260" s="197"/>
      <c r="AY4260" s="196"/>
      <c r="BC4260" s="196"/>
      <c r="BD4260" s="196"/>
      <c r="BE4260" s="196"/>
      <c r="BF4260" s="196"/>
      <c r="BG4260" s="196"/>
      <c r="BH4260" s="196"/>
      <c r="BI4260" s="196"/>
      <c r="BJ4260" s="196"/>
      <c r="BK4260" s="196"/>
    </row>
    <row r="4261" spans="1:63" x14ac:dyDescent="0.25">
      <c r="A4261" s="198"/>
      <c r="B4261" s="193"/>
      <c r="C4261" s="196"/>
      <c r="D4261" s="196"/>
      <c r="E4261" s="196"/>
      <c r="I4261" s="197"/>
      <c r="Q4261" s="198"/>
      <c r="S4261" s="198"/>
      <c r="T4261" s="196"/>
      <c r="U4261" s="199"/>
      <c r="V4261" s="193"/>
      <c r="W4261" s="198"/>
      <c r="X4261" s="198"/>
      <c r="Y4261" s="196"/>
      <c r="Z4261" s="200"/>
      <c r="AA4261" s="196"/>
      <c r="AB4261" s="198"/>
      <c r="AC4261" s="196"/>
      <c r="AD4261" s="199"/>
      <c r="AG4261" s="196"/>
      <c r="AH4261" s="196"/>
      <c r="AI4261" s="198"/>
      <c r="AL4261" s="196"/>
      <c r="AN4261" s="196"/>
      <c r="AO4261" s="198"/>
      <c r="AP4261" s="196"/>
      <c r="AQ4261" s="196"/>
      <c r="AR4261" s="196"/>
      <c r="AS4261" s="196"/>
      <c r="AT4261" s="196"/>
      <c r="AU4261" s="196"/>
      <c r="AV4261" s="198"/>
      <c r="AW4261" s="197"/>
      <c r="AY4261" s="196"/>
      <c r="BC4261" s="196"/>
      <c r="BD4261" s="196"/>
      <c r="BE4261" s="196"/>
      <c r="BF4261" s="196"/>
      <c r="BG4261" s="196"/>
      <c r="BH4261" s="196"/>
      <c r="BI4261" s="196"/>
      <c r="BJ4261" s="196"/>
      <c r="BK4261" s="196"/>
    </row>
    <row r="4262" spans="1:63" x14ac:dyDescent="0.25">
      <c r="A4262" s="198"/>
      <c r="B4262" s="193"/>
      <c r="C4262" s="196"/>
      <c r="D4262" s="196"/>
      <c r="E4262" s="196"/>
      <c r="I4262" s="197"/>
      <c r="Q4262" s="198"/>
      <c r="S4262" s="198"/>
      <c r="T4262" s="196"/>
      <c r="U4262" s="199"/>
      <c r="V4262" s="193"/>
      <c r="W4262" s="198"/>
      <c r="X4262" s="198"/>
      <c r="Y4262" s="196"/>
      <c r="Z4262" s="200"/>
      <c r="AA4262" s="196"/>
      <c r="AB4262" s="198"/>
      <c r="AC4262" s="196"/>
      <c r="AD4262" s="199"/>
      <c r="AG4262" s="196"/>
      <c r="AH4262" s="196"/>
      <c r="AI4262" s="198"/>
      <c r="AL4262" s="196"/>
      <c r="AN4262" s="196"/>
      <c r="AO4262" s="198"/>
      <c r="AP4262" s="196"/>
      <c r="AQ4262" s="196"/>
      <c r="AR4262" s="196"/>
      <c r="AS4262" s="196"/>
      <c r="AT4262" s="196"/>
      <c r="AU4262" s="196"/>
      <c r="AV4262" s="198"/>
      <c r="AW4262" s="197"/>
      <c r="AY4262" s="196"/>
      <c r="BC4262" s="196"/>
      <c r="BD4262" s="196"/>
      <c r="BE4262" s="196"/>
      <c r="BF4262" s="196"/>
      <c r="BG4262" s="196"/>
      <c r="BH4262" s="196"/>
      <c r="BI4262" s="196"/>
      <c r="BJ4262" s="196"/>
      <c r="BK4262" s="196"/>
    </row>
    <row r="4263" spans="1:63" x14ac:dyDescent="0.25">
      <c r="A4263" s="198"/>
      <c r="B4263" s="193"/>
      <c r="C4263" s="196"/>
      <c r="D4263" s="196"/>
      <c r="E4263" s="196"/>
      <c r="I4263" s="197"/>
      <c r="Q4263" s="198"/>
      <c r="S4263" s="198"/>
      <c r="T4263" s="196"/>
      <c r="U4263" s="199"/>
      <c r="V4263" s="193"/>
      <c r="W4263" s="198"/>
      <c r="X4263" s="198"/>
      <c r="Y4263" s="196"/>
      <c r="Z4263" s="200"/>
      <c r="AA4263" s="196"/>
      <c r="AB4263" s="198"/>
      <c r="AC4263" s="196"/>
      <c r="AD4263" s="199"/>
      <c r="AG4263" s="196"/>
      <c r="AH4263" s="196"/>
      <c r="AI4263" s="198"/>
      <c r="AL4263" s="196"/>
      <c r="AN4263" s="196"/>
      <c r="AO4263" s="198"/>
      <c r="AP4263" s="196"/>
      <c r="AQ4263" s="196"/>
      <c r="AR4263" s="196"/>
      <c r="AS4263" s="196"/>
      <c r="AT4263" s="196"/>
      <c r="AU4263" s="196"/>
      <c r="AV4263" s="198"/>
      <c r="AW4263" s="197"/>
      <c r="AY4263" s="196"/>
      <c r="BC4263" s="196"/>
      <c r="BD4263" s="196"/>
      <c r="BE4263" s="196"/>
      <c r="BF4263" s="196"/>
      <c r="BG4263" s="196"/>
      <c r="BH4263" s="196"/>
      <c r="BI4263" s="196"/>
      <c r="BJ4263" s="196"/>
      <c r="BK4263" s="196"/>
    </row>
    <row r="4264" spans="1:63" x14ac:dyDescent="0.25">
      <c r="A4264" s="198"/>
      <c r="B4264" s="193"/>
      <c r="C4264" s="196"/>
      <c r="D4264" s="196"/>
      <c r="E4264" s="196"/>
      <c r="I4264" s="197"/>
      <c r="Q4264" s="198"/>
      <c r="S4264" s="198"/>
      <c r="T4264" s="196"/>
      <c r="U4264" s="199"/>
      <c r="V4264" s="193"/>
      <c r="W4264" s="198"/>
      <c r="X4264" s="198"/>
      <c r="Y4264" s="196"/>
      <c r="Z4264" s="200"/>
      <c r="AA4264" s="196"/>
      <c r="AB4264" s="198"/>
      <c r="AC4264" s="196"/>
      <c r="AD4264" s="199"/>
      <c r="AG4264" s="196"/>
      <c r="AH4264" s="196"/>
      <c r="AI4264" s="198"/>
      <c r="AL4264" s="196"/>
      <c r="AN4264" s="196"/>
      <c r="AO4264" s="198"/>
      <c r="AP4264" s="196"/>
      <c r="AQ4264" s="196"/>
      <c r="AR4264" s="196"/>
      <c r="AS4264" s="196"/>
      <c r="AT4264" s="196"/>
      <c r="AU4264" s="196"/>
      <c r="AV4264" s="198"/>
      <c r="AW4264" s="197"/>
      <c r="AY4264" s="196"/>
      <c r="BC4264" s="196"/>
      <c r="BD4264" s="196"/>
      <c r="BE4264" s="196"/>
      <c r="BF4264" s="196"/>
      <c r="BG4264" s="196"/>
      <c r="BH4264" s="196"/>
      <c r="BI4264" s="196"/>
      <c r="BJ4264" s="196"/>
      <c r="BK4264" s="196"/>
    </row>
    <row r="4265" spans="1:63" x14ac:dyDescent="0.25">
      <c r="A4265" s="198"/>
      <c r="B4265" s="193"/>
      <c r="C4265" s="196"/>
      <c r="D4265" s="196"/>
      <c r="E4265" s="196"/>
      <c r="I4265" s="197"/>
      <c r="Q4265" s="198"/>
      <c r="S4265" s="198"/>
      <c r="T4265" s="196"/>
      <c r="U4265" s="199"/>
      <c r="V4265" s="193"/>
      <c r="W4265" s="198"/>
      <c r="X4265" s="198"/>
      <c r="Y4265" s="196"/>
      <c r="Z4265" s="200"/>
      <c r="AA4265" s="196"/>
      <c r="AB4265" s="198"/>
      <c r="AC4265" s="196"/>
      <c r="AD4265" s="199"/>
      <c r="AG4265" s="196"/>
      <c r="AH4265" s="196"/>
      <c r="AI4265" s="198"/>
      <c r="AL4265" s="196"/>
      <c r="AN4265" s="196"/>
      <c r="AO4265" s="198"/>
      <c r="AP4265" s="196"/>
      <c r="AQ4265" s="196"/>
      <c r="AR4265" s="196"/>
      <c r="AS4265" s="196"/>
      <c r="AT4265" s="196"/>
      <c r="AU4265" s="196"/>
      <c r="AV4265" s="198"/>
      <c r="AW4265" s="197"/>
      <c r="AY4265" s="196"/>
      <c r="BC4265" s="196"/>
      <c r="BD4265" s="196"/>
      <c r="BE4265" s="196"/>
      <c r="BF4265" s="196"/>
      <c r="BG4265" s="196"/>
      <c r="BH4265" s="196"/>
      <c r="BI4265" s="196"/>
      <c r="BJ4265" s="196"/>
      <c r="BK4265" s="196"/>
    </row>
    <row r="4266" spans="1:63" x14ac:dyDescent="0.25">
      <c r="A4266" s="198"/>
      <c r="B4266" s="193"/>
      <c r="C4266" s="196"/>
      <c r="D4266" s="196"/>
      <c r="E4266" s="196"/>
      <c r="I4266" s="197"/>
      <c r="Q4266" s="198"/>
      <c r="S4266" s="198"/>
      <c r="T4266" s="196"/>
      <c r="U4266" s="199"/>
      <c r="V4266" s="193"/>
      <c r="W4266" s="198"/>
      <c r="X4266" s="198"/>
      <c r="Y4266" s="196"/>
      <c r="Z4266" s="200"/>
      <c r="AA4266" s="196"/>
      <c r="AB4266" s="198"/>
      <c r="AC4266" s="196"/>
      <c r="AD4266" s="199"/>
      <c r="AG4266" s="196"/>
      <c r="AH4266" s="196"/>
      <c r="AI4266" s="198"/>
      <c r="AL4266" s="196"/>
      <c r="AN4266" s="196"/>
      <c r="AO4266" s="198"/>
      <c r="AP4266" s="196"/>
      <c r="AQ4266" s="196"/>
      <c r="AR4266" s="196"/>
      <c r="AS4266" s="196"/>
      <c r="AT4266" s="196"/>
      <c r="AU4266" s="196"/>
      <c r="AV4266" s="198"/>
      <c r="AW4266" s="197"/>
      <c r="AY4266" s="196"/>
      <c r="BC4266" s="196"/>
      <c r="BD4266" s="196"/>
      <c r="BE4266" s="196"/>
      <c r="BF4266" s="196"/>
      <c r="BG4266" s="196"/>
      <c r="BH4266" s="196"/>
      <c r="BI4266" s="196"/>
      <c r="BJ4266" s="196"/>
      <c r="BK4266" s="196"/>
    </row>
    <row r="4267" spans="1:63" x14ac:dyDescent="0.25">
      <c r="A4267" s="198"/>
      <c r="B4267" s="193"/>
      <c r="C4267" s="196"/>
      <c r="D4267" s="196"/>
      <c r="E4267" s="196"/>
      <c r="I4267" s="197"/>
      <c r="Q4267" s="198"/>
      <c r="S4267" s="198"/>
      <c r="T4267" s="196"/>
      <c r="U4267" s="199"/>
      <c r="V4267" s="193"/>
      <c r="W4267" s="198"/>
      <c r="X4267" s="198"/>
      <c r="Y4267" s="196"/>
      <c r="Z4267" s="200"/>
      <c r="AA4267" s="196"/>
      <c r="AB4267" s="198"/>
      <c r="AC4267" s="196"/>
      <c r="AD4267" s="199"/>
      <c r="AG4267" s="196"/>
      <c r="AH4267" s="196"/>
      <c r="AI4267" s="198"/>
      <c r="AL4267" s="196"/>
      <c r="AN4267" s="196"/>
      <c r="AO4267" s="198"/>
      <c r="AP4267" s="196"/>
      <c r="AQ4267" s="196"/>
      <c r="AR4267" s="196"/>
      <c r="AS4267" s="196"/>
      <c r="AT4267" s="196"/>
      <c r="AU4267" s="196"/>
      <c r="AV4267" s="198"/>
      <c r="AW4267" s="197"/>
      <c r="AY4267" s="196"/>
      <c r="BC4267" s="196"/>
      <c r="BD4267" s="196"/>
      <c r="BE4267" s="196"/>
      <c r="BF4267" s="196"/>
      <c r="BG4267" s="196"/>
      <c r="BH4267" s="196"/>
      <c r="BI4267" s="196"/>
      <c r="BJ4267" s="196"/>
      <c r="BK4267" s="196"/>
    </row>
    <row r="4268" spans="1:63" x14ac:dyDescent="0.25">
      <c r="A4268" s="198"/>
      <c r="B4268" s="193"/>
      <c r="C4268" s="196"/>
      <c r="D4268" s="196"/>
      <c r="E4268" s="196"/>
      <c r="I4268" s="197"/>
      <c r="Q4268" s="198"/>
      <c r="S4268" s="198"/>
      <c r="T4268" s="196"/>
      <c r="U4268" s="199"/>
      <c r="V4268" s="193"/>
      <c r="W4268" s="198"/>
      <c r="X4268" s="198"/>
      <c r="Y4268" s="196"/>
      <c r="Z4268" s="200"/>
      <c r="AA4268" s="196"/>
      <c r="AB4268" s="198"/>
      <c r="AC4268" s="196"/>
      <c r="AD4268" s="199"/>
      <c r="AG4268" s="196"/>
      <c r="AH4268" s="196"/>
      <c r="AI4268" s="198"/>
      <c r="AL4268" s="196"/>
      <c r="AN4268" s="196"/>
      <c r="AO4268" s="198"/>
      <c r="AP4268" s="196"/>
      <c r="AQ4268" s="196"/>
      <c r="AR4268" s="196"/>
      <c r="AS4268" s="196"/>
      <c r="AT4268" s="196"/>
      <c r="AU4268" s="196"/>
      <c r="AV4268" s="198"/>
      <c r="AW4268" s="197"/>
      <c r="AY4268" s="196"/>
      <c r="BC4268" s="196"/>
      <c r="BD4268" s="196"/>
      <c r="BE4268" s="196"/>
      <c r="BF4268" s="196"/>
      <c r="BG4268" s="196"/>
      <c r="BH4268" s="196"/>
      <c r="BI4268" s="196"/>
      <c r="BJ4268" s="196"/>
      <c r="BK4268" s="196"/>
    </row>
    <row r="4269" spans="1:63" x14ac:dyDescent="0.25">
      <c r="A4269" s="198"/>
      <c r="B4269" s="193"/>
      <c r="C4269" s="196"/>
      <c r="D4269" s="196"/>
      <c r="E4269" s="196"/>
      <c r="I4269" s="197"/>
      <c r="Q4269" s="198"/>
      <c r="S4269" s="198"/>
      <c r="T4269" s="196"/>
      <c r="U4269" s="199"/>
      <c r="V4269" s="193"/>
      <c r="W4269" s="198"/>
      <c r="X4269" s="198"/>
      <c r="Y4269" s="196"/>
      <c r="Z4269" s="200"/>
      <c r="AA4269" s="196"/>
      <c r="AB4269" s="198"/>
      <c r="AC4269" s="196"/>
      <c r="AD4269" s="199"/>
      <c r="AG4269" s="196"/>
      <c r="AH4269" s="196"/>
      <c r="AI4269" s="198"/>
      <c r="AL4269" s="196"/>
      <c r="AN4269" s="196"/>
      <c r="AO4269" s="198"/>
      <c r="AP4269" s="196"/>
      <c r="AQ4269" s="196"/>
      <c r="AR4269" s="196"/>
      <c r="AS4269" s="196"/>
      <c r="AT4269" s="196"/>
      <c r="AU4269" s="196"/>
      <c r="AV4269" s="198"/>
      <c r="AW4269" s="197"/>
      <c r="AY4269" s="196"/>
      <c r="BC4269" s="196"/>
      <c r="BD4269" s="196"/>
      <c r="BE4269" s="196"/>
      <c r="BF4269" s="196"/>
      <c r="BG4269" s="196"/>
      <c r="BH4269" s="196"/>
      <c r="BI4269" s="196"/>
      <c r="BJ4269" s="196"/>
      <c r="BK4269" s="196"/>
    </row>
    <row r="4270" spans="1:63" x14ac:dyDescent="0.25">
      <c r="A4270" s="198"/>
      <c r="B4270" s="193"/>
      <c r="C4270" s="196"/>
      <c r="D4270" s="196"/>
      <c r="E4270" s="196"/>
      <c r="I4270" s="197"/>
      <c r="Q4270" s="198"/>
      <c r="S4270" s="198"/>
      <c r="T4270" s="196"/>
      <c r="U4270" s="199"/>
      <c r="V4270" s="193"/>
      <c r="W4270" s="198"/>
      <c r="X4270" s="198"/>
      <c r="Y4270" s="196"/>
      <c r="Z4270" s="200"/>
      <c r="AA4270" s="196"/>
      <c r="AB4270" s="198"/>
      <c r="AC4270" s="196"/>
      <c r="AD4270" s="199"/>
      <c r="AG4270" s="196"/>
      <c r="AH4270" s="196"/>
      <c r="AI4270" s="198"/>
      <c r="AL4270" s="196"/>
      <c r="AN4270" s="196"/>
      <c r="AO4270" s="198"/>
      <c r="AP4270" s="196"/>
      <c r="AQ4270" s="196"/>
      <c r="AR4270" s="196"/>
      <c r="AS4270" s="196"/>
      <c r="AT4270" s="196"/>
      <c r="AU4270" s="196"/>
      <c r="AV4270" s="198"/>
      <c r="AW4270" s="197"/>
      <c r="AY4270" s="196"/>
      <c r="BC4270" s="196"/>
      <c r="BD4270" s="196"/>
      <c r="BE4270" s="196"/>
      <c r="BF4270" s="196"/>
      <c r="BG4270" s="196"/>
      <c r="BH4270" s="196"/>
      <c r="BI4270" s="196"/>
      <c r="BJ4270" s="196"/>
      <c r="BK4270" s="196"/>
    </row>
    <row r="4271" spans="1:63" x14ac:dyDescent="0.25">
      <c r="A4271" s="198"/>
      <c r="B4271" s="193"/>
      <c r="C4271" s="196"/>
      <c r="D4271" s="196"/>
      <c r="E4271" s="196"/>
      <c r="I4271" s="197"/>
      <c r="Q4271" s="198"/>
      <c r="S4271" s="198"/>
      <c r="T4271" s="196"/>
      <c r="U4271" s="199"/>
      <c r="V4271" s="193"/>
      <c r="W4271" s="198"/>
      <c r="X4271" s="198"/>
      <c r="Y4271" s="196"/>
      <c r="Z4271" s="200"/>
      <c r="AA4271" s="196"/>
      <c r="AB4271" s="198"/>
      <c r="AC4271" s="196"/>
      <c r="AD4271" s="199"/>
      <c r="AG4271" s="196"/>
      <c r="AH4271" s="196"/>
      <c r="AI4271" s="198"/>
      <c r="AL4271" s="196"/>
      <c r="AN4271" s="196"/>
      <c r="AO4271" s="198"/>
      <c r="AP4271" s="196"/>
      <c r="AQ4271" s="196"/>
      <c r="AR4271" s="196"/>
      <c r="AS4271" s="196"/>
      <c r="AT4271" s="196"/>
      <c r="AU4271" s="196"/>
      <c r="AV4271" s="198"/>
      <c r="AW4271" s="197"/>
      <c r="AY4271" s="196"/>
      <c r="BC4271" s="196"/>
      <c r="BD4271" s="196"/>
      <c r="BE4271" s="196"/>
      <c r="BF4271" s="196"/>
      <c r="BG4271" s="196"/>
      <c r="BH4271" s="196"/>
      <c r="BI4271" s="196"/>
      <c r="BJ4271" s="196"/>
      <c r="BK4271" s="196"/>
    </row>
    <row r="4272" spans="1:63" x14ac:dyDescent="0.25">
      <c r="A4272" s="198"/>
      <c r="B4272" s="193"/>
      <c r="C4272" s="196"/>
      <c r="D4272" s="196"/>
      <c r="E4272" s="196"/>
      <c r="I4272" s="197"/>
      <c r="Q4272" s="198"/>
      <c r="S4272" s="198"/>
      <c r="T4272" s="196"/>
      <c r="U4272" s="199"/>
      <c r="V4272" s="193"/>
      <c r="W4272" s="198"/>
      <c r="X4272" s="198"/>
      <c r="Y4272" s="196"/>
      <c r="Z4272" s="200"/>
      <c r="AA4272" s="196"/>
      <c r="AB4272" s="198"/>
      <c r="AC4272" s="196"/>
      <c r="AD4272" s="199"/>
      <c r="AG4272" s="196"/>
      <c r="AH4272" s="196"/>
      <c r="AI4272" s="198"/>
      <c r="AL4272" s="196"/>
      <c r="AN4272" s="196"/>
      <c r="AO4272" s="198"/>
      <c r="AP4272" s="196"/>
      <c r="AQ4272" s="196"/>
      <c r="AR4272" s="196"/>
      <c r="AS4272" s="196"/>
      <c r="AT4272" s="196"/>
      <c r="AU4272" s="196"/>
      <c r="AV4272" s="198"/>
      <c r="AW4272" s="197"/>
      <c r="AY4272" s="196"/>
      <c r="BC4272" s="196"/>
      <c r="BD4272" s="196"/>
      <c r="BE4272" s="196"/>
      <c r="BF4272" s="196"/>
      <c r="BG4272" s="196"/>
      <c r="BH4272" s="196"/>
      <c r="BI4272" s="196"/>
      <c r="BJ4272" s="196"/>
      <c r="BK4272" s="196"/>
    </row>
    <row r="4273" spans="1:63" x14ac:dyDescent="0.25">
      <c r="A4273" s="198"/>
      <c r="B4273" s="193"/>
      <c r="C4273" s="196"/>
      <c r="D4273" s="196"/>
      <c r="E4273" s="196"/>
      <c r="I4273" s="197"/>
      <c r="Q4273" s="198"/>
      <c r="S4273" s="198"/>
      <c r="T4273" s="196"/>
      <c r="U4273" s="199"/>
      <c r="V4273" s="193"/>
      <c r="W4273" s="198"/>
      <c r="X4273" s="198"/>
      <c r="Y4273" s="196"/>
      <c r="Z4273" s="200"/>
      <c r="AA4273" s="196"/>
      <c r="AB4273" s="198"/>
      <c r="AC4273" s="196"/>
      <c r="AD4273" s="199"/>
      <c r="AG4273" s="196"/>
      <c r="AH4273" s="196"/>
      <c r="AI4273" s="198"/>
      <c r="AL4273" s="196"/>
      <c r="AN4273" s="196"/>
      <c r="AO4273" s="198"/>
      <c r="AP4273" s="196"/>
      <c r="AQ4273" s="196"/>
      <c r="AR4273" s="196"/>
      <c r="AS4273" s="196"/>
      <c r="AT4273" s="196"/>
      <c r="AU4273" s="196"/>
      <c r="AV4273" s="198"/>
      <c r="AW4273" s="197"/>
      <c r="AY4273" s="196"/>
      <c r="BC4273" s="196"/>
      <c r="BD4273" s="196"/>
      <c r="BE4273" s="196"/>
      <c r="BF4273" s="196"/>
      <c r="BG4273" s="196"/>
      <c r="BH4273" s="196"/>
      <c r="BI4273" s="196"/>
      <c r="BJ4273" s="196"/>
      <c r="BK4273" s="196"/>
    </row>
    <row r="4274" spans="1:63" x14ac:dyDescent="0.25">
      <c r="A4274" s="198"/>
      <c r="B4274" s="193"/>
      <c r="C4274" s="196"/>
      <c r="D4274" s="196"/>
      <c r="E4274" s="196"/>
      <c r="I4274" s="197"/>
      <c r="Q4274" s="198"/>
      <c r="S4274" s="198"/>
      <c r="T4274" s="196"/>
      <c r="U4274" s="199"/>
      <c r="V4274" s="193"/>
      <c r="W4274" s="198"/>
      <c r="X4274" s="198"/>
      <c r="Y4274" s="196"/>
      <c r="Z4274" s="200"/>
      <c r="AA4274" s="196"/>
      <c r="AB4274" s="198"/>
      <c r="AC4274" s="196"/>
      <c r="AD4274" s="199"/>
      <c r="AG4274" s="196"/>
      <c r="AH4274" s="196"/>
      <c r="AI4274" s="198"/>
      <c r="AL4274" s="196"/>
      <c r="AN4274" s="196"/>
      <c r="AO4274" s="198"/>
      <c r="AP4274" s="196"/>
      <c r="AQ4274" s="196"/>
      <c r="AR4274" s="196"/>
      <c r="AS4274" s="196"/>
      <c r="AT4274" s="196"/>
      <c r="AU4274" s="196"/>
      <c r="AV4274" s="198"/>
      <c r="AW4274" s="197"/>
      <c r="AY4274" s="196"/>
      <c r="BC4274" s="196"/>
      <c r="BD4274" s="196"/>
      <c r="BE4274" s="196"/>
      <c r="BF4274" s="196"/>
      <c r="BG4274" s="196"/>
      <c r="BH4274" s="196"/>
      <c r="BI4274" s="196"/>
      <c r="BJ4274" s="196"/>
      <c r="BK4274" s="196"/>
    </row>
    <row r="4275" spans="1:63" x14ac:dyDescent="0.25">
      <c r="A4275" s="198"/>
      <c r="B4275" s="193"/>
      <c r="C4275" s="196"/>
      <c r="D4275" s="196"/>
      <c r="E4275" s="196"/>
      <c r="I4275" s="197"/>
      <c r="Q4275" s="198"/>
      <c r="S4275" s="198"/>
      <c r="T4275" s="196"/>
      <c r="U4275" s="199"/>
      <c r="V4275" s="193"/>
      <c r="W4275" s="198"/>
      <c r="X4275" s="198"/>
      <c r="Y4275" s="196"/>
      <c r="Z4275" s="200"/>
      <c r="AA4275" s="196"/>
      <c r="AB4275" s="198"/>
      <c r="AC4275" s="196"/>
      <c r="AD4275" s="199"/>
      <c r="AG4275" s="196"/>
      <c r="AH4275" s="196"/>
      <c r="AI4275" s="198"/>
      <c r="AL4275" s="196"/>
      <c r="AN4275" s="196"/>
      <c r="AO4275" s="198"/>
      <c r="AP4275" s="196"/>
      <c r="AQ4275" s="196"/>
      <c r="AR4275" s="196"/>
      <c r="AS4275" s="196"/>
      <c r="AT4275" s="196"/>
      <c r="AU4275" s="196"/>
      <c r="AV4275" s="198"/>
      <c r="AW4275" s="197"/>
      <c r="AY4275" s="196"/>
      <c r="BC4275" s="196"/>
      <c r="BD4275" s="196"/>
      <c r="BE4275" s="196"/>
      <c r="BF4275" s="196"/>
      <c r="BG4275" s="196"/>
      <c r="BH4275" s="196"/>
      <c r="BI4275" s="196"/>
      <c r="BJ4275" s="196"/>
      <c r="BK4275" s="196"/>
    </row>
    <row r="4276" spans="1:63" x14ac:dyDescent="0.25">
      <c r="A4276" s="198"/>
      <c r="B4276" s="193"/>
      <c r="C4276" s="196"/>
      <c r="D4276" s="196"/>
      <c r="E4276" s="196"/>
      <c r="I4276" s="197"/>
      <c r="Q4276" s="198"/>
      <c r="S4276" s="198"/>
      <c r="T4276" s="196"/>
      <c r="U4276" s="199"/>
      <c r="V4276" s="193"/>
      <c r="W4276" s="198"/>
      <c r="X4276" s="198"/>
      <c r="Y4276" s="196"/>
      <c r="Z4276" s="200"/>
      <c r="AA4276" s="196"/>
      <c r="AB4276" s="198"/>
      <c r="AC4276" s="196"/>
      <c r="AD4276" s="199"/>
      <c r="AG4276" s="196"/>
      <c r="AH4276" s="196"/>
      <c r="AI4276" s="198"/>
      <c r="AL4276" s="196"/>
      <c r="AN4276" s="196"/>
      <c r="AO4276" s="198"/>
      <c r="AP4276" s="196"/>
      <c r="AQ4276" s="196"/>
      <c r="AR4276" s="196"/>
      <c r="AS4276" s="196"/>
      <c r="AT4276" s="196"/>
      <c r="AU4276" s="196"/>
      <c r="AV4276" s="198"/>
      <c r="AW4276" s="197"/>
      <c r="AY4276" s="196"/>
      <c r="BC4276" s="196"/>
      <c r="BD4276" s="196"/>
      <c r="BE4276" s="196"/>
      <c r="BF4276" s="196"/>
      <c r="BG4276" s="196"/>
      <c r="BH4276" s="196"/>
      <c r="BI4276" s="196"/>
      <c r="BJ4276" s="196"/>
      <c r="BK4276" s="196"/>
    </row>
    <row r="4277" spans="1:63" x14ac:dyDescent="0.25">
      <c r="A4277" s="198"/>
      <c r="B4277" s="193"/>
      <c r="C4277" s="196"/>
      <c r="D4277" s="196"/>
      <c r="E4277" s="196"/>
      <c r="I4277" s="197"/>
      <c r="Q4277" s="198"/>
      <c r="S4277" s="198"/>
      <c r="T4277" s="196"/>
      <c r="U4277" s="199"/>
      <c r="V4277" s="193"/>
      <c r="W4277" s="198"/>
      <c r="X4277" s="198"/>
      <c r="Y4277" s="196"/>
      <c r="Z4277" s="200"/>
      <c r="AA4277" s="196"/>
      <c r="AB4277" s="198"/>
      <c r="AC4277" s="196"/>
      <c r="AD4277" s="199"/>
      <c r="AG4277" s="196"/>
      <c r="AH4277" s="196"/>
      <c r="AI4277" s="198"/>
      <c r="AL4277" s="196"/>
      <c r="AN4277" s="196"/>
      <c r="AO4277" s="198"/>
      <c r="AP4277" s="196"/>
      <c r="AQ4277" s="196"/>
      <c r="AR4277" s="196"/>
      <c r="AS4277" s="196"/>
      <c r="AT4277" s="196"/>
      <c r="AU4277" s="196"/>
      <c r="AV4277" s="198"/>
      <c r="AW4277" s="197"/>
      <c r="AY4277" s="196"/>
      <c r="BC4277" s="196"/>
      <c r="BD4277" s="196"/>
      <c r="BE4277" s="196"/>
      <c r="BF4277" s="196"/>
      <c r="BG4277" s="196"/>
      <c r="BH4277" s="196"/>
      <c r="BI4277" s="196"/>
      <c r="BJ4277" s="196"/>
      <c r="BK4277" s="196"/>
    </row>
    <row r="4278" spans="1:63" x14ac:dyDescent="0.25">
      <c r="A4278" s="198"/>
      <c r="B4278" s="193"/>
      <c r="C4278" s="196"/>
      <c r="D4278" s="196"/>
      <c r="E4278" s="196"/>
      <c r="I4278" s="197"/>
      <c r="Q4278" s="198"/>
      <c r="S4278" s="198"/>
      <c r="T4278" s="196"/>
      <c r="U4278" s="199"/>
      <c r="V4278" s="193"/>
      <c r="W4278" s="198"/>
      <c r="X4278" s="198"/>
      <c r="Y4278" s="196"/>
      <c r="Z4278" s="200"/>
      <c r="AA4278" s="196"/>
      <c r="AB4278" s="198"/>
      <c r="AC4278" s="196"/>
      <c r="AD4278" s="199"/>
      <c r="AG4278" s="196"/>
      <c r="AH4278" s="196"/>
      <c r="AI4278" s="198"/>
      <c r="AL4278" s="196"/>
      <c r="AN4278" s="196"/>
      <c r="AO4278" s="198"/>
      <c r="AP4278" s="196"/>
      <c r="AQ4278" s="196"/>
      <c r="AR4278" s="196"/>
      <c r="AS4278" s="196"/>
      <c r="AT4278" s="196"/>
      <c r="AU4278" s="196"/>
      <c r="AV4278" s="198"/>
      <c r="AW4278" s="197"/>
      <c r="AY4278" s="196"/>
      <c r="BC4278" s="196"/>
      <c r="BD4278" s="196"/>
      <c r="BE4278" s="196"/>
      <c r="BF4278" s="196"/>
      <c r="BG4278" s="196"/>
      <c r="BH4278" s="196"/>
      <c r="BI4278" s="196"/>
      <c r="BJ4278" s="196"/>
      <c r="BK4278" s="196"/>
    </row>
    <row r="4279" spans="1:63" x14ac:dyDescent="0.25">
      <c r="A4279" s="198"/>
      <c r="B4279" s="193"/>
      <c r="C4279" s="196"/>
      <c r="D4279" s="196"/>
      <c r="E4279" s="196"/>
      <c r="I4279" s="197"/>
      <c r="Q4279" s="198"/>
      <c r="S4279" s="198"/>
      <c r="T4279" s="196"/>
      <c r="U4279" s="199"/>
      <c r="V4279" s="193"/>
      <c r="W4279" s="198"/>
      <c r="X4279" s="198"/>
      <c r="Y4279" s="196"/>
      <c r="Z4279" s="200"/>
      <c r="AA4279" s="196"/>
      <c r="AB4279" s="198"/>
      <c r="AC4279" s="196"/>
      <c r="AD4279" s="199"/>
      <c r="AG4279" s="196"/>
      <c r="AH4279" s="196"/>
      <c r="AI4279" s="198"/>
      <c r="AL4279" s="196"/>
      <c r="AN4279" s="196"/>
      <c r="AO4279" s="198"/>
      <c r="AP4279" s="196"/>
      <c r="AQ4279" s="196"/>
      <c r="AR4279" s="196"/>
      <c r="AS4279" s="196"/>
      <c r="AT4279" s="196"/>
      <c r="AU4279" s="196"/>
      <c r="AV4279" s="198"/>
      <c r="AW4279" s="197"/>
      <c r="AY4279" s="196"/>
      <c r="BC4279" s="196"/>
      <c r="BD4279" s="196"/>
      <c r="BE4279" s="196"/>
      <c r="BF4279" s="196"/>
      <c r="BG4279" s="196"/>
      <c r="BH4279" s="196"/>
      <c r="BI4279" s="196"/>
      <c r="BJ4279" s="196"/>
      <c r="BK4279" s="196"/>
    </row>
    <row r="4280" spans="1:63" x14ac:dyDescent="0.25">
      <c r="A4280" s="198"/>
      <c r="B4280" s="193"/>
      <c r="C4280" s="196"/>
      <c r="D4280" s="196"/>
      <c r="E4280" s="196"/>
      <c r="I4280" s="197"/>
      <c r="Q4280" s="198"/>
      <c r="S4280" s="198"/>
      <c r="T4280" s="196"/>
      <c r="U4280" s="199"/>
      <c r="V4280" s="193"/>
      <c r="W4280" s="198"/>
      <c r="X4280" s="198"/>
      <c r="Y4280" s="196"/>
      <c r="Z4280" s="200"/>
      <c r="AA4280" s="196"/>
      <c r="AB4280" s="198"/>
      <c r="AC4280" s="196"/>
      <c r="AD4280" s="199"/>
      <c r="AG4280" s="196"/>
      <c r="AH4280" s="196"/>
      <c r="AI4280" s="198"/>
      <c r="AL4280" s="196"/>
      <c r="AN4280" s="196"/>
      <c r="AO4280" s="198"/>
      <c r="AP4280" s="196"/>
      <c r="AQ4280" s="196"/>
      <c r="AR4280" s="196"/>
      <c r="AS4280" s="196"/>
      <c r="AT4280" s="196"/>
      <c r="AU4280" s="196"/>
      <c r="AV4280" s="198"/>
      <c r="AW4280" s="197"/>
      <c r="AY4280" s="196"/>
      <c r="BC4280" s="196"/>
      <c r="BD4280" s="196"/>
      <c r="BE4280" s="196"/>
      <c r="BF4280" s="196"/>
      <c r="BG4280" s="196"/>
      <c r="BH4280" s="196"/>
      <c r="BI4280" s="196"/>
      <c r="BJ4280" s="196"/>
      <c r="BK4280" s="196"/>
    </row>
    <row r="4281" spans="1:63" x14ac:dyDescent="0.25">
      <c r="A4281" s="198"/>
      <c r="B4281" s="193"/>
      <c r="C4281" s="196"/>
      <c r="D4281" s="196"/>
      <c r="E4281" s="196"/>
      <c r="I4281" s="197"/>
      <c r="Q4281" s="198"/>
      <c r="S4281" s="198"/>
      <c r="T4281" s="196"/>
      <c r="U4281" s="199"/>
      <c r="V4281" s="193"/>
      <c r="W4281" s="198"/>
      <c r="X4281" s="198"/>
      <c r="Y4281" s="196"/>
      <c r="Z4281" s="200"/>
      <c r="AA4281" s="196"/>
      <c r="AB4281" s="198"/>
      <c r="AC4281" s="196"/>
      <c r="AD4281" s="199"/>
      <c r="AG4281" s="196"/>
      <c r="AH4281" s="196"/>
      <c r="AI4281" s="198"/>
      <c r="AL4281" s="196"/>
      <c r="AN4281" s="196"/>
      <c r="AO4281" s="198"/>
      <c r="AP4281" s="196"/>
      <c r="AQ4281" s="196"/>
      <c r="AR4281" s="196"/>
      <c r="AS4281" s="196"/>
      <c r="AT4281" s="196"/>
      <c r="AU4281" s="196"/>
      <c r="AV4281" s="198"/>
      <c r="AW4281" s="197"/>
      <c r="AY4281" s="196"/>
      <c r="BC4281" s="196"/>
      <c r="BD4281" s="196"/>
      <c r="BE4281" s="196"/>
      <c r="BF4281" s="196"/>
      <c r="BG4281" s="196"/>
      <c r="BH4281" s="196"/>
      <c r="BI4281" s="196"/>
      <c r="BJ4281" s="196"/>
      <c r="BK4281" s="196"/>
    </row>
    <row r="4282" spans="1:63" x14ac:dyDescent="0.25">
      <c r="A4282" s="198"/>
      <c r="B4282" s="193"/>
      <c r="C4282" s="196"/>
      <c r="D4282" s="196"/>
      <c r="E4282" s="196"/>
      <c r="I4282" s="197"/>
      <c r="Q4282" s="198"/>
      <c r="S4282" s="198"/>
      <c r="T4282" s="196"/>
      <c r="U4282" s="199"/>
      <c r="V4282" s="193"/>
      <c r="W4282" s="198"/>
      <c r="X4282" s="198"/>
      <c r="Y4282" s="196"/>
      <c r="Z4282" s="200"/>
      <c r="AA4282" s="196"/>
      <c r="AB4282" s="198"/>
      <c r="AC4282" s="196"/>
      <c r="AD4282" s="199"/>
      <c r="AG4282" s="196"/>
      <c r="AH4282" s="196"/>
      <c r="AI4282" s="198"/>
      <c r="AL4282" s="196"/>
      <c r="AN4282" s="196"/>
      <c r="AO4282" s="198"/>
      <c r="AP4282" s="196"/>
      <c r="AQ4282" s="196"/>
      <c r="AR4282" s="196"/>
      <c r="AS4282" s="196"/>
      <c r="AT4282" s="196"/>
      <c r="AU4282" s="196"/>
      <c r="AV4282" s="198"/>
      <c r="AW4282" s="197"/>
      <c r="AY4282" s="196"/>
      <c r="BC4282" s="196"/>
      <c r="BD4282" s="196"/>
      <c r="BE4282" s="196"/>
      <c r="BF4282" s="196"/>
      <c r="BG4282" s="196"/>
      <c r="BH4282" s="196"/>
      <c r="BI4282" s="196"/>
      <c r="BJ4282" s="196"/>
      <c r="BK4282" s="196"/>
    </row>
    <row r="4283" spans="1:63" x14ac:dyDescent="0.25">
      <c r="A4283" s="198"/>
      <c r="B4283" s="193"/>
      <c r="C4283" s="196"/>
      <c r="D4283" s="196"/>
      <c r="E4283" s="196"/>
      <c r="I4283" s="197"/>
      <c r="Q4283" s="198"/>
      <c r="S4283" s="198"/>
      <c r="T4283" s="196"/>
      <c r="U4283" s="199"/>
      <c r="V4283" s="193"/>
      <c r="W4283" s="198"/>
      <c r="X4283" s="198"/>
      <c r="Y4283" s="196"/>
      <c r="Z4283" s="200"/>
      <c r="AA4283" s="196"/>
      <c r="AB4283" s="198"/>
      <c r="AC4283" s="196"/>
      <c r="AD4283" s="199"/>
      <c r="AG4283" s="196"/>
      <c r="AH4283" s="196"/>
      <c r="AI4283" s="198"/>
      <c r="AL4283" s="196"/>
      <c r="AN4283" s="196"/>
      <c r="AO4283" s="198"/>
      <c r="AP4283" s="196"/>
      <c r="AQ4283" s="196"/>
      <c r="AR4283" s="196"/>
      <c r="AS4283" s="196"/>
      <c r="AT4283" s="196"/>
      <c r="AU4283" s="196"/>
      <c r="AV4283" s="198"/>
      <c r="AW4283" s="197"/>
      <c r="AY4283" s="196"/>
      <c r="BC4283" s="196"/>
      <c r="BD4283" s="196"/>
      <c r="BE4283" s="196"/>
      <c r="BF4283" s="196"/>
      <c r="BG4283" s="196"/>
      <c r="BH4283" s="196"/>
      <c r="BI4283" s="196"/>
      <c r="BJ4283" s="196"/>
      <c r="BK4283" s="196"/>
    </row>
    <row r="4284" spans="1:63" x14ac:dyDescent="0.25">
      <c r="A4284" s="198"/>
      <c r="B4284" s="193"/>
      <c r="C4284" s="196"/>
      <c r="D4284" s="196"/>
      <c r="E4284" s="196"/>
      <c r="I4284" s="197"/>
      <c r="Q4284" s="198"/>
      <c r="S4284" s="198"/>
      <c r="T4284" s="196"/>
      <c r="U4284" s="199"/>
      <c r="V4284" s="193"/>
      <c r="W4284" s="198"/>
      <c r="X4284" s="198"/>
      <c r="Y4284" s="196"/>
      <c r="Z4284" s="200"/>
      <c r="AA4284" s="196"/>
      <c r="AB4284" s="198"/>
      <c r="AC4284" s="196"/>
      <c r="AD4284" s="199"/>
      <c r="AG4284" s="196"/>
      <c r="AH4284" s="196"/>
      <c r="AI4284" s="198"/>
      <c r="AL4284" s="196"/>
      <c r="AN4284" s="196"/>
      <c r="AO4284" s="198"/>
      <c r="AP4284" s="196"/>
      <c r="AQ4284" s="196"/>
      <c r="AR4284" s="196"/>
      <c r="AS4284" s="196"/>
      <c r="AT4284" s="196"/>
      <c r="AU4284" s="196"/>
      <c r="AV4284" s="198"/>
      <c r="AW4284" s="197"/>
      <c r="AY4284" s="196"/>
      <c r="BC4284" s="196"/>
      <c r="BD4284" s="196"/>
      <c r="BE4284" s="196"/>
      <c r="BF4284" s="196"/>
      <c r="BG4284" s="196"/>
      <c r="BH4284" s="196"/>
      <c r="BI4284" s="196"/>
      <c r="BJ4284" s="196"/>
      <c r="BK4284" s="196"/>
    </row>
    <row r="4285" spans="1:63" x14ac:dyDescent="0.25">
      <c r="A4285" s="198"/>
      <c r="B4285" s="193"/>
      <c r="C4285" s="196"/>
      <c r="D4285" s="196"/>
      <c r="E4285" s="196"/>
      <c r="I4285" s="197"/>
      <c r="Q4285" s="198"/>
      <c r="S4285" s="198"/>
      <c r="T4285" s="196"/>
      <c r="U4285" s="199"/>
      <c r="V4285" s="193"/>
      <c r="W4285" s="198"/>
      <c r="X4285" s="198"/>
      <c r="Y4285" s="196"/>
      <c r="Z4285" s="200"/>
      <c r="AA4285" s="196"/>
      <c r="AB4285" s="198"/>
      <c r="AC4285" s="196"/>
      <c r="AD4285" s="199"/>
      <c r="AG4285" s="196"/>
      <c r="AH4285" s="196"/>
      <c r="AI4285" s="198"/>
      <c r="AL4285" s="196"/>
      <c r="AN4285" s="196"/>
      <c r="AO4285" s="198"/>
      <c r="AP4285" s="196"/>
      <c r="AQ4285" s="196"/>
      <c r="AR4285" s="196"/>
      <c r="AS4285" s="196"/>
      <c r="AT4285" s="196"/>
      <c r="AU4285" s="196"/>
      <c r="AV4285" s="198"/>
      <c r="AW4285" s="197"/>
      <c r="AY4285" s="196"/>
      <c r="BC4285" s="196"/>
      <c r="BD4285" s="196"/>
      <c r="BE4285" s="196"/>
      <c r="BF4285" s="196"/>
      <c r="BG4285" s="196"/>
      <c r="BH4285" s="196"/>
      <c r="BI4285" s="196"/>
      <c r="BJ4285" s="196"/>
      <c r="BK4285" s="196"/>
    </row>
    <row r="4286" spans="1:63" x14ac:dyDescent="0.25">
      <c r="A4286" s="198"/>
      <c r="B4286" s="193"/>
      <c r="C4286" s="196"/>
      <c r="D4286" s="196"/>
      <c r="E4286" s="196"/>
      <c r="I4286" s="197"/>
      <c r="Q4286" s="198"/>
      <c r="S4286" s="198"/>
      <c r="T4286" s="196"/>
      <c r="U4286" s="199"/>
      <c r="V4286" s="193"/>
      <c r="W4286" s="198"/>
      <c r="X4286" s="198"/>
      <c r="Y4286" s="196"/>
      <c r="Z4286" s="200"/>
      <c r="AA4286" s="196"/>
      <c r="AB4286" s="198"/>
      <c r="AC4286" s="196"/>
      <c r="AD4286" s="199"/>
      <c r="AG4286" s="196"/>
      <c r="AH4286" s="196"/>
      <c r="AI4286" s="198"/>
      <c r="AL4286" s="196"/>
      <c r="AN4286" s="196"/>
      <c r="AO4286" s="198"/>
      <c r="AP4286" s="196"/>
      <c r="AQ4286" s="196"/>
      <c r="AR4286" s="196"/>
      <c r="AS4286" s="196"/>
      <c r="AT4286" s="196"/>
      <c r="AU4286" s="196"/>
      <c r="AV4286" s="198"/>
      <c r="AW4286" s="197"/>
      <c r="AY4286" s="196"/>
      <c r="BC4286" s="196"/>
      <c r="BD4286" s="196"/>
      <c r="BE4286" s="196"/>
      <c r="BF4286" s="196"/>
      <c r="BG4286" s="196"/>
      <c r="BH4286" s="196"/>
      <c r="BI4286" s="196"/>
      <c r="BJ4286" s="196"/>
      <c r="BK4286" s="196"/>
    </row>
    <row r="4287" spans="1:63" x14ac:dyDescent="0.25">
      <c r="A4287" s="198"/>
      <c r="B4287" s="193"/>
      <c r="C4287" s="196"/>
      <c r="D4287" s="196"/>
      <c r="E4287" s="196"/>
      <c r="I4287" s="197"/>
      <c r="Q4287" s="198"/>
      <c r="S4287" s="198"/>
      <c r="T4287" s="196"/>
      <c r="U4287" s="199"/>
      <c r="V4287" s="193"/>
      <c r="W4287" s="198"/>
      <c r="X4287" s="198"/>
      <c r="Y4287" s="196"/>
      <c r="Z4287" s="200"/>
      <c r="AA4287" s="196"/>
      <c r="AB4287" s="198"/>
      <c r="AC4287" s="196"/>
      <c r="AD4287" s="199"/>
      <c r="AG4287" s="196"/>
      <c r="AH4287" s="196"/>
      <c r="AI4287" s="198"/>
      <c r="AL4287" s="196"/>
      <c r="AN4287" s="196"/>
      <c r="AO4287" s="198"/>
      <c r="AP4287" s="196"/>
      <c r="AQ4287" s="196"/>
      <c r="AR4287" s="196"/>
      <c r="AS4287" s="196"/>
      <c r="AT4287" s="196"/>
      <c r="AU4287" s="196"/>
      <c r="AV4287" s="198"/>
      <c r="AW4287" s="197"/>
      <c r="AY4287" s="196"/>
      <c r="BC4287" s="196"/>
      <c r="BD4287" s="196"/>
      <c r="BE4287" s="196"/>
      <c r="BF4287" s="196"/>
      <c r="BG4287" s="196"/>
      <c r="BH4287" s="196"/>
      <c r="BI4287" s="196"/>
      <c r="BJ4287" s="196"/>
      <c r="BK4287" s="196"/>
    </row>
    <row r="4288" spans="1:63" x14ac:dyDescent="0.25">
      <c r="A4288" s="198"/>
      <c r="B4288" s="193"/>
      <c r="C4288" s="196"/>
      <c r="D4288" s="196"/>
      <c r="E4288" s="196"/>
      <c r="I4288" s="197"/>
      <c r="Q4288" s="198"/>
      <c r="S4288" s="198"/>
      <c r="T4288" s="196"/>
      <c r="U4288" s="199"/>
      <c r="V4288" s="193"/>
      <c r="W4288" s="198"/>
      <c r="X4288" s="198"/>
      <c r="Y4288" s="196"/>
      <c r="Z4288" s="200"/>
      <c r="AA4288" s="196"/>
      <c r="AB4288" s="198"/>
      <c r="AC4288" s="196"/>
      <c r="AD4288" s="199"/>
      <c r="AG4288" s="196"/>
      <c r="AH4288" s="196"/>
      <c r="AI4288" s="198"/>
      <c r="AL4288" s="196"/>
      <c r="AN4288" s="196"/>
      <c r="AO4288" s="198"/>
      <c r="AP4288" s="196"/>
      <c r="AQ4288" s="196"/>
      <c r="AR4288" s="196"/>
      <c r="AS4288" s="196"/>
      <c r="AT4288" s="196"/>
      <c r="AU4288" s="196"/>
      <c r="AV4288" s="198"/>
      <c r="AW4288" s="197"/>
      <c r="AY4288" s="196"/>
      <c r="BC4288" s="196"/>
      <c r="BD4288" s="196"/>
      <c r="BE4288" s="196"/>
      <c r="BF4288" s="196"/>
      <c r="BG4288" s="196"/>
      <c r="BH4288" s="196"/>
      <c r="BI4288" s="196"/>
      <c r="BJ4288" s="196"/>
      <c r="BK4288" s="196"/>
    </row>
    <row r="4289" spans="1:63" x14ac:dyDescent="0.25">
      <c r="A4289" s="198"/>
      <c r="B4289" s="193"/>
      <c r="C4289" s="196"/>
      <c r="D4289" s="196"/>
      <c r="E4289" s="196"/>
      <c r="I4289" s="197"/>
      <c r="Q4289" s="198"/>
      <c r="S4289" s="198"/>
      <c r="T4289" s="196"/>
      <c r="U4289" s="199"/>
      <c r="V4289" s="193"/>
      <c r="W4289" s="198"/>
      <c r="X4289" s="198"/>
      <c r="Y4289" s="196"/>
      <c r="Z4289" s="200"/>
      <c r="AA4289" s="196"/>
      <c r="AB4289" s="198"/>
      <c r="AC4289" s="196"/>
      <c r="AD4289" s="199"/>
      <c r="AG4289" s="196"/>
      <c r="AH4289" s="196"/>
      <c r="AI4289" s="198"/>
      <c r="AL4289" s="196"/>
      <c r="AN4289" s="196"/>
      <c r="AO4289" s="198"/>
      <c r="AP4289" s="196"/>
      <c r="AQ4289" s="196"/>
      <c r="AR4289" s="196"/>
      <c r="AS4289" s="196"/>
      <c r="AT4289" s="196"/>
      <c r="AU4289" s="196"/>
      <c r="AV4289" s="198"/>
      <c r="AW4289" s="197"/>
      <c r="AY4289" s="196"/>
      <c r="BC4289" s="196"/>
      <c r="BD4289" s="196"/>
      <c r="BE4289" s="196"/>
      <c r="BF4289" s="196"/>
      <c r="BG4289" s="196"/>
      <c r="BH4289" s="196"/>
      <c r="BI4289" s="196"/>
      <c r="BJ4289" s="196"/>
      <c r="BK4289" s="196"/>
    </row>
    <row r="4290" spans="1:63" x14ac:dyDescent="0.25">
      <c r="A4290" s="198"/>
      <c r="B4290" s="193"/>
      <c r="C4290" s="196"/>
      <c r="D4290" s="196"/>
      <c r="E4290" s="196"/>
      <c r="I4290" s="197"/>
      <c r="Q4290" s="198"/>
      <c r="S4290" s="198"/>
      <c r="T4290" s="196"/>
      <c r="U4290" s="199"/>
      <c r="V4290" s="193"/>
      <c r="W4290" s="198"/>
      <c r="X4290" s="198"/>
      <c r="Y4290" s="196"/>
      <c r="Z4290" s="200"/>
      <c r="AA4290" s="196"/>
      <c r="AB4290" s="198"/>
      <c r="AC4290" s="196"/>
      <c r="AD4290" s="199"/>
      <c r="AG4290" s="196"/>
      <c r="AH4290" s="196"/>
      <c r="AI4290" s="198"/>
      <c r="AL4290" s="196"/>
      <c r="AN4290" s="196"/>
      <c r="AO4290" s="198"/>
      <c r="AP4290" s="196"/>
      <c r="AQ4290" s="196"/>
      <c r="AR4290" s="196"/>
      <c r="AS4290" s="196"/>
      <c r="AT4290" s="196"/>
      <c r="AU4290" s="196"/>
      <c r="AV4290" s="198"/>
      <c r="AW4290" s="197"/>
      <c r="AY4290" s="196"/>
      <c r="BC4290" s="196"/>
      <c r="BD4290" s="196"/>
      <c r="BE4290" s="196"/>
      <c r="BF4290" s="196"/>
      <c r="BG4290" s="196"/>
      <c r="BH4290" s="196"/>
      <c r="BI4290" s="196"/>
      <c r="BJ4290" s="196"/>
      <c r="BK4290" s="196"/>
    </row>
    <row r="4291" spans="1:63" x14ac:dyDescent="0.25">
      <c r="A4291" s="198"/>
      <c r="B4291" s="193"/>
      <c r="C4291" s="196"/>
      <c r="D4291" s="196"/>
      <c r="E4291" s="196"/>
      <c r="I4291" s="197"/>
      <c r="Q4291" s="198"/>
      <c r="S4291" s="198"/>
      <c r="T4291" s="196"/>
      <c r="U4291" s="199"/>
      <c r="V4291" s="193"/>
      <c r="W4291" s="198"/>
      <c r="X4291" s="198"/>
      <c r="Y4291" s="196"/>
      <c r="Z4291" s="200"/>
      <c r="AA4291" s="196"/>
      <c r="AB4291" s="198"/>
      <c r="AC4291" s="196"/>
      <c r="AD4291" s="199"/>
      <c r="AG4291" s="196"/>
      <c r="AH4291" s="196"/>
      <c r="AI4291" s="198"/>
      <c r="AL4291" s="196"/>
      <c r="AN4291" s="196"/>
      <c r="AO4291" s="198"/>
      <c r="AP4291" s="196"/>
      <c r="AQ4291" s="196"/>
      <c r="AR4291" s="196"/>
      <c r="AS4291" s="196"/>
      <c r="AT4291" s="196"/>
      <c r="AU4291" s="196"/>
      <c r="AV4291" s="198"/>
      <c r="AW4291" s="197"/>
      <c r="AY4291" s="196"/>
      <c r="BC4291" s="196"/>
      <c r="BD4291" s="196"/>
      <c r="BE4291" s="196"/>
      <c r="BF4291" s="196"/>
      <c r="BG4291" s="196"/>
      <c r="BH4291" s="196"/>
      <c r="BI4291" s="196"/>
      <c r="BJ4291" s="196"/>
      <c r="BK4291" s="196"/>
    </row>
    <row r="4292" spans="1:63" x14ac:dyDescent="0.25">
      <c r="A4292" s="198"/>
      <c r="B4292" s="193"/>
      <c r="C4292" s="196"/>
      <c r="D4292" s="196"/>
      <c r="E4292" s="196"/>
      <c r="I4292" s="197"/>
      <c r="Q4292" s="198"/>
      <c r="S4292" s="198"/>
      <c r="T4292" s="196"/>
      <c r="U4292" s="199"/>
      <c r="V4292" s="193"/>
      <c r="W4292" s="198"/>
      <c r="X4292" s="198"/>
      <c r="Y4292" s="196"/>
      <c r="Z4292" s="200"/>
      <c r="AA4292" s="196"/>
      <c r="AB4292" s="198"/>
      <c r="AC4292" s="196"/>
      <c r="AD4292" s="199"/>
      <c r="AG4292" s="196"/>
      <c r="AH4292" s="196"/>
      <c r="AI4292" s="198"/>
      <c r="AL4292" s="196"/>
      <c r="AN4292" s="196"/>
      <c r="AO4292" s="198"/>
      <c r="AP4292" s="196"/>
      <c r="AQ4292" s="196"/>
      <c r="AR4292" s="196"/>
      <c r="AS4292" s="196"/>
      <c r="AT4292" s="196"/>
      <c r="AU4292" s="196"/>
      <c r="AV4292" s="198"/>
      <c r="AW4292" s="197"/>
      <c r="AY4292" s="196"/>
      <c r="BC4292" s="196"/>
      <c r="BD4292" s="196"/>
      <c r="BE4292" s="196"/>
      <c r="BF4292" s="196"/>
      <c r="BG4292" s="196"/>
      <c r="BH4292" s="196"/>
      <c r="BI4292" s="196"/>
      <c r="BJ4292" s="196"/>
      <c r="BK4292" s="196"/>
    </row>
    <row r="4293" spans="1:63" x14ac:dyDescent="0.25">
      <c r="A4293" s="198"/>
      <c r="B4293" s="193"/>
      <c r="C4293" s="196"/>
      <c r="D4293" s="196"/>
      <c r="E4293" s="196"/>
      <c r="I4293" s="197"/>
      <c r="Q4293" s="198"/>
      <c r="S4293" s="198"/>
      <c r="T4293" s="196"/>
      <c r="U4293" s="199"/>
      <c r="V4293" s="193"/>
      <c r="W4293" s="198"/>
      <c r="X4293" s="198"/>
      <c r="Y4293" s="196"/>
      <c r="Z4293" s="200"/>
      <c r="AA4293" s="196"/>
      <c r="AB4293" s="198"/>
      <c r="AC4293" s="196"/>
      <c r="AD4293" s="199"/>
      <c r="AG4293" s="196"/>
      <c r="AH4293" s="196"/>
      <c r="AI4293" s="198"/>
      <c r="AL4293" s="196"/>
      <c r="AN4293" s="196"/>
      <c r="AO4293" s="198"/>
      <c r="AP4293" s="196"/>
      <c r="AQ4293" s="196"/>
      <c r="AR4293" s="196"/>
      <c r="AS4293" s="196"/>
      <c r="AT4293" s="196"/>
      <c r="AU4293" s="196"/>
      <c r="AV4293" s="198"/>
      <c r="AW4293" s="197"/>
      <c r="AY4293" s="196"/>
      <c r="BC4293" s="196"/>
      <c r="BD4293" s="196"/>
      <c r="BE4293" s="196"/>
      <c r="BF4293" s="196"/>
      <c r="BG4293" s="196"/>
      <c r="BH4293" s="196"/>
      <c r="BI4293" s="196"/>
      <c r="BJ4293" s="196"/>
      <c r="BK4293" s="196"/>
    </row>
    <row r="4294" spans="1:63" x14ac:dyDescent="0.25">
      <c r="A4294" s="198"/>
      <c r="B4294" s="193"/>
      <c r="C4294" s="196"/>
      <c r="D4294" s="196"/>
      <c r="E4294" s="196"/>
      <c r="I4294" s="197"/>
      <c r="Q4294" s="198"/>
      <c r="S4294" s="198"/>
      <c r="T4294" s="196"/>
      <c r="U4294" s="199"/>
      <c r="V4294" s="193"/>
      <c r="W4294" s="198"/>
      <c r="X4294" s="198"/>
      <c r="Y4294" s="196"/>
      <c r="Z4294" s="200"/>
      <c r="AA4294" s="196"/>
      <c r="AB4294" s="198"/>
      <c r="AC4294" s="196"/>
      <c r="AD4294" s="199"/>
      <c r="AG4294" s="196"/>
      <c r="AH4294" s="196"/>
      <c r="AI4294" s="198"/>
      <c r="AL4294" s="196"/>
      <c r="AN4294" s="196"/>
      <c r="AO4294" s="198"/>
      <c r="AP4294" s="196"/>
      <c r="AQ4294" s="196"/>
      <c r="AR4294" s="196"/>
      <c r="AS4294" s="196"/>
      <c r="AT4294" s="196"/>
      <c r="AU4294" s="196"/>
      <c r="AV4294" s="198"/>
      <c r="AW4294" s="197"/>
      <c r="AY4294" s="196"/>
      <c r="BC4294" s="196"/>
      <c r="BD4294" s="196"/>
      <c r="BE4294" s="196"/>
      <c r="BF4294" s="196"/>
      <c r="BG4294" s="196"/>
      <c r="BH4294" s="196"/>
      <c r="BI4294" s="196"/>
      <c r="BJ4294" s="196"/>
      <c r="BK4294" s="196"/>
    </row>
    <row r="4295" spans="1:63" x14ac:dyDescent="0.25">
      <c r="A4295" s="198"/>
      <c r="B4295" s="193"/>
      <c r="C4295" s="196"/>
      <c r="D4295" s="196"/>
      <c r="E4295" s="196"/>
      <c r="I4295" s="197"/>
      <c r="Q4295" s="198"/>
      <c r="S4295" s="198"/>
      <c r="T4295" s="196"/>
      <c r="U4295" s="199"/>
      <c r="V4295" s="193"/>
      <c r="W4295" s="198"/>
      <c r="X4295" s="198"/>
      <c r="Y4295" s="196"/>
      <c r="Z4295" s="200"/>
      <c r="AA4295" s="196"/>
      <c r="AB4295" s="198"/>
      <c r="AC4295" s="196"/>
      <c r="AD4295" s="199"/>
      <c r="AG4295" s="196"/>
      <c r="AH4295" s="196"/>
      <c r="AI4295" s="198"/>
      <c r="AL4295" s="196"/>
      <c r="AN4295" s="196"/>
      <c r="AO4295" s="198"/>
      <c r="AP4295" s="196"/>
      <c r="AQ4295" s="196"/>
      <c r="AR4295" s="196"/>
      <c r="AS4295" s="196"/>
      <c r="AT4295" s="196"/>
      <c r="AU4295" s="196"/>
      <c r="AV4295" s="198"/>
      <c r="AW4295" s="197"/>
      <c r="AY4295" s="196"/>
      <c r="BC4295" s="196"/>
      <c r="BD4295" s="196"/>
      <c r="BE4295" s="196"/>
      <c r="BF4295" s="196"/>
      <c r="BG4295" s="196"/>
      <c r="BH4295" s="196"/>
      <c r="BI4295" s="196"/>
      <c r="BJ4295" s="196"/>
      <c r="BK4295" s="196"/>
    </row>
    <row r="4296" spans="1:63" x14ac:dyDescent="0.25">
      <c r="A4296" s="198"/>
      <c r="B4296" s="193"/>
      <c r="C4296" s="196"/>
      <c r="D4296" s="196"/>
      <c r="E4296" s="196"/>
      <c r="I4296" s="197"/>
      <c r="Q4296" s="198"/>
      <c r="S4296" s="198"/>
      <c r="T4296" s="196"/>
      <c r="U4296" s="199"/>
      <c r="V4296" s="193"/>
      <c r="W4296" s="198"/>
      <c r="X4296" s="198"/>
      <c r="Y4296" s="196"/>
      <c r="Z4296" s="200"/>
      <c r="AA4296" s="196"/>
      <c r="AB4296" s="198"/>
      <c r="AC4296" s="196"/>
      <c r="AD4296" s="199"/>
      <c r="AG4296" s="196"/>
      <c r="AH4296" s="196"/>
      <c r="AI4296" s="198"/>
      <c r="AL4296" s="196"/>
      <c r="AN4296" s="196"/>
      <c r="AO4296" s="198"/>
      <c r="AP4296" s="196"/>
      <c r="AQ4296" s="196"/>
      <c r="AR4296" s="196"/>
      <c r="AS4296" s="196"/>
      <c r="AT4296" s="196"/>
      <c r="AU4296" s="196"/>
      <c r="AV4296" s="198"/>
      <c r="AW4296" s="197"/>
      <c r="AY4296" s="196"/>
      <c r="BC4296" s="196"/>
      <c r="BD4296" s="196"/>
      <c r="BE4296" s="196"/>
      <c r="BF4296" s="196"/>
      <c r="BG4296" s="196"/>
      <c r="BH4296" s="196"/>
      <c r="BI4296" s="196"/>
      <c r="BJ4296" s="196"/>
      <c r="BK4296" s="196"/>
    </row>
    <row r="4297" spans="1:63" x14ac:dyDescent="0.25">
      <c r="A4297" s="198"/>
      <c r="B4297" s="193"/>
      <c r="C4297" s="196"/>
      <c r="D4297" s="196"/>
      <c r="E4297" s="196"/>
      <c r="I4297" s="197"/>
      <c r="Q4297" s="198"/>
      <c r="S4297" s="198"/>
      <c r="T4297" s="196"/>
      <c r="U4297" s="199"/>
      <c r="V4297" s="193"/>
      <c r="W4297" s="198"/>
      <c r="X4297" s="198"/>
      <c r="Y4297" s="196"/>
      <c r="Z4297" s="200"/>
      <c r="AA4297" s="196"/>
      <c r="AB4297" s="198"/>
      <c r="AC4297" s="196"/>
      <c r="AD4297" s="199"/>
      <c r="AG4297" s="196"/>
      <c r="AH4297" s="196"/>
      <c r="AI4297" s="198"/>
      <c r="AL4297" s="196"/>
      <c r="AN4297" s="196"/>
      <c r="AO4297" s="198"/>
      <c r="AP4297" s="196"/>
      <c r="AQ4297" s="196"/>
      <c r="AR4297" s="196"/>
      <c r="AS4297" s="196"/>
      <c r="AT4297" s="196"/>
      <c r="AU4297" s="196"/>
      <c r="AV4297" s="198"/>
      <c r="AW4297" s="197"/>
      <c r="AY4297" s="196"/>
      <c r="BC4297" s="196"/>
      <c r="BD4297" s="196"/>
      <c r="BE4297" s="196"/>
      <c r="BF4297" s="196"/>
      <c r="BG4297" s="196"/>
      <c r="BH4297" s="196"/>
      <c r="BI4297" s="196"/>
      <c r="BJ4297" s="196"/>
      <c r="BK4297" s="196"/>
    </row>
    <row r="4298" spans="1:63" x14ac:dyDescent="0.25">
      <c r="A4298" s="198"/>
      <c r="B4298" s="193"/>
      <c r="C4298" s="196"/>
      <c r="D4298" s="196"/>
      <c r="E4298" s="196"/>
      <c r="I4298" s="197"/>
      <c r="Q4298" s="198"/>
      <c r="S4298" s="198"/>
      <c r="T4298" s="196"/>
      <c r="U4298" s="199"/>
      <c r="V4298" s="193"/>
      <c r="W4298" s="198"/>
      <c r="X4298" s="198"/>
      <c r="Y4298" s="196"/>
      <c r="Z4298" s="200"/>
      <c r="AA4298" s="196"/>
      <c r="AB4298" s="198"/>
      <c r="AC4298" s="196"/>
      <c r="AD4298" s="199"/>
      <c r="AG4298" s="196"/>
      <c r="AH4298" s="196"/>
      <c r="AI4298" s="198"/>
      <c r="AL4298" s="196"/>
      <c r="AN4298" s="196"/>
      <c r="AO4298" s="198"/>
      <c r="AP4298" s="196"/>
      <c r="AQ4298" s="196"/>
      <c r="AR4298" s="196"/>
      <c r="AS4298" s="196"/>
      <c r="AT4298" s="196"/>
      <c r="AU4298" s="196"/>
      <c r="AV4298" s="198"/>
      <c r="AW4298" s="197"/>
      <c r="AY4298" s="196"/>
      <c r="BC4298" s="196"/>
      <c r="BD4298" s="196"/>
      <c r="BE4298" s="196"/>
      <c r="BF4298" s="196"/>
      <c r="BG4298" s="196"/>
      <c r="BH4298" s="196"/>
      <c r="BI4298" s="196"/>
      <c r="BJ4298" s="196"/>
      <c r="BK4298" s="196"/>
    </row>
    <row r="4299" spans="1:63" x14ac:dyDescent="0.25">
      <c r="A4299" s="198"/>
      <c r="B4299" s="193"/>
      <c r="C4299" s="196"/>
      <c r="D4299" s="196"/>
      <c r="E4299" s="196"/>
      <c r="I4299" s="197"/>
      <c r="Q4299" s="198"/>
      <c r="S4299" s="198"/>
      <c r="T4299" s="196"/>
      <c r="U4299" s="199"/>
      <c r="V4299" s="193"/>
      <c r="W4299" s="198"/>
      <c r="X4299" s="198"/>
      <c r="Y4299" s="196"/>
      <c r="Z4299" s="200"/>
      <c r="AA4299" s="196"/>
      <c r="AB4299" s="198"/>
      <c r="AC4299" s="196"/>
      <c r="AD4299" s="199"/>
      <c r="AG4299" s="196"/>
      <c r="AH4299" s="196"/>
      <c r="AI4299" s="198"/>
      <c r="AL4299" s="196"/>
      <c r="AN4299" s="196"/>
      <c r="AO4299" s="198"/>
      <c r="AP4299" s="196"/>
      <c r="AQ4299" s="196"/>
      <c r="AR4299" s="196"/>
      <c r="AS4299" s="196"/>
      <c r="AT4299" s="196"/>
      <c r="AU4299" s="196"/>
      <c r="AV4299" s="198"/>
      <c r="AW4299" s="197"/>
      <c r="AY4299" s="196"/>
      <c r="BC4299" s="196"/>
      <c r="BD4299" s="196"/>
      <c r="BE4299" s="196"/>
      <c r="BF4299" s="196"/>
      <c r="BG4299" s="196"/>
      <c r="BH4299" s="196"/>
      <c r="BI4299" s="196"/>
      <c r="BJ4299" s="196"/>
      <c r="BK4299" s="196"/>
    </row>
    <row r="4300" spans="1:63" x14ac:dyDescent="0.25">
      <c r="A4300" s="198"/>
      <c r="B4300" s="193"/>
      <c r="C4300" s="196"/>
      <c r="D4300" s="196"/>
      <c r="E4300" s="196"/>
      <c r="I4300" s="197"/>
      <c r="Q4300" s="198"/>
      <c r="S4300" s="198"/>
      <c r="T4300" s="196"/>
      <c r="U4300" s="199"/>
      <c r="V4300" s="193"/>
      <c r="W4300" s="198"/>
      <c r="X4300" s="198"/>
      <c r="Y4300" s="196"/>
      <c r="Z4300" s="200"/>
      <c r="AA4300" s="196"/>
      <c r="AB4300" s="198"/>
      <c r="AC4300" s="196"/>
      <c r="AD4300" s="199"/>
      <c r="AG4300" s="196"/>
      <c r="AH4300" s="196"/>
      <c r="AI4300" s="198"/>
      <c r="AL4300" s="196"/>
      <c r="AN4300" s="196"/>
      <c r="AO4300" s="198"/>
      <c r="AP4300" s="196"/>
      <c r="AQ4300" s="196"/>
      <c r="AR4300" s="196"/>
      <c r="AS4300" s="196"/>
      <c r="AT4300" s="196"/>
      <c r="AU4300" s="196"/>
      <c r="AV4300" s="198"/>
      <c r="AW4300" s="197"/>
      <c r="AY4300" s="196"/>
      <c r="BC4300" s="196"/>
      <c r="BD4300" s="196"/>
      <c r="BE4300" s="196"/>
      <c r="BF4300" s="196"/>
      <c r="BG4300" s="196"/>
      <c r="BH4300" s="196"/>
      <c r="BI4300" s="196"/>
      <c r="BJ4300" s="196"/>
      <c r="BK4300" s="196"/>
    </row>
    <row r="4301" spans="1:63" x14ac:dyDescent="0.25">
      <c r="A4301" s="198"/>
      <c r="B4301" s="193"/>
      <c r="C4301" s="196"/>
      <c r="D4301" s="196"/>
      <c r="E4301" s="196"/>
      <c r="I4301" s="197"/>
      <c r="Q4301" s="198"/>
      <c r="S4301" s="198"/>
      <c r="T4301" s="196"/>
      <c r="U4301" s="199"/>
      <c r="V4301" s="193"/>
      <c r="W4301" s="198"/>
      <c r="X4301" s="198"/>
      <c r="Y4301" s="196"/>
      <c r="Z4301" s="200"/>
      <c r="AA4301" s="196"/>
      <c r="AB4301" s="198"/>
      <c r="AC4301" s="196"/>
      <c r="AD4301" s="199"/>
      <c r="AG4301" s="196"/>
      <c r="AH4301" s="196"/>
      <c r="AI4301" s="198"/>
      <c r="AL4301" s="196"/>
      <c r="AN4301" s="196"/>
      <c r="AO4301" s="198"/>
      <c r="AP4301" s="196"/>
      <c r="AQ4301" s="196"/>
      <c r="AR4301" s="196"/>
      <c r="AS4301" s="196"/>
      <c r="AT4301" s="196"/>
      <c r="AU4301" s="196"/>
      <c r="AV4301" s="198"/>
      <c r="AW4301" s="197"/>
      <c r="AY4301" s="196"/>
      <c r="BC4301" s="196"/>
      <c r="BD4301" s="196"/>
      <c r="BE4301" s="196"/>
      <c r="BF4301" s="196"/>
      <c r="BG4301" s="196"/>
      <c r="BH4301" s="196"/>
      <c r="BI4301" s="196"/>
      <c r="BJ4301" s="196"/>
      <c r="BK4301" s="196"/>
    </row>
    <row r="4302" spans="1:63" x14ac:dyDescent="0.25">
      <c r="A4302" s="198"/>
      <c r="B4302" s="193"/>
      <c r="C4302" s="196"/>
      <c r="D4302" s="196"/>
      <c r="E4302" s="196"/>
      <c r="I4302" s="197"/>
      <c r="Q4302" s="198"/>
      <c r="S4302" s="198"/>
      <c r="T4302" s="196"/>
      <c r="U4302" s="199"/>
      <c r="V4302" s="193"/>
      <c r="W4302" s="198"/>
      <c r="X4302" s="198"/>
      <c r="Y4302" s="196"/>
      <c r="Z4302" s="200"/>
      <c r="AA4302" s="196"/>
      <c r="AB4302" s="198"/>
      <c r="AC4302" s="196"/>
      <c r="AD4302" s="199"/>
      <c r="AG4302" s="196"/>
      <c r="AH4302" s="196"/>
      <c r="AI4302" s="198"/>
      <c r="AL4302" s="196"/>
      <c r="AN4302" s="196"/>
      <c r="AO4302" s="198"/>
      <c r="AP4302" s="196"/>
      <c r="AQ4302" s="196"/>
      <c r="AR4302" s="196"/>
      <c r="AS4302" s="196"/>
      <c r="AT4302" s="196"/>
      <c r="AU4302" s="196"/>
      <c r="AV4302" s="198"/>
      <c r="AW4302" s="197"/>
      <c r="AY4302" s="196"/>
      <c r="BC4302" s="196"/>
      <c r="BD4302" s="196"/>
      <c r="BE4302" s="196"/>
      <c r="BF4302" s="196"/>
      <c r="BG4302" s="196"/>
      <c r="BH4302" s="196"/>
      <c r="BI4302" s="196"/>
      <c r="BJ4302" s="196"/>
      <c r="BK4302" s="196"/>
    </row>
    <row r="4303" spans="1:63" x14ac:dyDescent="0.25">
      <c r="A4303" s="198"/>
      <c r="B4303" s="193"/>
      <c r="C4303" s="196"/>
      <c r="D4303" s="196"/>
      <c r="E4303" s="196"/>
      <c r="I4303" s="197"/>
      <c r="Q4303" s="198"/>
      <c r="S4303" s="198"/>
      <c r="T4303" s="196"/>
      <c r="U4303" s="199"/>
      <c r="V4303" s="193"/>
      <c r="W4303" s="198"/>
      <c r="X4303" s="198"/>
      <c r="Y4303" s="196"/>
      <c r="Z4303" s="200"/>
      <c r="AA4303" s="196"/>
      <c r="AB4303" s="198"/>
      <c r="AC4303" s="196"/>
      <c r="AD4303" s="199"/>
      <c r="AG4303" s="196"/>
      <c r="AH4303" s="196"/>
      <c r="AI4303" s="198"/>
      <c r="AL4303" s="196"/>
      <c r="AN4303" s="196"/>
      <c r="AO4303" s="198"/>
      <c r="AP4303" s="196"/>
      <c r="AQ4303" s="196"/>
      <c r="AR4303" s="196"/>
      <c r="AS4303" s="196"/>
      <c r="AT4303" s="196"/>
      <c r="AU4303" s="196"/>
      <c r="AV4303" s="198"/>
      <c r="AW4303" s="197"/>
      <c r="AY4303" s="196"/>
      <c r="BC4303" s="196"/>
      <c r="BD4303" s="196"/>
      <c r="BE4303" s="196"/>
      <c r="BF4303" s="196"/>
      <c r="BG4303" s="196"/>
      <c r="BH4303" s="196"/>
      <c r="BI4303" s="196"/>
      <c r="BJ4303" s="196"/>
      <c r="BK4303" s="196"/>
    </row>
    <row r="4304" spans="1:63" x14ac:dyDescent="0.25">
      <c r="A4304" s="198"/>
      <c r="B4304" s="193"/>
      <c r="C4304" s="196"/>
      <c r="D4304" s="196"/>
      <c r="E4304" s="196"/>
      <c r="I4304" s="197"/>
      <c r="Q4304" s="198"/>
      <c r="S4304" s="198"/>
      <c r="T4304" s="196"/>
      <c r="U4304" s="199"/>
      <c r="V4304" s="193"/>
      <c r="W4304" s="198"/>
      <c r="X4304" s="198"/>
      <c r="Y4304" s="196"/>
      <c r="Z4304" s="200"/>
      <c r="AA4304" s="196"/>
      <c r="AB4304" s="198"/>
      <c r="AC4304" s="196"/>
      <c r="AD4304" s="199"/>
      <c r="AG4304" s="196"/>
      <c r="AH4304" s="196"/>
      <c r="AI4304" s="198"/>
      <c r="AL4304" s="196"/>
      <c r="AN4304" s="196"/>
      <c r="AO4304" s="198"/>
      <c r="AP4304" s="196"/>
      <c r="AQ4304" s="196"/>
      <c r="AR4304" s="196"/>
      <c r="AS4304" s="196"/>
      <c r="AT4304" s="196"/>
      <c r="AU4304" s="196"/>
      <c r="AV4304" s="198"/>
      <c r="AW4304" s="197"/>
      <c r="AY4304" s="196"/>
      <c r="BC4304" s="196"/>
      <c r="BD4304" s="196"/>
      <c r="BE4304" s="196"/>
      <c r="BF4304" s="196"/>
      <c r="BG4304" s="196"/>
      <c r="BH4304" s="196"/>
      <c r="BI4304" s="196"/>
      <c r="BJ4304" s="196"/>
      <c r="BK4304" s="196"/>
    </row>
    <row r="4305" spans="1:63" x14ac:dyDescent="0.25">
      <c r="A4305" s="198"/>
      <c r="B4305" s="193"/>
      <c r="C4305" s="196"/>
      <c r="D4305" s="196"/>
      <c r="E4305" s="196"/>
      <c r="I4305" s="197"/>
      <c r="Q4305" s="198"/>
      <c r="S4305" s="198"/>
      <c r="T4305" s="196"/>
      <c r="U4305" s="199"/>
      <c r="V4305" s="193"/>
      <c r="W4305" s="198"/>
      <c r="X4305" s="198"/>
      <c r="Y4305" s="196"/>
      <c r="Z4305" s="200"/>
      <c r="AA4305" s="196"/>
      <c r="AB4305" s="198"/>
      <c r="AC4305" s="196"/>
      <c r="AD4305" s="199"/>
      <c r="AG4305" s="196"/>
      <c r="AH4305" s="196"/>
      <c r="AI4305" s="198"/>
      <c r="AL4305" s="196"/>
      <c r="AN4305" s="196"/>
      <c r="AO4305" s="198"/>
      <c r="AP4305" s="196"/>
      <c r="AQ4305" s="196"/>
      <c r="AR4305" s="196"/>
      <c r="AS4305" s="196"/>
      <c r="AT4305" s="196"/>
      <c r="AU4305" s="196"/>
      <c r="AV4305" s="198"/>
      <c r="AW4305" s="197"/>
      <c r="AY4305" s="196"/>
      <c r="BC4305" s="196"/>
      <c r="BD4305" s="196"/>
      <c r="BE4305" s="196"/>
      <c r="BF4305" s="196"/>
      <c r="BG4305" s="196"/>
      <c r="BH4305" s="196"/>
      <c r="BI4305" s="196"/>
      <c r="BJ4305" s="196"/>
      <c r="BK4305" s="196"/>
    </row>
    <row r="4306" spans="1:63" x14ac:dyDescent="0.25">
      <c r="A4306" s="198"/>
      <c r="B4306" s="193"/>
      <c r="C4306" s="196"/>
      <c r="D4306" s="196"/>
      <c r="E4306" s="196"/>
      <c r="I4306" s="197"/>
      <c r="Q4306" s="198"/>
      <c r="S4306" s="198"/>
      <c r="T4306" s="196"/>
      <c r="U4306" s="199"/>
      <c r="V4306" s="193"/>
      <c r="W4306" s="198"/>
      <c r="X4306" s="198"/>
      <c r="Y4306" s="196"/>
      <c r="Z4306" s="200"/>
      <c r="AA4306" s="196"/>
      <c r="AB4306" s="198"/>
      <c r="AC4306" s="196"/>
      <c r="AD4306" s="199"/>
      <c r="AG4306" s="196"/>
      <c r="AH4306" s="196"/>
      <c r="AI4306" s="198"/>
      <c r="AL4306" s="196"/>
      <c r="AN4306" s="196"/>
      <c r="AO4306" s="198"/>
      <c r="AP4306" s="196"/>
      <c r="AQ4306" s="196"/>
      <c r="AR4306" s="196"/>
      <c r="AS4306" s="196"/>
      <c r="AT4306" s="196"/>
      <c r="AU4306" s="196"/>
      <c r="AV4306" s="198"/>
      <c r="AW4306" s="197"/>
      <c r="AY4306" s="196"/>
      <c r="BC4306" s="196"/>
      <c r="BD4306" s="196"/>
      <c r="BE4306" s="196"/>
      <c r="BF4306" s="196"/>
      <c r="BG4306" s="196"/>
      <c r="BH4306" s="196"/>
      <c r="BI4306" s="196"/>
      <c r="BJ4306" s="196"/>
      <c r="BK4306" s="196"/>
    </row>
    <row r="4307" spans="1:63" x14ac:dyDescent="0.25">
      <c r="A4307" s="198"/>
      <c r="B4307" s="193"/>
      <c r="C4307" s="196"/>
      <c r="D4307" s="196"/>
      <c r="E4307" s="196"/>
      <c r="I4307" s="197"/>
      <c r="Q4307" s="198"/>
      <c r="S4307" s="198"/>
      <c r="T4307" s="196"/>
      <c r="U4307" s="199"/>
      <c r="V4307" s="193"/>
      <c r="W4307" s="198"/>
      <c r="X4307" s="198"/>
      <c r="Y4307" s="196"/>
      <c r="Z4307" s="200"/>
      <c r="AA4307" s="196"/>
      <c r="AB4307" s="198"/>
      <c r="AC4307" s="196"/>
      <c r="AD4307" s="199"/>
      <c r="AG4307" s="196"/>
      <c r="AH4307" s="196"/>
      <c r="AI4307" s="198"/>
      <c r="AL4307" s="196"/>
      <c r="AN4307" s="196"/>
      <c r="AO4307" s="198"/>
      <c r="AP4307" s="196"/>
      <c r="AQ4307" s="196"/>
      <c r="AR4307" s="196"/>
      <c r="AS4307" s="196"/>
      <c r="AT4307" s="196"/>
      <c r="AU4307" s="196"/>
      <c r="AV4307" s="198"/>
      <c r="AW4307" s="197"/>
      <c r="AY4307" s="196"/>
      <c r="BC4307" s="196"/>
      <c r="BD4307" s="196"/>
      <c r="BE4307" s="196"/>
      <c r="BF4307" s="196"/>
      <c r="BG4307" s="196"/>
      <c r="BH4307" s="196"/>
      <c r="BI4307" s="196"/>
      <c r="BJ4307" s="196"/>
      <c r="BK4307" s="196"/>
    </row>
    <row r="4308" spans="1:63" x14ac:dyDescent="0.25">
      <c r="A4308" s="198"/>
      <c r="B4308" s="193"/>
      <c r="C4308" s="196"/>
      <c r="D4308" s="196"/>
      <c r="E4308" s="196"/>
      <c r="I4308" s="197"/>
      <c r="Q4308" s="198"/>
      <c r="S4308" s="198"/>
      <c r="T4308" s="196"/>
      <c r="U4308" s="199"/>
      <c r="V4308" s="193"/>
      <c r="W4308" s="198"/>
      <c r="X4308" s="198"/>
      <c r="Y4308" s="196"/>
      <c r="Z4308" s="200"/>
      <c r="AA4308" s="196"/>
      <c r="AB4308" s="198"/>
      <c r="AC4308" s="196"/>
      <c r="AD4308" s="199"/>
      <c r="AG4308" s="196"/>
      <c r="AH4308" s="196"/>
      <c r="AI4308" s="198"/>
      <c r="AL4308" s="196"/>
      <c r="AN4308" s="196"/>
      <c r="AO4308" s="198"/>
      <c r="AP4308" s="196"/>
      <c r="AQ4308" s="196"/>
      <c r="AR4308" s="196"/>
      <c r="AS4308" s="196"/>
      <c r="AT4308" s="196"/>
      <c r="AU4308" s="196"/>
      <c r="AV4308" s="198"/>
      <c r="AW4308" s="197"/>
      <c r="AY4308" s="196"/>
      <c r="BC4308" s="196"/>
      <c r="BD4308" s="196"/>
      <c r="BE4308" s="196"/>
      <c r="BF4308" s="196"/>
      <c r="BG4308" s="196"/>
      <c r="BH4308" s="196"/>
      <c r="BI4308" s="196"/>
      <c r="BJ4308" s="196"/>
      <c r="BK4308" s="196"/>
    </row>
    <row r="4309" spans="1:63" x14ac:dyDescent="0.25">
      <c r="A4309" s="198"/>
      <c r="B4309" s="193"/>
      <c r="C4309" s="196"/>
      <c r="D4309" s="196"/>
      <c r="E4309" s="196"/>
      <c r="I4309" s="197"/>
      <c r="Q4309" s="198"/>
      <c r="S4309" s="198"/>
      <c r="T4309" s="196"/>
      <c r="U4309" s="199"/>
      <c r="V4309" s="193"/>
      <c r="W4309" s="198"/>
      <c r="X4309" s="198"/>
      <c r="Y4309" s="196"/>
      <c r="Z4309" s="200"/>
      <c r="AA4309" s="196"/>
      <c r="AB4309" s="198"/>
      <c r="AC4309" s="196"/>
      <c r="AD4309" s="199"/>
      <c r="AG4309" s="196"/>
      <c r="AH4309" s="196"/>
      <c r="AI4309" s="198"/>
      <c r="AL4309" s="196"/>
      <c r="AN4309" s="196"/>
      <c r="AO4309" s="198"/>
      <c r="AP4309" s="196"/>
      <c r="AQ4309" s="196"/>
      <c r="AR4309" s="196"/>
      <c r="AS4309" s="196"/>
      <c r="AT4309" s="196"/>
      <c r="AU4309" s="196"/>
      <c r="AV4309" s="198"/>
      <c r="AW4309" s="197"/>
      <c r="AY4309" s="196"/>
      <c r="BC4309" s="196"/>
      <c r="BD4309" s="196"/>
      <c r="BE4309" s="196"/>
      <c r="BF4309" s="196"/>
      <c r="BG4309" s="196"/>
      <c r="BH4309" s="196"/>
      <c r="BI4309" s="196"/>
      <c r="BJ4309" s="196"/>
      <c r="BK4309" s="196"/>
    </row>
    <row r="4310" spans="1:63" x14ac:dyDescent="0.25">
      <c r="A4310" s="198"/>
      <c r="B4310" s="193"/>
      <c r="C4310" s="196"/>
      <c r="D4310" s="196"/>
      <c r="E4310" s="196"/>
      <c r="I4310" s="197"/>
      <c r="Q4310" s="198"/>
      <c r="S4310" s="198"/>
      <c r="T4310" s="196"/>
      <c r="U4310" s="199"/>
      <c r="V4310" s="193"/>
      <c r="W4310" s="198"/>
      <c r="X4310" s="198"/>
      <c r="Y4310" s="196"/>
      <c r="Z4310" s="200"/>
      <c r="AA4310" s="196"/>
      <c r="AB4310" s="198"/>
      <c r="AC4310" s="196"/>
      <c r="AD4310" s="199"/>
      <c r="AG4310" s="196"/>
      <c r="AH4310" s="196"/>
      <c r="AI4310" s="198"/>
      <c r="AL4310" s="196"/>
      <c r="AN4310" s="196"/>
      <c r="AO4310" s="198"/>
      <c r="AP4310" s="196"/>
      <c r="AQ4310" s="196"/>
      <c r="AR4310" s="196"/>
      <c r="AS4310" s="196"/>
      <c r="AT4310" s="196"/>
      <c r="AU4310" s="196"/>
      <c r="AV4310" s="198"/>
      <c r="AW4310" s="197"/>
      <c r="AY4310" s="196"/>
      <c r="BC4310" s="196"/>
      <c r="BD4310" s="196"/>
      <c r="BE4310" s="196"/>
      <c r="BF4310" s="196"/>
      <c r="BG4310" s="196"/>
      <c r="BH4310" s="196"/>
      <c r="BI4310" s="196"/>
      <c r="BJ4310" s="196"/>
      <c r="BK4310" s="196"/>
    </row>
    <row r="4311" spans="1:63" x14ac:dyDescent="0.25">
      <c r="A4311" s="198"/>
      <c r="B4311" s="193"/>
      <c r="C4311" s="196"/>
      <c r="D4311" s="196"/>
      <c r="E4311" s="196"/>
      <c r="I4311" s="197"/>
      <c r="Q4311" s="198"/>
      <c r="S4311" s="198"/>
      <c r="T4311" s="196"/>
      <c r="U4311" s="199"/>
      <c r="V4311" s="193"/>
      <c r="W4311" s="198"/>
      <c r="X4311" s="198"/>
      <c r="Y4311" s="196"/>
      <c r="Z4311" s="200"/>
      <c r="AA4311" s="196"/>
      <c r="AB4311" s="198"/>
      <c r="AC4311" s="196"/>
      <c r="AD4311" s="199"/>
      <c r="AG4311" s="196"/>
      <c r="AH4311" s="196"/>
      <c r="AI4311" s="198"/>
      <c r="AL4311" s="196"/>
      <c r="AN4311" s="196"/>
      <c r="AO4311" s="198"/>
      <c r="AP4311" s="196"/>
      <c r="AQ4311" s="196"/>
      <c r="AR4311" s="196"/>
      <c r="AS4311" s="196"/>
      <c r="AT4311" s="196"/>
      <c r="AU4311" s="196"/>
      <c r="AV4311" s="198"/>
      <c r="AW4311" s="197"/>
      <c r="AY4311" s="196"/>
      <c r="BC4311" s="196"/>
      <c r="BD4311" s="196"/>
      <c r="BE4311" s="196"/>
      <c r="BF4311" s="196"/>
      <c r="BG4311" s="196"/>
      <c r="BH4311" s="196"/>
      <c r="BI4311" s="196"/>
      <c r="BJ4311" s="196"/>
      <c r="BK4311" s="196"/>
    </row>
    <row r="4312" spans="1:63" x14ac:dyDescent="0.25">
      <c r="A4312" s="198"/>
      <c r="B4312" s="193"/>
      <c r="C4312" s="196"/>
      <c r="D4312" s="196"/>
      <c r="E4312" s="196"/>
      <c r="I4312" s="197"/>
      <c r="Q4312" s="198"/>
      <c r="S4312" s="198"/>
      <c r="T4312" s="196"/>
      <c r="U4312" s="199"/>
      <c r="V4312" s="193"/>
      <c r="W4312" s="198"/>
      <c r="X4312" s="198"/>
      <c r="Y4312" s="196"/>
      <c r="Z4312" s="200"/>
      <c r="AA4312" s="196"/>
      <c r="AB4312" s="198"/>
      <c r="AC4312" s="196"/>
      <c r="AD4312" s="199"/>
      <c r="AG4312" s="196"/>
      <c r="AH4312" s="196"/>
      <c r="AI4312" s="198"/>
      <c r="AL4312" s="196"/>
      <c r="AN4312" s="196"/>
      <c r="AO4312" s="198"/>
      <c r="AP4312" s="196"/>
      <c r="AQ4312" s="196"/>
      <c r="AR4312" s="196"/>
      <c r="AS4312" s="196"/>
      <c r="AT4312" s="196"/>
      <c r="AU4312" s="196"/>
      <c r="AV4312" s="198"/>
      <c r="AW4312" s="197"/>
      <c r="AY4312" s="196"/>
      <c r="BC4312" s="196"/>
      <c r="BD4312" s="196"/>
      <c r="BE4312" s="196"/>
      <c r="BF4312" s="196"/>
      <c r="BG4312" s="196"/>
      <c r="BH4312" s="196"/>
      <c r="BI4312" s="196"/>
      <c r="BJ4312" s="196"/>
      <c r="BK4312" s="196"/>
    </row>
    <row r="4313" spans="1:63" x14ac:dyDescent="0.25">
      <c r="A4313" s="198"/>
      <c r="B4313" s="193"/>
      <c r="C4313" s="196"/>
      <c r="D4313" s="196"/>
      <c r="E4313" s="196"/>
      <c r="I4313" s="197"/>
      <c r="Q4313" s="198"/>
      <c r="S4313" s="198"/>
      <c r="T4313" s="196"/>
      <c r="U4313" s="199"/>
      <c r="V4313" s="193"/>
      <c r="W4313" s="198"/>
      <c r="X4313" s="198"/>
      <c r="Y4313" s="196"/>
      <c r="Z4313" s="200"/>
      <c r="AA4313" s="196"/>
      <c r="AB4313" s="198"/>
      <c r="AC4313" s="196"/>
      <c r="AD4313" s="199"/>
      <c r="AG4313" s="196"/>
      <c r="AH4313" s="196"/>
      <c r="AI4313" s="198"/>
      <c r="AL4313" s="196"/>
      <c r="AN4313" s="196"/>
      <c r="AO4313" s="198"/>
      <c r="AP4313" s="196"/>
      <c r="AQ4313" s="196"/>
      <c r="AR4313" s="196"/>
      <c r="AS4313" s="196"/>
      <c r="AT4313" s="196"/>
      <c r="AU4313" s="196"/>
      <c r="AV4313" s="198"/>
      <c r="AW4313" s="197"/>
      <c r="AY4313" s="196"/>
      <c r="BC4313" s="196"/>
      <c r="BD4313" s="196"/>
      <c r="BE4313" s="196"/>
      <c r="BF4313" s="196"/>
      <c r="BG4313" s="196"/>
      <c r="BH4313" s="196"/>
      <c r="BI4313" s="196"/>
      <c r="BJ4313" s="196"/>
      <c r="BK4313" s="196"/>
    </row>
    <row r="4314" spans="1:63" x14ac:dyDescent="0.25">
      <c r="A4314" s="198"/>
      <c r="B4314" s="193"/>
      <c r="C4314" s="196"/>
      <c r="D4314" s="196"/>
      <c r="E4314" s="196"/>
      <c r="I4314" s="197"/>
      <c r="Q4314" s="198"/>
      <c r="S4314" s="198"/>
      <c r="T4314" s="196"/>
      <c r="U4314" s="199"/>
      <c r="V4314" s="193"/>
      <c r="W4314" s="198"/>
      <c r="X4314" s="198"/>
      <c r="Y4314" s="196"/>
      <c r="Z4314" s="200"/>
      <c r="AA4314" s="196"/>
      <c r="AB4314" s="198"/>
      <c r="AC4314" s="196"/>
      <c r="AD4314" s="199"/>
      <c r="AG4314" s="196"/>
      <c r="AH4314" s="196"/>
      <c r="AI4314" s="198"/>
      <c r="AL4314" s="196"/>
      <c r="AN4314" s="196"/>
      <c r="AO4314" s="198"/>
      <c r="AP4314" s="196"/>
      <c r="AQ4314" s="196"/>
      <c r="AR4314" s="196"/>
      <c r="AS4314" s="196"/>
      <c r="AT4314" s="196"/>
      <c r="AU4314" s="196"/>
      <c r="AV4314" s="198"/>
      <c r="AW4314" s="197"/>
      <c r="AY4314" s="196"/>
      <c r="BC4314" s="196"/>
      <c r="BD4314" s="196"/>
      <c r="BE4314" s="196"/>
      <c r="BF4314" s="196"/>
      <c r="BG4314" s="196"/>
      <c r="BH4314" s="196"/>
      <c r="BI4314" s="196"/>
      <c r="BJ4314" s="196"/>
      <c r="BK4314" s="196"/>
    </row>
    <row r="4315" spans="1:63" x14ac:dyDescent="0.25">
      <c r="A4315" s="198"/>
      <c r="B4315" s="193"/>
      <c r="C4315" s="196"/>
      <c r="D4315" s="196"/>
      <c r="E4315" s="196"/>
      <c r="I4315" s="197"/>
      <c r="Q4315" s="198"/>
      <c r="S4315" s="198"/>
      <c r="T4315" s="196"/>
      <c r="U4315" s="199"/>
      <c r="V4315" s="193"/>
      <c r="W4315" s="198"/>
      <c r="X4315" s="198"/>
      <c r="Y4315" s="196"/>
      <c r="Z4315" s="200"/>
      <c r="AA4315" s="196"/>
      <c r="AB4315" s="198"/>
      <c r="AC4315" s="196"/>
      <c r="AD4315" s="199"/>
      <c r="AG4315" s="196"/>
      <c r="AH4315" s="196"/>
      <c r="AI4315" s="198"/>
      <c r="AL4315" s="196"/>
      <c r="AN4315" s="196"/>
      <c r="AO4315" s="198"/>
      <c r="AP4315" s="196"/>
      <c r="AQ4315" s="196"/>
      <c r="AR4315" s="196"/>
      <c r="AS4315" s="196"/>
      <c r="AT4315" s="196"/>
      <c r="AU4315" s="196"/>
      <c r="AV4315" s="198"/>
      <c r="AW4315" s="197"/>
      <c r="AY4315" s="196"/>
      <c r="BC4315" s="196"/>
      <c r="BD4315" s="196"/>
      <c r="BE4315" s="196"/>
      <c r="BF4315" s="196"/>
      <c r="BG4315" s="196"/>
      <c r="BH4315" s="196"/>
      <c r="BI4315" s="196"/>
      <c r="BJ4315" s="196"/>
      <c r="BK4315" s="196"/>
    </row>
    <row r="4316" spans="1:63" x14ac:dyDescent="0.25">
      <c r="A4316" s="198"/>
      <c r="B4316" s="193"/>
      <c r="C4316" s="196"/>
      <c r="D4316" s="196"/>
      <c r="E4316" s="196"/>
      <c r="I4316" s="197"/>
      <c r="Q4316" s="198"/>
      <c r="S4316" s="198"/>
      <c r="T4316" s="196"/>
      <c r="U4316" s="199"/>
      <c r="V4316" s="193"/>
      <c r="W4316" s="198"/>
      <c r="X4316" s="198"/>
      <c r="Y4316" s="196"/>
      <c r="Z4316" s="200"/>
      <c r="AA4316" s="196"/>
      <c r="AB4316" s="198"/>
      <c r="AC4316" s="196"/>
      <c r="AD4316" s="199"/>
      <c r="AG4316" s="196"/>
      <c r="AH4316" s="196"/>
      <c r="AI4316" s="198"/>
      <c r="AL4316" s="196"/>
      <c r="AN4316" s="196"/>
      <c r="AO4316" s="198"/>
      <c r="AP4316" s="196"/>
      <c r="AQ4316" s="196"/>
      <c r="AR4316" s="196"/>
      <c r="AS4316" s="196"/>
      <c r="AT4316" s="196"/>
      <c r="AU4316" s="196"/>
      <c r="AV4316" s="198"/>
      <c r="AW4316" s="197"/>
      <c r="AY4316" s="196"/>
      <c r="BC4316" s="196"/>
      <c r="BD4316" s="196"/>
      <c r="BE4316" s="196"/>
      <c r="BF4316" s="196"/>
      <c r="BG4316" s="196"/>
      <c r="BH4316" s="196"/>
      <c r="BI4316" s="196"/>
      <c r="BJ4316" s="196"/>
      <c r="BK4316" s="196"/>
    </row>
    <row r="4317" spans="1:63" x14ac:dyDescent="0.25">
      <c r="A4317" s="198"/>
      <c r="B4317" s="193"/>
      <c r="C4317" s="196"/>
      <c r="D4317" s="196"/>
      <c r="E4317" s="196"/>
      <c r="I4317" s="197"/>
      <c r="Q4317" s="198"/>
      <c r="S4317" s="198"/>
      <c r="T4317" s="196"/>
      <c r="U4317" s="199"/>
      <c r="V4317" s="193"/>
      <c r="W4317" s="198"/>
      <c r="X4317" s="198"/>
      <c r="Y4317" s="196"/>
      <c r="Z4317" s="200"/>
      <c r="AA4317" s="196"/>
      <c r="AB4317" s="198"/>
      <c r="AC4317" s="196"/>
      <c r="AD4317" s="199"/>
      <c r="AG4317" s="196"/>
      <c r="AH4317" s="196"/>
      <c r="AI4317" s="198"/>
      <c r="AL4317" s="196"/>
      <c r="AN4317" s="196"/>
      <c r="AO4317" s="198"/>
      <c r="AP4317" s="196"/>
      <c r="AQ4317" s="196"/>
      <c r="AR4317" s="196"/>
      <c r="AS4317" s="196"/>
      <c r="AT4317" s="196"/>
      <c r="AU4317" s="196"/>
      <c r="AV4317" s="198"/>
      <c r="AW4317" s="197"/>
      <c r="AY4317" s="196"/>
      <c r="BC4317" s="196"/>
      <c r="BD4317" s="196"/>
      <c r="BE4317" s="196"/>
      <c r="BF4317" s="196"/>
      <c r="BG4317" s="196"/>
      <c r="BH4317" s="196"/>
      <c r="BI4317" s="196"/>
      <c r="BJ4317" s="196"/>
      <c r="BK4317" s="196"/>
    </row>
    <row r="4318" spans="1:63" x14ac:dyDescent="0.25">
      <c r="A4318" s="198"/>
      <c r="B4318" s="193"/>
      <c r="C4318" s="196"/>
      <c r="D4318" s="196"/>
      <c r="E4318" s="196"/>
      <c r="I4318" s="197"/>
      <c r="Q4318" s="198"/>
      <c r="S4318" s="198"/>
      <c r="T4318" s="196"/>
      <c r="U4318" s="199"/>
      <c r="V4318" s="193"/>
      <c r="W4318" s="198"/>
      <c r="X4318" s="198"/>
      <c r="Y4318" s="196"/>
      <c r="Z4318" s="200"/>
      <c r="AA4318" s="196"/>
      <c r="AB4318" s="198"/>
      <c r="AC4318" s="196"/>
      <c r="AD4318" s="199"/>
      <c r="AG4318" s="196"/>
      <c r="AH4318" s="196"/>
      <c r="AI4318" s="198"/>
      <c r="AL4318" s="196"/>
      <c r="AN4318" s="196"/>
      <c r="AO4318" s="198"/>
      <c r="AP4318" s="196"/>
      <c r="AQ4318" s="196"/>
      <c r="AR4318" s="196"/>
      <c r="AS4318" s="196"/>
      <c r="AT4318" s="196"/>
      <c r="AU4318" s="196"/>
      <c r="AV4318" s="198"/>
      <c r="AW4318" s="197"/>
      <c r="AY4318" s="196"/>
      <c r="BC4318" s="196"/>
      <c r="BD4318" s="196"/>
      <c r="BE4318" s="196"/>
      <c r="BF4318" s="196"/>
      <c r="BG4318" s="196"/>
      <c r="BH4318" s="196"/>
      <c r="BI4318" s="196"/>
      <c r="BJ4318" s="196"/>
      <c r="BK4318" s="196"/>
    </row>
    <row r="4319" spans="1:63" x14ac:dyDescent="0.25">
      <c r="A4319" s="198"/>
      <c r="B4319" s="193"/>
      <c r="C4319" s="196"/>
      <c r="D4319" s="196"/>
      <c r="E4319" s="196"/>
      <c r="I4319" s="197"/>
      <c r="Q4319" s="198"/>
      <c r="S4319" s="198"/>
      <c r="T4319" s="196"/>
      <c r="U4319" s="199"/>
      <c r="V4319" s="193"/>
      <c r="W4319" s="198"/>
      <c r="X4319" s="198"/>
      <c r="Y4319" s="196"/>
      <c r="Z4319" s="200"/>
      <c r="AA4319" s="196"/>
      <c r="AB4319" s="198"/>
      <c r="AC4319" s="196"/>
      <c r="AD4319" s="199"/>
      <c r="AG4319" s="196"/>
      <c r="AH4319" s="196"/>
      <c r="AI4319" s="198"/>
      <c r="AL4319" s="196"/>
      <c r="AN4319" s="196"/>
      <c r="AO4319" s="198"/>
      <c r="AP4319" s="196"/>
      <c r="AQ4319" s="196"/>
      <c r="AR4319" s="196"/>
      <c r="AS4319" s="196"/>
      <c r="AT4319" s="196"/>
      <c r="AU4319" s="196"/>
      <c r="AV4319" s="198"/>
      <c r="AW4319" s="197"/>
      <c r="AY4319" s="196"/>
      <c r="BC4319" s="196"/>
      <c r="BD4319" s="196"/>
      <c r="BE4319" s="196"/>
      <c r="BF4319" s="196"/>
      <c r="BG4319" s="196"/>
      <c r="BH4319" s="196"/>
      <c r="BI4319" s="196"/>
      <c r="BJ4319" s="196"/>
      <c r="BK4319" s="196"/>
    </row>
    <row r="4320" spans="1:63" x14ac:dyDescent="0.25">
      <c r="A4320" s="198"/>
      <c r="B4320" s="193"/>
      <c r="C4320" s="196"/>
      <c r="D4320" s="196"/>
      <c r="E4320" s="196"/>
      <c r="I4320" s="197"/>
      <c r="Q4320" s="198"/>
      <c r="S4320" s="198"/>
      <c r="T4320" s="196"/>
      <c r="U4320" s="199"/>
      <c r="V4320" s="193"/>
      <c r="W4320" s="198"/>
      <c r="X4320" s="198"/>
      <c r="Y4320" s="196"/>
      <c r="Z4320" s="200"/>
      <c r="AA4320" s="196"/>
      <c r="AB4320" s="198"/>
      <c r="AC4320" s="196"/>
      <c r="AD4320" s="199"/>
      <c r="AG4320" s="196"/>
      <c r="AH4320" s="196"/>
      <c r="AI4320" s="198"/>
      <c r="AL4320" s="196"/>
      <c r="AN4320" s="196"/>
      <c r="AO4320" s="198"/>
      <c r="AP4320" s="196"/>
      <c r="AQ4320" s="196"/>
      <c r="AR4320" s="196"/>
      <c r="AS4320" s="196"/>
      <c r="AT4320" s="196"/>
      <c r="AU4320" s="196"/>
      <c r="AV4320" s="198"/>
      <c r="AW4320" s="197"/>
      <c r="AY4320" s="196"/>
      <c r="BC4320" s="196"/>
      <c r="BD4320" s="196"/>
      <c r="BE4320" s="196"/>
      <c r="BF4320" s="196"/>
      <c r="BG4320" s="196"/>
      <c r="BH4320" s="196"/>
      <c r="BI4320" s="196"/>
      <c r="BJ4320" s="196"/>
      <c r="BK4320" s="196"/>
    </row>
    <row r="4321" spans="1:63" x14ac:dyDescent="0.25">
      <c r="A4321" s="198"/>
      <c r="B4321" s="193"/>
      <c r="C4321" s="196"/>
      <c r="D4321" s="196"/>
      <c r="E4321" s="196"/>
      <c r="I4321" s="197"/>
      <c r="Q4321" s="198"/>
      <c r="S4321" s="198"/>
      <c r="T4321" s="196"/>
      <c r="U4321" s="199"/>
      <c r="V4321" s="193"/>
      <c r="W4321" s="198"/>
      <c r="X4321" s="198"/>
      <c r="Y4321" s="196"/>
      <c r="Z4321" s="200"/>
      <c r="AA4321" s="196"/>
      <c r="AB4321" s="198"/>
      <c r="AC4321" s="196"/>
      <c r="AD4321" s="199"/>
      <c r="AG4321" s="196"/>
      <c r="AH4321" s="196"/>
      <c r="AI4321" s="198"/>
      <c r="AL4321" s="196"/>
      <c r="AN4321" s="196"/>
      <c r="AO4321" s="198"/>
      <c r="AP4321" s="196"/>
      <c r="AQ4321" s="196"/>
      <c r="AR4321" s="196"/>
      <c r="AS4321" s="196"/>
      <c r="AT4321" s="196"/>
      <c r="AU4321" s="196"/>
      <c r="AV4321" s="198"/>
      <c r="AW4321" s="197"/>
      <c r="AY4321" s="196"/>
      <c r="BC4321" s="196"/>
      <c r="BD4321" s="196"/>
      <c r="BE4321" s="196"/>
      <c r="BF4321" s="196"/>
      <c r="BG4321" s="196"/>
      <c r="BH4321" s="196"/>
      <c r="BI4321" s="196"/>
      <c r="BJ4321" s="196"/>
      <c r="BK4321" s="196"/>
    </row>
    <row r="4322" spans="1:63" x14ac:dyDescent="0.25">
      <c r="A4322" s="198"/>
      <c r="B4322" s="193"/>
      <c r="C4322" s="196"/>
      <c r="D4322" s="196"/>
      <c r="E4322" s="196"/>
      <c r="I4322" s="197"/>
      <c r="Q4322" s="198"/>
      <c r="S4322" s="198"/>
      <c r="T4322" s="196"/>
      <c r="U4322" s="199"/>
      <c r="V4322" s="193"/>
      <c r="W4322" s="198"/>
      <c r="X4322" s="198"/>
      <c r="Y4322" s="196"/>
      <c r="Z4322" s="200"/>
      <c r="AA4322" s="196"/>
      <c r="AB4322" s="198"/>
      <c r="AC4322" s="196"/>
      <c r="AD4322" s="199"/>
      <c r="AG4322" s="196"/>
      <c r="AH4322" s="196"/>
      <c r="AI4322" s="198"/>
      <c r="AL4322" s="196"/>
      <c r="AN4322" s="196"/>
      <c r="AO4322" s="198"/>
      <c r="AP4322" s="196"/>
      <c r="AQ4322" s="196"/>
      <c r="AR4322" s="196"/>
      <c r="AS4322" s="196"/>
      <c r="AT4322" s="196"/>
      <c r="AU4322" s="196"/>
      <c r="AV4322" s="198"/>
      <c r="AW4322" s="197"/>
      <c r="AY4322" s="196"/>
      <c r="BC4322" s="196"/>
      <c r="BD4322" s="196"/>
      <c r="BE4322" s="196"/>
      <c r="BF4322" s="196"/>
      <c r="BG4322" s="196"/>
      <c r="BH4322" s="196"/>
      <c r="BI4322" s="196"/>
      <c r="BJ4322" s="196"/>
      <c r="BK4322" s="196"/>
    </row>
    <row r="4323" spans="1:63" x14ac:dyDescent="0.25">
      <c r="A4323" s="198"/>
      <c r="B4323" s="193"/>
      <c r="C4323" s="196"/>
      <c r="D4323" s="196"/>
      <c r="E4323" s="196"/>
      <c r="I4323" s="197"/>
      <c r="Q4323" s="198"/>
      <c r="S4323" s="198"/>
      <c r="T4323" s="196"/>
      <c r="U4323" s="199"/>
      <c r="V4323" s="193"/>
      <c r="W4323" s="198"/>
      <c r="X4323" s="198"/>
      <c r="Y4323" s="196"/>
      <c r="Z4323" s="200"/>
      <c r="AA4323" s="196"/>
      <c r="AB4323" s="198"/>
      <c r="AC4323" s="196"/>
      <c r="AD4323" s="199"/>
      <c r="AG4323" s="196"/>
      <c r="AH4323" s="196"/>
      <c r="AI4323" s="198"/>
      <c r="AL4323" s="196"/>
      <c r="AN4323" s="196"/>
      <c r="AO4323" s="198"/>
      <c r="AP4323" s="196"/>
      <c r="AQ4323" s="196"/>
      <c r="AR4323" s="196"/>
      <c r="AS4323" s="196"/>
      <c r="AT4323" s="196"/>
      <c r="AU4323" s="196"/>
      <c r="AV4323" s="198"/>
      <c r="AW4323" s="197"/>
      <c r="AY4323" s="196"/>
      <c r="BC4323" s="196"/>
      <c r="BD4323" s="196"/>
      <c r="BE4323" s="196"/>
      <c r="BF4323" s="196"/>
      <c r="BG4323" s="196"/>
      <c r="BH4323" s="196"/>
      <c r="BI4323" s="196"/>
      <c r="BJ4323" s="196"/>
      <c r="BK4323" s="196"/>
    </row>
    <row r="4324" spans="1:63" x14ac:dyDescent="0.25">
      <c r="A4324" s="198"/>
      <c r="B4324" s="193"/>
      <c r="C4324" s="196"/>
      <c r="D4324" s="196"/>
      <c r="E4324" s="196"/>
      <c r="I4324" s="197"/>
      <c r="Q4324" s="198"/>
      <c r="S4324" s="198"/>
      <c r="T4324" s="196"/>
      <c r="U4324" s="199"/>
      <c r="V4324" s="193"/>
      <c r="W4324" s="198"/>
      <c r="X4324" s="198"/>
      <c r="Y4324" s="196"/>
      <c r="Z4324" s="200"/>
      <c r="AA4324" s="196"/>
      <c r="AB4324" s="198"/>
      <c r="AC4324" s="196"/>
      <c r="AD4324" s="199"/>
      <c r="AG4324" s="196"/>
      <c r="AH4324" s="196"/>
      <c r="AI4324" s="198"/>
      <c r="AL4324" s="196"/>
      <c r="AN4324" s="196"/>
      <c r="AO4324" s="198"/>
      <c r="AP4324" s="196"/>
      <c r="AQ4324" s="196"/>
      <c r="AR4324" s="196"/>
      <c r="AS4324" s="196"/>
      <c r="AT4324" s="196"/>
      <c r="AU4324" s="196"/>
      <c r="AV4324" s="198"/>
      <c r="AW4324" s="197"/>
      <c r="AY4324" s="196"/>
      <c r="BC4324" s="196"/>
      <c r="BD4324" s="196"/>
      <c r="BE4324" s="196"/>
      <c r="BF4324" s="196"/>
      <c r="BG4324" s="196"/>
      <c r="BH4324" s="196"/>
      <c r="BI4324" s="196"/>
      <c r="BJ4324" s="196"/>
      <c r="BK4324" s="196"/>
    </row>
    <row r="4325" spans="1:63" x14ac:dyDescent="0.25">
      <c r="A4325" s="198"/>
      <c r="B4325" s="193"/>
      <c r="C4325" s="196"/>
      <c r="D4325" s="196"/>
      <c r="E4325" s="196"/>
      <c r="I4325" s="197"/>
      <c r="Q4325" s="198"/>
      <c r="S4325" s="198"/>
      <c r="T4325" s="196"/>
      <c r="U4325" s="199"/>
      <c r="V4325" s="193"/>
      <c r="W4325" s="198"/>
      <c r="X4325" s="198"/>
      <c r="Y4325" s="196"/>
      <c r="Z4325" s="200"/>
      <c r="AA4325" s="196"/>
      <c r="AB4325" s="198"/>
      <c r="AC4325" s="196"/>
      <c r="AD4325" s="199"/>
      <c r="AG4325" s="196"/>
      <c r="AH4325" s="196"/>
      <c r="AI4325" s="198"/>
      <c r="AL4325" s="196"/>
      <c r="AN4325" s="196"/>
      <c r="AO4325" s="198"/>
      <c r="AP4325" s="196"/>
      <c r="AQ4325" s="196"/>
      <c r="AR4325" s="196"/>
      <c r="AS4325" s="196"/>
      <c r="AT4325" s="196"/>
      <c r="AU4325" s="196"/>
      <c r="AV4325" s="198"/>
      <c r="AW4325" s="197"/>
      <c r="AY4325" s="196"/>
      <c r="BC4325" s="196"/>
      <c r="BD4325" s="196"/>
      <c r="BE4325" s="196"/>
      <c r="BF4325" s="196"/>
      <c r="BG4325" s="196"/>
      <c r="BH4325" s="196"/>
      <c r="BI4325" s="196"/>
      <c r="BJ4325" s="196"/>
      <c r="BK4325" s="196"/>
    </row>
    <row r="4326" spans="1:63" x14ac:dyDescent="0.25">
      <c r="A4326" s="198"/>
      <c r="B4326" s="193"/>
      <c r="C4326" s="196"/>
      <c r="D4326" s="196"/>
      <c r="E4326" s="196"/>
      <c r="I4326" s="197"/>
      <c r="Q4326" s="198"/>
      <c r="S4326" s="198"/>
      <c r="T4326" s="196"/>
      <c r="U4326" s="199"/>
      <c r="V4326" s="193"/>
      <c r="W4326" s="198"/>
      <c r="X4326" s="198"/>
      <c r="Y4326" s="196"/>
      <c r="Z4326" s="200"/>
      <c r="AA4326" s="196"/>
      <c r="AB4326" s="198"/>
      <c r="AC4326" s="196"/>
      <c r="AD4326" s="199"/>
      <c r="AG4326" s="196"/>
      <c r="AH4326" s="196"/>
      <c r="AI4326" s="198"/>
      <c r="AL4326" s="196"/>
      <c r="AN4326" s="196"/>
      <c r="AO4326" s="198"/>
      <c r="AP4326" s="196"/>
      <c r="AQ4326" s="196"/>
      <c r="AR4326" s="196"/>
      <c r="AS4326" s="196"/>
      <c r="AT4326" s="196"/>
      <c r="AU4326" s="196"/>
      <c r="AV4326" s="198"/>
      <c r="AW4326" s="197"/>
      <c r="AY4326" s="196"/>
      <c r="BC4326" s="196"/>
      <c r="BD4326" s="196"/>
      <c r="BE4326" s="196"/>
      <c r="BF4326" s="196"/>
      <c r="BG4326" s="196"/>
      <c r="BH4326" s="196"/>
      <c r="BI4326" s="196"/>
      <c r="BJ4326" s="196"/>
      <c r="BK4326" s="196"/>
    </row>
    <row r="4327" spans="1:63" x14ac:dyDescent="0.25">
      <c r="A4327" s="198"/>
      <c r="B4327" s="193"/>
      <c r="C4327" s="196"/>
      <c r="D4327" s="196"/>
      <c r="E4327" s="196"/>
      <c r="I4327" s="197"/>
      <c r="Q4327" s="198"/>
      <c r="S4327" s="198"/>
      <c r="T4327" s="196"/>
      <c r="U4327" s="199"/>
      <c r="V4327" s="193"/>
      <c r="W4327" s="198"/>
      <c r="X4327" s="198"/>
      <c r="Y4327" s="196"/>
      <c r="Z4327" s="200"/>
      <c r="AA4327" s="196"/>
      <c r="AB4327" s="198"/>
      <c r="AC4327" s="196"/>
      <c r="AD4327" s="199"/>
      <c r="AG4327" s="196"/>
      <c r="AH4327" s="196"/>
      <c r="AI4327" s="198"/>
      <c r="AL4327" s="196"/>
      <c r="AN4327" s="196"/>
      <c r="AO4327" s="198"/>
      <c r="AP4327" s="196"/>
      <c r="AQ4327" s="196"/>
      <c r="AR4327" s="196"/>
      <c r="AS4327" s="196"/>
      <c r="AT4327" s="196"/>
      <c r="AU4327" s="196"/>
      <c r="AV4327" s="198"/>
      <c r="AW4327" s="197"/>
      <c r="AY4327" s="196"/>
      <c r="BC4327" s="196"/>
      <c r="BD4327" s="196"/>
      <c r="BE4327" s="196"/>
      <c r="BF4327" s="196"/>
      <c r="BG4327" s="196"/>
      <c r="BH4327" s="196"/>
      <c r="BI4327" s="196"/>
      <c r="BJ4327" s="196"/>
      <c r="BK4327" s="196"/>
    </row>
    <row r="4328" spans="1:63" x14ac:dyDescent="0.25">
      <c r="A4328" s="198"/>
      <c r="B4328" s="193"/>
      <c r="C4328" s="196"/>
      <c r="D4328" s="196"/>
      <c r="E4328" s="196"/>
      <c r="I4328" s="197"/>
      <c r="Q4328" s="198"/>
      <c r="S4328" s="198"/>
      <c r="T4328" s="196"/>
      <c r="U4328" s="199"/>
      <c r="V4328" s="193"/>
      <c r="W4328" s="198"/>
      <c r="X4328" s="198"/>
      <c r="Y4328" s="196"/>
      <c r="Z4328" s="200"/>
      <c r="AA4328" s="196"/>
      <c r="AB4328" s="198"/>
      <c r="AC4328" s="196"/>
      <c r="AD4328" s="199"/>
      <c r="AG4328" s="196"/>
      <c r="AH4328" s="196"/>
      <c r="AI4328" s="198"/>
      <c r="AL4328" s="196"/>
      <c r="AN4328" s="196"/>
      <c r="AO4328" s="198"/>
      <c r="AP4328" s="196"/>
      <c r="AQ4328" s="196"/>
      <c r="AR4328" s="196"/>
      <c r="AS4328" s="196"/>
      <c r="AT4328" s="196"/>
      <c r="AU4328" s="196"/>
      <c r="AV4328" s="198"/>
      <c r="AW4328" s="197"/>
      <c r="AY4328" s="196"/>
      <c r="BC4328" s="196"/>
      <c r="BD4328" s="196"/>
      <c r="BE4328" s="196"/>
      <c r="BF4328" s="196"/>
      <c r="BG4328" s="196"/>
      <c r="BH4328" s="196"/>
      <c r="BI4328" s="196"/>
      <c r="BJ4328" s="196"/>
      <c r="BK4328" s="196"/>
    </row>
    <row r="4329" spans="1:63" x14ac:dyDescent="0.25">
      <c r="A4329" s="198"/>
      <c r="B4329" s="193"/>
      <c r="C4329" s="196"/>
      <c r="D4329" s="196"/>
      <c r="E4329" s="196"/>
      <c r="I4329" s="197"/>
      <c r="Q4329" s="198"/>
      <c r="S4329" s="198"/>
      <c r="T4329" s="196"/>
      <c r="U4329" s="199"/>
      <c r="V4329" s="193"/>
      <c r="W4329" s="198"/>
      <c r="X4329" s="198"/>
      <c r="Y4329" s="196"/>
      <c r="Z4329" s="200"/>
      <c r="AA4329" s="196"/>
      <c r="AB4329" s="198"/>
      <c r="AC4329" s="196"/>
      <c r="AD4329" s="199"/>
      <c r="AG4329" s="196"/>
      <c r="AH4329" s="196"/>
      <c r="AI4329" s="198"/>
      <c r="AL4329" s="196"/>
      <c r="AN4329" s="196"/>
      <c r="AO4329" s="198"/>
      <c r="AP4329" s="196"/>
      <c r="AQ4329" s="196"/>
      <c r="AR4329" s="196"/>
      <c r="AS4329" s="196"/>
      <c r="AT4329" s="196"/>
      <c r="AU4329" s="196"/>
      <c r="AV4329" s="198"/>
      <c r="AW4329" s="197"/>
      <c r="AY4329" s="196"/>
      <c r="BC4329" s="196"/>
      <c r="BD4329" s="196"/>
      <c r="BE4329" s="196"/>
      <c r="BF4329" s="196"/>
      <c r="BG4329" s="196"/>
      <c r="BH4329" s="196"/>
      <c r="BI4329" s="196"/>
      <c r="BJ4329" s="196"/>
      <c r="BK4329" s="196"/>
    </row>
    <row r="4330" spans="1:63" x14ac:dyDescent="0.25">
      <c r="A4330" s="198"/>
      <c r="B4330" s="193"/>
      <c r="C4330" s="196"/>
      <c r="D4330" s="196"/>
      <c r="E4330" s="196"/>
      <c r="I4330" s="197"/>
      <c r="Q4330" s="198"/>
      <c r="S4330" s="198"/>
      <c r="T4330" s="196"/>
      <c r="U4330" s="199"/>
      <c r="V4330" s="193"/>
      <c r="W4330" s="198"/>
      <c r="X4330" s="198"/>
      <c r="Y4330" s="196"/>
      <c r="Z4330" s="200"/>
      <c r="AA4330" s="196"/>
      <c r="AB4330" s="198"/>
      <c r="AC4330" s="196"/>
      <c r="AD4330" s="199"/>
      <c r="AG4330" s="196"/>
      <c r="AH4330" s="196"/>
      <c r="AI4330" s="198"/>
      <c r="AL4330" s="196"/>
      <c r="AN4330" s="196"/>
      <c r="AO4330" s="198"/>
      <c r="AP4330" s="196"/>
      <c r="AQ4330" s="196"/>
      <c r="AR4330" s="196"/>
      <c r="AS4330" s="196"/>
      <c r="AT4330" s="196"/>
      <c r="AU4330" s="196"/>
      <c r="AV4330" s="198"/>
      <c r="AW4330" s="197"/>
      <c r="AY4330" s="196"/>
      <c r="BC4330" s="196"/>
      <c r="BD4330" s="196"/>
      <c r="BE4330" s="196"/>
      <c r="BF4330" s="196"/>
      <c r="BG4330" s="196"/>
      <c r="BH4330" s="196"/>
      <c r="BI4330" s="196"/>
      <c r="BJ4330" s="196"/>
      <c r="BK4330" s="196"/>
    </row>
    <row r="4331" spans="1:63" x14ac:dyDescent="0.25">
      <c r="A4331" s="198"/>
      <c r="B4331" s="193"/>
      <c r="C4331" s="196"/>
      <c r="D4331" s="196"/>
      <c r="E4331" s="196"/>
      <c r="I4331" s="197"/>
      <c r="Q4331" s="198"/>
      <c r="S4331" s="198"/>
      <c r="T4331" s="196"/>
      <c r="U4331" s="199"/>
      <c r="V4331" s="193"/>
      <c r="W4331" s="198"/>
      <c r="X4331" s="198"/>
      <c r="Y4331" s="196"/>
      <c r="Z4331" s="200"/>
      <c r="AA4331" s="196"/>
      <c r="AB4331" s="198"/>
      <c r="AC4331" s="196"/>
      <c r="AD4331" s="199"/>
      <c r="AG4331" s="196"/>
      <c r="AH4331" s="196"/>
      <c r="AI4331" s="198"/>
      <c r="AL4331" s="196"/>
      <c r="AN4331" s="196"/>
      <c r="AO4331" s="198"/>
      <c r="AP4331" s="196"/>
      <c r="AQ4331" s="196"/>
      <c r="AR4331" s="196"/>
      <c r="AS4331" s="196"/>
      <c r="AT4331" s="196"/>
      <c r="AU4331" s="196"/>
      <c r="AV4331" s="198"/>
      <c r="AW4331" s="197"/>
      <c r="AY4331" s="196"/>
      <c r="BC4331" s="196"/>
      <c r="BD4331" s="196"/>
      <c r="BE4331" s="196"/>
      <c r="BF4331" s="196"/>
      <c r="BG4331" s="196"/>
      <c r="BH4331" s="196"/>
      <c r="BI4331" s="196"/>
      <c r="BJ4331" s="196"/>
      <c r="BK4331" s="196"/>
    </row>
    <row r="4332" spans="1:63" x14ac:dyDescent="0.25">
      <c r="A4332" s="198"/>
      <c r="B4332" s="193"/>
      <c r="C4332" s="196"/>
      <c r="D4332" s="196"/>
      <c r="E4332" s="196"/>
      <c r="I4332" s="197"/>
      <c r="Q4332" s="198"/>
      <c r="S4332" s="198"/>
      <c r="T4332" s="196"/>
      <c r="U4332" s="199"/>
      <c r="V4332" s="193"/>
      <c r="W4332" s="198"/>
      <c r="X4332" s="198"/>
      <c r="Y4332" s="196"/>
      <c r="Z4332" s="200"/>
      <c r="AA4332" s="196"/>
      <c r="AB4332" s="198"/>
      <c r="AC4332" s="196"/>
      <c r="AD4332" s="199"/>
      <c r="AG4332" s="196"/>
      <c r="AH4332" s="196"/>
      <c r="AI4332" s="198"/>
      <c r="AL4332" s="196"/>
      <c r="AN4332" s="196"/>
      <c r="AO4332" s="198"/>
      <c r="AP4332" s="196"/>
      <c r="AQ4332" s="196"/>
      <c r="AR4332" s="196"/>
      <c r="AS4332" s="196"/>
      <c r="AT4332" s="196"/>
      <c r="AU4332" s="196"/>
      <c r="AV4332" s="198"/>
      <c r="AW4332" s="197"/>
      <c r="AY4332" s="196"/>
      <c r="BC4332" s="196"/>
      <c r="BD4332" s="196"/>
      <c r="BE4332" s="196"/>
      <c r="BF4332" s="196"/>
      <c r="BG4332" s="196"/>
      <c r="BH4332" s="196"/>
      <c r="BI4332" s="196"/>
      <c r="BJ4332" s="196"/>
      <c r="BK4332" s="196"/>
    </row>
    <row r="4333" spans="1:63" x14ac:dyDescent="0.25">
      <c r="A4333" s="198"/>
      <c r="B4333" s="193"/>
      <c r="C4333" s="196"/>
      <c r="D4333" s="196"/>
      <c r="E4333" s="196"/>
      <c r="I4333" s="197"/>
      <c r="Q4333" s="198"/>
      <c r="S4333" s="198"/>
      <c r="T4333" s="196"/>
      <c r="U4333" s="199"/>
      <c r="V4333" s="193"/>
      <c r="W4333" s="198"/>
      <c r="X4333" s="198"/>
      <c r="Y4333" s="196"/>
      <c r="Z4333" s="200"/>
      <c r="AA4333" s="196"/>
      <c r="AB4333" s="198"/>
      <c r="AC4333" s="196"/>
      <c r="AD4333" s="199"/>
      <c r="AG4333" s="196"/>
      <c r="AH4333" s="196"/>
      <c r="AI4333" s="198"/>
      <c r="AL4333" s="196"/>
      <c r="AN4333" s="196"/>
      <c r="AO4333" s="198"/>
      <c r="AP4333" s="196"/>
      <c r="AQ4333" s="196"/>
      <c r="AR4333" s="196"/>
      <c r="AS4333" s="196"/>
      <c r="AT4333" s="196"/>
      <c r="AU4333" s="196"/>
      <c r="AV4333" s="198"/>
      <c r="AW4333" s="197"/>
      <c r="AY4333" s="196"/>
      <c r="BC4333" s="196"/>
      <c r="BD4333" s="196"/>
      <c r="BE4333" s="196"/>
      <c r="BF4333" s="196"/>
      <c r="BG4333" s="196"/>
      <c r="BH4333" s="196"/>
      <c r="BI4333" s="196"/>
      <c r="BJ4333" s="196"/>
      <c r="BK4333" s="196"/>
    </row>
    <row r="4334" spans="1:63" x14ac:dyDescent="0.25">
      <c r="A4334" s="198"/>
      <c r="B4334" s="193"/>
      <c r="C4334" s="196"/>
      <c r="D4334" s="196"/>
      <c r="E4334" s="196"/>
      <c r="I4334" s="197"/>
      <c r="Q4334" s="198"/>
      <c r="S4334" s="198"/>
      <c r="T4334" s="196"/>
      <c r="U4334" s="199"/>
      <c r="V4334" s="193"/>
      <c r="W4334" s="198"/>
      <c r="X4334" s="198"/>
      <c r="Y4334" s="196"/>
      <c r="Z4334" s="200"/>
      <c r="AA4334" s="196"/>
      <c r="AB4334" s="198"/>
      <c r="AC4334" s="196"/>
      <c r="AD4334" s="199"/>
      <c r="AG4334" s="196"/>
      <c r="AH4334" s="196"/>
      <c r="AI4334" s="198"/>
      <c r="AL4334" s="196"/>
      <c r="AN4334" s="196"/>
      <c r="AO4334" s="198"/>
      <c r="AP4334" s="196"/>
      <c r="AQ4334" s="196"/>
      <c r="AR4334" s="196"/>
      <c r="AS4334" s="196"/>
      <c r="AT4334" s="196"/>
      <c r="AU4334" s="196"/>
      <c r="AV4334" s="198"/>
      <c r="AW4334" s="197"/>
      <c r="AY4334" s="196"/>
      <c r="BC4334" s="196"/>
      <c r="BD4334" s="196"/>
      <c r="BE4334" s="196"/>
      <c r="BF4334" s="196"/>
      <c r="BG4334" s="196"/>
      <c r="BH4334" s="196"/>
      <c r="BI4334" s="196"/>
      <c r="BJ4334" s="196"/>
      <c r="BK4334" s="196"/>
    </row>
    <row r="4335" spans="1:63" x14ac:dyDescent="0.25">
      <c r="A4335" s="198"/>
      <c r="B4335" s="193"/>
      <c r="C4335" s="196"/>
      <c r="D4335" s="196"/>
      <c r="E4335" s="196"/>
      <c r="I4335" s="197"/>
      <c r="Q4335" s="198"/>
      <c r="S4335" s="198"/>
      <c r="T4335" s="196"/>
      <c r="U4335" s="199"/>
      <c r="V4335" s="193"/>
      <c r="W4335" s="198"/>
      <c r="X4335" s="198"/>
      <c r="Y4335" s="196"/>
      <c r="Z4335" s="200"/>
      <c r="AA4335" s="196"/>
      <c r="AB4335" s="198"/>
      <c r="AC4335" s="196"/>
      <c r="AD4335" s="199"/>
      <c r="AG4335" s="196"/>
      <c r="AH4335" s="196"/>
      <c r="AI4335" s="198"/>
      <c r="AL4335" s="196"/>
      <c r="AN4335" s="196"/>
      <c r="AO4335" s="198"/>
      <c r="AP4335" s="196"/>
      <c r="AQ4335" s="196"/>
      <c r="AR4335" s="196"/>
      <c r="AS4335" s="196"/>
      <c r="AT4335" s="196"/>
      <c r="AU4335" s="196"/>
      <c r="AV4335" s="198"/>
      <c r="AW4335" s="197"/>
      <c r="AY4335" s="196"/>
      <c r="BC4335" s="196"/>
      <c r="BD4335" s="196"/>
      <c r="BE4335" s="196"/>
      <c r="BF4335" s="196"/>
      <c r="BG4335" s="196"/>
      <c r="BH4335" s="196"/>
      <c r="BI4335" s="196"/>
      <c r="BJ4335" s="196"/>
      <c r="BK4335" s="196"/>
    </row>
    <row r="4336" spans="1:63" x14ac:dyDescent="0.25">
      <c r="A4336" s="198"/>
      <c r="B4336" s="193"/>
      <c r="C4336" s="196"/>
      <c r="D4336" s="196"/>
      <c r="E4336" s="196"/>
      <c r="I4336" s="197"/>
      <c r="Q4336" s="198"/>
      <c r="S4336" s="198"/>
      <c r="T4336" s="196"/>
      <c r="U4336" s="199"/>
      <c r="V4336" s="193"/>
      <c r="W4336" s="198"/>
      <c r="X4336" s="198"/>
      <c r="Y4336" s="196"/>
      <c r="Z4336" s="200"/>
      <c r="AA4336" s="196"/>
      <c r="AB4336" s="198"/>
      <c r="AC4336" s="196"/>
      <c r="AD4336" s="199"/>
      <c r="AG4336" s="196"/>
      <c r="AH4336" s="196"/>
      <c r="AI4336" s="198"/>
      <c r="AL4336" s="196"/>
      <c r="AN4336" s="196"/>
      <c r="AO4336" s="198"/>
      <c r="AP4336" s="196"/>
      <c r="AQ4336" s="196"/>
      <c r="AR4336" s="196"/>
      <c r="AS4336" s="196"/>
      <c r="AT4336" s="196"/>
      <c r="AU4336" s="196"/>
      <c r="AV4336" s="198"/>
      <c r="AW4336" s="197"/>
      <c r="AY4336" s="196"/>
      <c r="BC4336" s="196"/>
      <c r="BD4336" s="196"/>
      <c r="BE4336" s="196"/>
      <c r="BF4336" s="196"/>
      <c r="BG4336" s="196"/>
      <c r="BH4336" s="196"/>
      <c r="BI4336" s="196"/>
      <c r="BJ4336" s="196"/>
      <c r="BK4336" s="196"/>
    </row>
    <row r="4337" spans="1:63" x14ac:dyDescent="0.25">
      <c r="A4337" s="198"/>
      <c r="B4337" s="193"/>
      <c r="C4337" s="196"/>
      <c r="D4337" s="196"/>
      <c r="E4337" s="196"/>
      <c r="I4337" s="197"/>
      <c r="Q4337" s="198"/>
      <c r="S4337" s="198"/>
      <c r="T4337" s="196"/>
      <c r="U4337" s="199"/>
      <c r="V4337" s="193"/>
      <c r="W4337" s="198"/>
      <c r="X4337" s="198"/>
      <c r="Y4337" s="196"/>
      <c r="Z4337" s="200"/>
      <c r="AA4337" s="196"/>
      <c r="AB4337" s="198"/>
      <c r="AC4337" s="196"/>
      <c r="AD4337" s="199"/>
      <c r="AG4337" s="196"/>
      <c r="AH4337" s="196"/>
      <c r="AI4337" s="198"/>
      <c r="AL4337" s="196"/>
      <c r="AN4337" s="196"/>
      <c r="AO4337" s="198"/>
      <c r="AP4337" s="196"/>
      <c r="AQ4337" s="196"/>
      <c r="AR4337" s="196"/>
      <c r="AS4337" s="196"/>
      <c r="AT4337" s="196"/>
      <c r="AU4337" s="196"/>
      <c r="AV4337" s="198"/>
      <c r="AW4337" s="197"/>
      <c r="AY4337" s="196"/>
      <c r="BC4337" s="196"/>
      <c r="BD4337" s="196"/>
      <c r="BE4337" s="196"/>
      <c r="BF4337" s="196"/>
      <c r="BG4337" s="196"/>
      <c r="BH4337" s="196"/>
      <c r="BI4337" s="196"/>
      <c r="BJ4337" s="196"/>
      <c r="BK4337" s="196"/>
    </row>
    <row r="4338" spans="1:63" x14ac:dyDescent="0.25">
      <c r="A4338" s="198"/>
      <c r="B4338" s="193"/>
      <c r="C4338" s="196"/>
      <c r="D4338" s="196"/>
      <c r="E4338" s="196"/>
      <c r="I4338" s="197"/>
      <c r="Q4338" s="198"/>
      <c r="S4338" s="198"/>
      <c r="T4338" s="196"/>
      <c r="U4338" s="199"/>
      <c r="V4338" s="193"/>
      <c r="W4338" s="198"/>
      <c r="X4338" s="198"/>
      <c r="Y4338" s="196"/>
      <c r="Z4338" s="200"/>
      <c r="AA4338" s="196"/>
      <c r="AB4338" s="198"/>
      <c r="AC4338" s="196"/>
      <c r="AD4338" s="199"/>
      <c r="AG4338" s="196"/>
      <c r="AH4338" s="196"/>
      <c r="AI4338" s="198"/>
      <c r="AL4338" s="196"/>
      <c r="AN4338" s="196"/>
      <c r="AO4338" s="198"/>
      <c r="AP4338" s="196"/>
      <c r="AQ4338" s="196"/>
      <c r="AR4338" s="196"/>
      <c r="AS4338" s="196"/>
      <c r="AT4338" s="196"/>
      <c r="AU4338" s="196"/>
      <c r="AV4338" s="198"/>
      <c r="AW4338" s="197"/>
      <c r="AY4338" s="196"/>
      <c r="BC4338" s="196"/>
      <c r="BD4338" s="196"/>
      <c r="BE4338" s="196"/>
      <c r="BF4338" s="196"/>
      <c r="BG4338" s="196"/>
      <c r="BH4338" s="196"/>
      <c r="BI4338" s="196"/>
      <c r="BJ4338" s="196"/>
      <c r="BK4338" s="196"/>
    </row>
    <row r="4339" spans="1:63" x14ac:dyDescent="0.25">
      <c r="A4339" s="198"/>
      <c r="B4339" s="193"/>
      <c r="C4339" s="196"/>
      <c r="D4339" s="196"/>
      <c r="E4339" s="196"/>
      <c r="I4339" s="197"/>
      <c r="Q4339" s="198"/>
      <c r="S4339" s="198"/>
      <c r="T4339" s="196"/>
      <c r="U4339" s="199"/>
      <c r="V4339" s="193"/>
      <c r="W4339" s="198"/>
      <c r="X4339" s="198"/>
      <c r="Y4339" s="196"/>
      <c r="Z4339" s="200"/>
      <c r="AA4339" s="196"/>
      <c r="AB4339" s="198"/>
      <c r="AC4339" s="196"/>
      <c r="AD4339" s="199"/>
      <c r="AG4339" s="196"/>
      <c r="AH4339" s="196"/>
      <c r="AI4339" s="198"/>
      <c r="AL4339" s="196"/>
      <c r="AN4339" s="196"/>
      <c r="AO4339" s="198"/>
      <c r="AP4339" s="196"/>
      <c r="AQ4339" s="196"/>
      <c r="AR4339" s="196"/>
      <c r="AS4339" s="196"/>
      <c r="AT4339" s="196"/>
      <c r="AU4339" s="196"/>
      <c r="AV4339" s="198"/>
      <c r="AW4339" s="197"/>
      <c r="AY4339" s="196"/>
      <c r="BC4339" s="196"/>
      <c r="BD4339" s="196"/>
      <c r="BE4339" s="196"/>
      <c r="BF4339" s="196"/>
      <c r="BG4339" s="196"/>
      <c r="BH4339" s="196"/>
      <c r="BI4339" s="196"/>
      <c r="BJ4339" s="196"/>
      <c r="BK4339" s="196"/>
    </row>
    <row r="4340" spans="1:63" x14ac:dyDescent="0.25">
      <c r="A4340" s="198"/>
      <c r="B4340" s="193"/>
      <c r="C4340" s="196"/>
      <c r="D4340" s="196"/>
      <c r="E4340" s="196"/>
      <c r="I4340" s="197"/>
      <c r="Q4340" s="198"/>
      <c r="S4340" s="198"/>
      <c r="T4340" s="196"/>
      <c r="U4340" s="199"/>
      <c r="V4340" s="193"/>
      <c r="W4340" s="198"/>
      <c r="X4340" s="198"/>
      <c r="Y4340" s="196"/>
      <c r="Z4340" s="200"/>
      <c r="AA4340" s="196"/>
      <c r="AB4340" s="198"/>
      <c r="AC4340" s="196"/>
      <c r="AD4340" s="199"/>
      <c r="AG4340" s="196"/>
      <c r="AH4340" s="196"/>
      <c r="AI4340" s="198"/>
      <c r="AL4340" s="196"/>
      <c r="AN4340" s="196"/>
      <c r="AO4340" s="198"/>
      <c r="AP4340" s="196"/>
      <c r="AQ4340" s="196"/>
      <c r="AR4340" s="196"/>
      <c r="AS4340" s="196"/>
      <c r="AT4340" s="196"/>
      <c r="AU4340" s="196"/>
      <c r="AV4340" s="198"/>
      <c r="AW4340" s="197"/>
      <c r="AY4340" s="196"/>
      <c r="BC4340" s="196"/>
      <c r="BD4340" s="196"/>
      <c r="BE4340" s="196"/>
      <c r="BF4340" s="196"/>
      <c r="BG4340" s="196"/>
      <c r="BH4340" s="196"/>
      <c r="BI4340" s="196"/>
      <c r="BJ4340" s="196"/>
      <c r="BK4340" s="196"/>
    </row>
    <row r="4341" spans="1:63" x14ac:dyDescent="0.25">
      <c r="A4341" s="198"/>
      <c r="B4341" s="193"/>
      <c r="C4341" s="196"/>
      <c r="D4341" s="196"/>
      <c r="E4341" s="196"/>
      <c r="I4341" s="197"/>
      <c r="Q4341" s="198"/>
      <c r="S4341" s="198"/>
      <c r="T4341" s="196"/>
      <c r="U4341" s="199"/>
      <c r="V4341" s="193"/>
      <c r="W4341" s="198"/>
      <c r="X4341" s="198"/>
      <c r="Y4341" s="196"/>
      <c r="Z4341" s="200"/>
      <c r="AA4341" s="196"/>
      <c r="AB4341" s="198"/>
      <c r="AC4341" s="196"/>
      <c r="AD4341" s="199"/>
      <c r="AG4341" s="196"/>
      <c r="AH4341" s="196"/>
      <c r="AI4341" s="198"/>
      <c r="AL4341" s="196"/>
      <c r="AN4341" s="196"/>
      <c r="AO4341" s="198"/>
      <c r="AP4341" s="196"/>
      <c r="AQ4341" s="196"/>
      <c r="AR4341" s="196"/>
      <c r="AS4341" s="196"/>
      <c r="AT4341" s="196"/>
      <c r="AU4341" s="196"/>
      <c r="AV4341" s="198"/>
      <c r="AW4341" s="197"/>
      <c r="AY4341" s="196"/>
      <c r="BC4341" s="196"/>
      <c r="BD4341" s="196"/>
      <c r="BE4341" s="196"/>
      <c r="BF4341" s="196"/>
      <c r="BG4341" s="196"/>
      <c r="BH4341" s="196"/>
      <c r="BI4341" s="196"/>
      <c r="BJ4341" s="196"/>
      <c r="BK4341" s="196"/>
    </row>
    <row r="4342" spans="1:63" x14ac:dyDescent="0.25">
      <c r="A4342" s="198"/>
      <c r="B4342" s="193"/>
      <c r="C4342" s="196"/>
      <c r="D4342" s="196"/>
      <c r="E4342" s="196"/>
      <c r="I4342" s="197"/>
      <c r="Q4342" s="198"/>
      <c r="S4342" s="198"/>
      <c r="T4342" s="196"/>
      <c r="U4342" s="199"/>
      <c r="V4342" s="193"/>
      <c r="W4342" s="198"/>
      <c r="X4342" s="198"/>
      <c r="Y4342" s="196"/>
      <c r="Z4342" s="200"/>
      <c r="AA4342" s="196"/>
      <c r="AB4342" s="198"/>
      <c r="AC4342" s="196"/>
      <c r="AD4342" s="199"/>
      <c r="AG4342" s="196"/>
      <c r="AH4342" s="196"/>
      <c r="AI4342" s="198"/>
      <c r="AL4342" s="196"/>
      <c r="AN4342" s="196"/>
      <c r="AO4342" s="198"/>
      <c r="AP4342" s="196"/>
      <c r="AQ4342" s="196"/>
      <c r="AR4342" s="196"/>
      <c r="AS4342" s="196"/>
      <c r="AT4342" s="196"/>
      <c r="AU4342" s="196"/>
      <c r="AV4342" s="198"/>
      <c r="AW4342" s="197"/>
      <c r="AY4342" s="196"/>
      <c r="BC4342" s="196"/>
      <c r="BD4342" s="196"/>
      <c r="BE4342" s="196"/>
      <c r="BF4342" s="196"/>
      <c r="BG4342" s="196"/>
      <c r="BH4342" s="196"/>
      <c r="BI4342" s="196"/>
      <c r="BJ4342" s="196"/>
      <c r="BK4342" s="196"/>
    </row>
    <row r="4343" spans="1:63" x14ac:dyDescent="0.25">
      <c r="A4343" s="198"/>
      <c r="B4343" s="193"/>
      <c r="C4343" s="196"/>
      <c r="D4343" s="196"/>
      <c r="E4343" s="196"/>
      <c r="I4343" s="197"/>
      <c r="Q4343" s="198"/>
      <c r="S4343" s="198"/>
      <c r="T4343" s="196"/>
      <c r="U4343" s="199"/>
      <c r="V4343" s="193"/>
      <c r="W4343" s="198"/>
      <c r="X4343" s="198"/>
      <c r="Y4343" s="196"/>
      <c r="Z4343" s="200"/>
      <c r="AA4343" s="196"/>
      <c r="AB4343" s="198"/>
      <c r="AC4343" s="196"/>
      <c r="AD4343" s="199"/>
      <c r="AG4343" s="196"/>
      <c r="AH4343" s="196"/>
      <c r="AI4343" s="198"/>
      <c r="AL4343" s="196"/>
      <c r="AN4343" s="196"/>
      <c r="AO4343" s="198"/>
      <c r="AP4343" s="196"/>
      <c r="AQ4343" s="196"/>
      <c r="AR4343" s="196"/>
      <c r="AS4343" s="196"/>
      <c r="AT4343" s="196"/>
      <c r="AU4343" s="196"/>
      <c r="AV4343" s="198"/>
      <c r="AW4343" s="197"/>
      <c r="AY4343" s="196"/>
      <c r="BC4343" s="196"/>
      <c r="BD4343" s="196"/>
      <c r="BE4343" s="196"/>
      <c r="BF4343" s="196"/>
      <c r="BG4343" s="196"/>
      <c r="BH4343" s="196"/>
      <c r="BI4343" s="196"/>
      <c r="BJ4343" s="196"/>
      <c r="BK4343" s="196"/>
    </row>
    <row r="4344" spans="1:63" x14ac:dyDescent="0.25">
      <c r="A4344" s="198"/>
      <c r="B4344" s="193"/>
      <c r="C4344" s="196"/>
      <c r="D4344" s="196"/>
      <c r="E4344" s="196"/>
      <c r="I4344" s="197"/>
      <c r="Q4344" s="198"/>
      <c r="S4344" s="198"/>
      <c r="T4344" s="196"/>
      <c r="U4344" s="199"/>
      <c r="V4344" s="193"/>
      <c r="W4344" s="198"/>
      <c r="X4344" s="198"/>
      <c r="Y4344" s="196"/>
      <c r="Z4344" s="200"/>
      <c r="AA4344" s="196"/>
      <c r="AB4344" s="198"/>
      <c r="AC4344" s="196"/>
      <c r="AD4344" s="199"/>
      <c r="AG4344" s="196"/>
      <c r="AH4344" s="196"/>
      <c r="AI4344" s="198"/>
      <c r="AL4344" s="196"/>
      <c r="AN4344" s="196"/>
      <c r="AO4344" s="198"/>
      <c r="AP4344" s="196"/>
      <c r="AQ4344" s="196"/>
      <c r="AR4344" s="196"/>
      <c r="AS4344" s="196"/>
      <c r="AT4344" s="196"/>
      <c r="AU4344" s="196"/>
      <c r="AV4344" s="198"/>
      <c r="AW4344" s="197"/>
      <c r="AY4344" s="196"/>
      <c r="BC4344" s="196"/>
      <c r="BD4344" s="196"/>
      <c r="BE4344" s="196"/>
      <c r="BF4344" s="196"/>
      <c r="BG4344" s="196"/>
      <c r="BH4344" s="196"/>
      <c r="BI4344" s="196"/>
      <c r="BJ4344" s="196"/>
      <c r="BK4344" s="196"/>
    </row>
    <row r="4345" spans="1:63" x14ac:dyDescent="0.25">
      <c r="A4345" s="198"/>
      <c r="B4345" s="193"/>
      <c r="C4345" s="196"/>
      <c r="D4345" s="196"/>
      <c r="E4345" s="196"/>
      <c r="I4345" s="197"/>
      <c r="Q4345" s="198"/>
      <c r="S4345" s="198"/>
      <c r="T4345" s="196"/>
      <c r="U4345" s="199"/>
      <c r="V4345" s="193"/>
      <c r="W4345" s="198"/>
      <c r="X4345" s="198"/>
      <c r="Y4345" s="196"/>
      <c r="Z4345" s="200"/>
      <c r="AA4345" s="196"/>
      <c r="AB4345" s="198"/>
      <c r="AC4345" s="196"/>
      <c r="AD4345" s="199"/>
      <c r="AG4345" s="196"/>
      <c r="AH4345" s="196"/>
      <c r="AI4345" s="198"/>
      <c r="AL4345" s="196"/>
      <c r="AN4345" s="196"/>
      <c r="AO4345" s="198"/>
      <c r="AP4345" s="196"/>
      <c r="AQ4345" s="196"/>
      <c r="AR4345" s="196"/>
      <c r="AS4345" s="196"/>
      <c r="AT4345" s="196"/>
      <c r="AU4345" s="196"/>
      <c r="AV4345" s="198"/>
      <c r="AW4345" s="197"/>
      <c r="AY4345" s="196"/>
      <c r="BC4345" s="196"/>
      <c r="BD4345" s="196"/>
      <c r="BE4345" s="196"/>
      <c r="BF4345" s="196"/>
      <c r="BG4345" s="196"/>
      <c r="BH4345" s="196"/>
      <c r="BI4345" s="196"/>
      <c r="BJ4345" s="196"/>
      <c r="BK4345" s="196"/>
    </row>
    <row r="4346" spans="1:63" x14ac:dyDescent="0.25">
      <c r="A4346" s="198"/>
      <c r="B4346" s="193"/>
      <c r="C4346" s="196"/>
      <c r="D4346" s="196"/>
      <c r="E4346" s="196"/>
      <c r="I4346" s="197"/>
      <c r="Q4346" s="198"/>
      <c r="S4346" s="198"/>
      <c r="T4346" s="196"/>
      <c r="U4346" s="199"/>
      <c r="V4346" s="193"/>
      <c r="W4346" s="198"/>
      <c r="X4346" s="198"/>
      <c r="Y4346" s="196"/>
      <c r="Z4346" s="200"/>
      <c r="AA4346" s="196"/>
      <c r="AB4346" s="198"/>
      <c r="AC4346" s="196"/>
      <c r="AD4346" s="199"/>
      <c r="AG4346" s="196"/>
      <c r="AH4346" s="196"/>
      <c r="AI4346" s="198"/>
      <c r="AL4346" s="196"/>
      <c r="AN4346" s="196"/>
      <c r="AO4346" s="198"/>
      <c r="AP4346" s="196"/>
      <c r="AQ4346" s="196"/>
      <c r="AR4346" s="196"/>
      <c r="AS4346" s="196"/>
      <c r="AT4346" s="196"/>
      <c r="AU4346" s="196"/>
      <c r="AV4346" s="198"/>
      <c r="AW4346" s="197"/>
      <c r="AY4346" s="196"/>
      <c r="BC4346" s="196"/>
      <c r="BD4346" s="196"/>
      <c r="BE4346" s="196"/>
      <c r="BF4346" s="196"/>
      <c r="BG4346" s="196"/>
      <c r="BH4346" s="196"/>
      <c r="BI4346" s="196"/>
      <c r="BJ4346" s="196"/>
      <c r="BK4346" s="196"/>
    </row>
    <row r="4347" spans="1:63" x14ac:dyDescent="0.25">
      <c r="A4347" s="198"/>
      <c r="B4347" s="193"/>
      <c r="C4347" s="196"/>
      <c r="D4347" s="196"/>
      <c r="E4347" s="196"/>
      <c r="I4347" s="197"/>
      <c r="Q4347" s="198"/>
      <c r="S4347" s="198"/>
      <c r="T4347" s="196"/>
      <c r="U4347" s="199"/>
      <c r="V4347" s="193"/>
      <c r="W4347" s="198"/>
      <c r="X4347" s="198"/>
      <c r="Y4347" s="196"/>
      <c r="Z4347" s="200"/>
      <c r="AA4347" s="196"/>
      <c r="AB4347" s="198"/>
      <c r="AC4347" s="196"/>
      <c r="AD4347" s="199"/>
      <c r="AG4347" s="196"/>
      <c r="AH4347" s="196"/>
      <c r="AI4347" s="198"/>
      <c r="AL4347" s="196"/>
      <c r="AN4347" s="196"/>
      <c r="AO4347" s="198"/>
      <c r="AP4347" s="196"/>
      <c r="AQ4347" s="196"/>
      <c r="AR4347" s="196"/>
      <c r="AS4347" s="196"/>
      <c r="AT4347" s="196"/>
      <c r="AU4347" s="196"/>
      <c r="AV4347" s="198"/>
      <c r="AW4347" s="197"/>
      <c r="AY4347" s="196"/>
      <c r="BC4347" s="196"/>
      <c r="BD4347" s="196"/>
      <c r="BE4347" s="196"/>
      <c r="BF4347" s="196"/>
      <c r="BG4347" s="196"/>
      <c r="BH4347" s="196"/>
      <c r="BI4347" s="196"/>
      <c r="BJ4347" s="196"/>
      <c r="BK4347" s="196"/>
    </row>
    <row r="4348" spans="1:63" x14ac:dyDescent="0.25">
      <c r="A4348" s="198"/>
      <c r="B4348" s="193"/>
      <c r="C4348" s="196"/>
      <c r="D4348" s="196"/>
      <c r="E4348" s="196"/>
      <c r="I4348" s="197"/>
      <c r="Q4348" s="198"/>
      <c r="S4348" s="198"/>
      <c r="T4348" s="196"/>
      <c r="U4348" s="199"/>
      <c r="V4348" s="193"/>
      <c r="W4348" s="198"/>
      <c r="X4348" s="198"/>
      <c r="Y4348" s="196"/>
      <c r="Z4348" s="200"/>
      <c r="AA4348" s="196"/>
      <c r="AB4348" s="198"/>
      <c r="AC4348" s="196"/>
      <c r="AD4348" s="199"/>
      <c r="AG4348" s="196"/>
      <c r="AH4348" s="196"/>
      <c r="AI4348" s="198"/>
      <c r="AL4348" s="196"/>
      <c r="AN4348" s="196"/>
      <c r="AO4348" s="198"/>
      <c r="AP4348" s="196"/>
      <c r="AQ4348" s="196"/>
      <c r="AR4348" s="196"/>
      <c r="AS4348" s="196"/>
      <c r="AT4348" s="196"/>
      <c r="AU4348" s="196"/>
      <c r="AV4348" s="198"/>
      <c r="AW4348" s="197"/>
      <c r="AY4348" s="196"/>
      <c r="BC4348" s="196"/>
      <c r="BD4348" s="196"/>
      <c r="BE4348" s="196"/>
      <c r="BF4348" s="196"/>
      <c r="BG4348" s="196"/>
      <c r="BH4348" s="196"/>
      <c r="BI4348" s="196"/>
      <c r="BJ4348" s="196"/>
      <c r="BK4348" s="196"/>
    </row>
    <row r="4349" spans="1:63" x14ac:dyDescent="0.25">
      <c r="A4349" s="198"/>
      <c r="B4349" s="193"/>
      <c r="C4349" s="196"/>
      <c r="D4349" s="196"/>
      <c r="E4349" s="196"/>
      <c r="I4349" s="197"/>
      <c r="Q4349" s="198"/>
      <c r="S4349" s="198"/>
      <c r="T4349" s="196"/>
      <c r="U4349" s="199"/>
      <c r="V4349" s="193"/>
      <c r="W4349" s="198"/>
      <c r="X4349" s="198"/>
      <c r="Y4349" s="196"/>
      <c r="Z4349" s="200"/>
      <c r="AA4349" s="196"/>
      <c r="AB4349" s="198"/>
      <c r="AC4349" s="196"/>
      <c r="AD4349" s="199"/>
      <c r="AG4349" s="196"/>
      <c r="AH4349" s="196"/>
      <c r="AI4349" s="198"/>
      <c r="AL4349" s="196"/>
      <c r="AN4349" s="196"/>
      <c r="AO4349" s="198"/>
      <c r="AP4349" s="196"/>
      <c r="AQ4349" s="196"/>
      <c r="AR4349" s="196"/>
      <c r="AS4349" s="196"/>
      <c r="AT4349" s="196"/>
      <c r="AU4349" s="196"/>
      <c r="AV4349" s="198"/>
      <c r="AW4349" s="197"/>
      <c r="AY4349" s="196"/>
      <c r="BC4349" s="196"/>
      <c r="BD4349" s="196"/>
      <c r="BE4349" s="196"/>
      <c r="BF4349" s="196"/>
      <c r="BG4349" s="196"/>
      <c r="BH4349" s="196"/>
      <c r="BI4349" s="196"/>
      <c r="BJ4349" s="196"/>
      <c r="BK4349" s="196"/>
    </row>
    <row r="4350" spans="1:63" x14ac:dyDescent="0.25">
      <c r="A4350" s="198"/>
      <c r="B4350" s="193"/>
      <c r="C4350" s="196"/>
      <c r="D4350" s="196"/>
      <c r="E4350" s="196"/>
      <c r="I4350" s="197"/>
      <c r="Q4350" s="198"/>
      <c r="S4350" s="198"/>
      <c r="T4350" s="196"/>
      <c r="U4350" s="199"/>
      <c r="V4350" s="193"/>
      <c r="W4350" s="198"/>
      <c r="X4350" s="198"/>
      <c r="Y4350" s="196"/>
      <c r="Z4350" s="200"/>
      <c r="AA4350" s="196"/>
      <c r="AB4350" s="198"/>
      <c r="AC4350" s="196"/>
      <c r="AD4350" s="199"/>
      <c r="AG4350" s="196"/>
      <c r="AH4350" s="196"/>
      <c r="AI4350" s="198"/>
      <c r="AL4350" s="196"/>
      <c r="AN4350" s="196"/>
      <c r="AO4350" s="198"/>
      <c r="AP4350" s="196"/>
      <c r="AQ4350" s="196"/>
      <c r="AR4350" s="196"/>
      <c r="AS4350" s="196"/>
      <c r="AT4350" s="196"/>
      <c r="AU4350" s="196"/>
      <c r="AV4350" s="198"/>
      <c r="AW4350" s="197"/>
      <c r="AY4350" s="196"/>
      <c r="BC4350" s="196"/>
      <c r="BD4350" s="196"/>
      <c r="BE4350" s="196"/>
      <c r="BF4350" s="196"/>
      <c r="BG4350" s="196"/>
      <c r="BH4350" s="196"/>
      <c r="BI4350" s="196"/>
      <c r="BJ4350" s="196"/>
      <c r="BK4350" s="196"/>
    </row>
    <row r="4351" spans="1:63" x14ac:dyDescent="0.25">
      <c r="A4351" s="198"/>
      <c r="B4351" s="193"/>
      <c r="C4351" s="196"/>
      <c r="D4351" s="196"/>
      <c r="E4351" s="196"/>
      <c r="I4351" s="197"/>
      <c r="Q4351" s="198"/>
      <c r="S4351" s="198"/>
      <c r="T4351" s="196"/>
      <c r="U4351" s="199"/>
      <c r="V4351" s="193"/>
      <c r="W4351" s="198"/>
      <c r="X4351" s="198"/>
      <c r="Y4351" s="196"/>
      <c r="Z4351" s="200"/>
      <c r="AA4351" s="196"/>
      <c r="AB4351" s="198"/>
      <c r="AC4351" s="196"/>
      <c r="AD4351" s="199"/>
      <c r="AG4351" s="196"/>
      <c r="AH4351" s="196"/>
      <c r="AI4351" s="198"/>
      <c r="AL4351" s="196"/>
      <c r="AN4351" s="196"/>
      <c r="AO4351" s="198"/>
      <c r="AP4351" s="196"/>
      <c r="AQ4351" s="196"/>
      <c r="AR4351" s="196"/>
      <c r="AS4351" s="196"/>
      <c r="AT4351" s="196"/>
      <c r="AU4351" s="196"/>
      <c r="AV4351" s="198"/>
      <c r="AW4351" s="197"/>
      <c r="AY4351" s="196"/>
      <c r="BC4351" s="196"/>
      <c r="BD4351" s="196"/>
      <c r="BE4351" s="196"/>
      <c r="BF4351" s="196"/>
      <c r="BG4351" s="196"/>
      <c r="BH4351" s="196"/>
      <c r="BI4351" s="196"/>
      <c r="BJ4351" s="196"/>
      <c r="BK4351" s="196"/>
    </row>
    <row r="4352" spans="1:63" x14ac:dyDescent="0.25">
      <c r="A4352" s="198"/>
      <c r="B4352" s="193"/>
      <c r="C4352" s="196"/>
      <c r="D4352" s="196"/>
      <c r="E4352" s="196"/>
      <c r="I4352" s="197"/>
      <c r="Q4352" s="198"/>
      <c r="S4352" s="198"/>
      <c r="T4352" s="196"/>
      <c r="U4352" s="199"/>
      <c r="V4352" s="193"/>
      <c r="W4352" s="198"/>
      <c r="X4352" s="198"/>
      <c r="Y4352" s="196"/>
      <c r="Z4352" s="200"/>
      <c r="AA4352" s="196"/>
      <c r="AB4352" s="198"/>
      <c r="AC4352" s="196"/>
      <c r="AD4352" s="199"/>
      <c r="AG4352" s="196"/>
      <c r="AH4352" s="196"/>
      <c r="AI4352" s="198"/>
      <c r="AL4352" s="196"/>
      <c r="AN4352" s="196"/>
      <c r="AO4352" s="198"/>
      <c r="AP4352" s="196"/>
      <c r="AQ4352" s="196"/>
      <c r="AR4352" s="196"/>
      <c r="AS4352" s="196"/>
      <c r="AT4352" s="196"/>
      <c r="AU4352" s="196"/>
      <c r="AV4352" s="198"/>
      <c r="AW4352" s="197"/>
      <c r="AY4352" s="196"/>
      <c r="BC4352" s="196"/>
      <c r="BD4352" s="196"/>
      <c r="BE4352" s="196"/>
      <c r="BF4352" s="196"/>
      <c r="BG4352" s="196"/>
      <c r="BH4352" s="196"/>
      <c r="BI4352" s="196"/>
      <c r="BJ4352" s="196"/>
      <c r="BK4352" s="196"/>
    </row>
    <row r="4353" spans="1:63" x14ac:dyDescent="0.25">
      <c r="A4353" s="198"/>
      <c r="B4353" s="193"/>
      <c r="C4353" s="196"/>
      <c r="D4353" s="196"/>
      <c r="E4353" s="196"/>
      <c r="I4353" s="197"/>
      <c r="Q4353" s="198"/>
      <c r="S4353" s="198"/>
      <c r="T4353" s="196"/>
      <c r="U4353" s="199"/>
      <c r="V4353" s="193"/>
      <c r="W4353" s="198"/>
      <c r="X4353" s="198"/>
      <c r="Y4353" s="196"/>
      <c r="Z4353" s="200"/>
      <c r="AA4353" s="196"/>
      <c r="AB4353" s="198"/>
      <c r="AC4353" s="196"/>
      <c r="AD4353" s="199"/>
      <c r="AG4353" s="196"/>
      <c r="AH4353" s="196"/>
      <c r="AI4353" s="198"/>
      <c r="AL4353" s="196"/>
      <c r="AN4353" s="196"/>
      <c r="AO4353" s="198"/>
      <c r="AP4353" s="196"/>
      <c r="AQ4353" s="196"/>
      <c r="AR4353" s="196"/>
      <c r="AS4353" s="196"/>
      <c r="AT4353" s="196"/>
      <c r="AU4353" s="196"/>
      <c r="AV4353" s="198"/>
      <c r="AW4353" s="197"/>
      <c r="AY4353" s="196"/>
      <c r="BC4353" s="196"/>
      <c r="BD4353" s="196"/>
      <c r="BE4353" s="196"/>
      <c r="BF4353" s="196"/>
      <c r="BG4353" s="196"/>
      <c r="BH4353" s="196"/>
      <c r="BI4353" s="196"/>
      <c r="BJ4353" s="196"/>
      <c r="BK4353" s="196"/>
    </row>
    <row r="4354" spans="1:63" x14ac:dyDescent="0.25">
      <c r="A4354" s="198"/>
      <c r="B4354" s="193"/>
      <c r="C4354" s="196"/>
      <c r="D4354" s="196"/>
      <c r="E4354" s="196"/>
      <c r="I4354" s="197"/>
      <c r="Q4354" s="198"/>
      <c r="S4354" s="198"/>
      <c r="T4354" s="196"/>
      <c r="U4354" s="199"/>
      <c r="V4354" s="193"/>
      <c r="W4354" s="198"/>
      <c r="X4354" s="198"/>
      <c r="Y4354" s="196"/>
      <c r="Z4354" s="200"/>
      <c r="AA4354" s="196"/>
      <c r="AB4354" s="198"/>
      <c r="AC4354" s="196"/>
      <c r="AD4354" s="199"/>
      <c r="AG4354" s="196"/>
      <c r="AH4354" s="196"/>
      <c r="AI4354" s="198"/>
      <c r="AL4354" s="196"/>
      <c r="AN4354" s="196"/>
      <c r="AO4354" s="198"/>
      <c r="AP4354" s="196"/>
      <c r="AQ4354" s="196"/>
      <c r="AR4354" s="196"/>
      <c r="AS4354" s="196"/>
      <c r="AT4354" s="196"/>
      <c r="AU4354" s="196"/>
      <c r="AV4354" s="198"/>
      <c r="AW4354" s="197"/>
      <c r="AY4354" s="196"/>
      <c r="BC4354" s="196"/>
      <c r="BD4354" s="196"/>
      <c r="BE4354" s="196"/>
      <c r="BF4354" s="196"/>
      <c r="BG4354" s="196"/>
      <c r="BH4354" s="196"/>
      <c r="BI4354" s="196"/>
      <c r="BJ4354" s="196"/>
      <c r="BK4354" s="196"/>
    </row>
    <row r="4355" spans="1:63" x14ac:dyDescent="0.25">
      <c r="A4355" s="198"/>
      <c r="B4355" s="193"/>
      <c r="C4355" s="196"/>
      <c r="D4355" s="196"/>
      <c r="E4355" s="196"/>
      <c r="I4355" s="197"/>
      <c r="Q4355" s="198"/>
      <c r="S4355" s="198"/>
      <c r="T4355" s="196"/>
      <c r="U4355" s="199"/>
      <c r="V4355" s="193"/>
      <c r="W4355" s="198"/>
      <c r="X4355" s="198"/>
      <c r="Y4355" s="196"/>
      <c r="Z4355" s="200"/>
      <c r="AA4355" s="196"/>
      <c r="AB4355" s="198"/>
      <c r="AC4355" s="196"/>
      <c r="AD4355" s="199"/>
      <c r="AG4355" s="196"/>
      <c r="AH4355" s="196"/>
      <c r="AI4355" s="198"/>
      <c r="AL4355" s="196"/>
      <c r="AN4355" s="196"/>
      <c r="AO4355" s="198"/>
      <c r="AP4355" s="196"/>
      <c r="AQ4355" s="196"/>
      <c r="AR4355" s="196"/>
      <c r="AS4355" s="196"/>
      <c r="AT4355" s="196"/>
      <c r="AU4355" s="196"/>
      <c r="AV4355" s="198"/>
      <c r="AW4355" s="197"/>
      <c r="AY4355" s="196"/>
      <c r="BC4355" s="196"/>
      <c r="BD4355" s="196"/>
      <c r="BE4355" s="196"/>
      <c r="BF4355" s="196"/>
      <c r="BG4355" s="196"/>
      <c r="BH4355" s="196"/>
      <c r="BI4355" s="196"/>
      <c r="BJ4355" s="196"/>
      <c r="BK4355" s="196"/>
    </row>
    <row r="4356" spans="1:63" x14ac:dyDescent="0.25">
      <c r="A4356" s="198"/>
      <c r="B4356" s="193"/>
      <c r="C4356" s="196"/>
      <c r="D4356" s="196"/>
      <c r="E4356" s="196"/>
      <c r="I4356" s="197"/>
      <c r="Q4356" s="198"/>
      <c r="S4356" s="198"/>
      <c r="T4356" s="196"/>
      <c r="U4356" s="199"/>
      <c r="V4356" s="193"/>
      <c r="W4356" s="198"/>
      <c r="X4356" s="198"/>
      <c r="Y4356" s="196"/>
      <c r="Z4356" s="200"/>
      <c r="AA4356" s="196"/>
      <c r="AB4356" s="198"/>
      <c r="AC4356" s="196"/>
      <c r="AD4356" s="199"/>
      <c r="AG4356" s="196"/>
      <c r="AH4356" s="196"/>
      <c r="AI4356" s="198"/>
      <c r="AL4356" s="196"/>
      <c r="AN4356" s="196"/>
      <c r="AO4356" s="198"/>
      <c r="AP4356" s="196"/>
      <c r="AQ4356" s="196"/>
      <c r="AR4356" s="196"/>
      <c r="AS4356" s="196"/>
      <c r="AT4356" s="196"/>
      <c r="AU4356" s="196"/>
      <c r="AV4356" s="198"/>
      <c r="AW4356" s="197"/>
      <c r="AY4356" s="196"/>
      <c r="BC4356" s="196"/>
      <c r="BD4356" s="196"/>
      <c r="BE4356" s="196"/>
      <c r="BF4356" s="196"/>
      <c r="BG4356" s="196"/>
      <c r="BH4356" s="196"/>
      <c r="BI4356" s="196"/>
      <c r="BJ4356" s="196"/>
      <c r="BK4356" s="196"/>
    </row>
    <row r="4357" spans="1:63" x14ac:dyDescent="0.25">
      <c r="A4357" s="198"/>
      <c r="B4357" s="193"/>
      <c r="C4357" s="196"/>
      <c r="D4357" s="196"/>
      <c r="E4357" s="196"/>
      <c r="I4357" s="197"/>
      <c r="Q4357" s="198"/>
      <c r="S4357" s="198"/>
      <c r="T4357" s="196"/>
      <c r="U4357" s="199"/>
      <c r="V4357" s="193"/>
      <c r="W4357" s="198"/>
      <c r="X4357" s="198"/>
      <c r="Y4357" s="196"/>
      <c r="Z4357" s="200"/>
      <c r="AA4357" s="196"/>
      <c r="AB4357" s="198"/>
      <c r="AC4357" s="196"/>
      <c r="AD4357" s="199"/>
      <c r="AG4357" s="196"/>
      <c r="AH4357" s="196"/>
      <c r="AI4357" s="198"/>
      <c r="AL4357" s="196"/>
      <c r="AN4357" s="196"/>
      <c r="AO4357" s="198"/>
      <c r="AP4357" s="196"/>
      <c r="AQ4357" s="196"/>
      <c r="AR4357" s="196"/>
      <c r="AS4357" s="196"/>
      <c r="AT4357" s="196"/>
      <c r="AU4357" s="196"/>
      <c r="AV4357" s="198"/>
      <c r="AW4357" s="197"/>
      <c r="AY4357" s="196"/>
      <c r="BC4357" s="196"/>
      <c r="BD4357" s="196"/>
      <c r="BE4357" s="196"/>
      <c r="BF4357" s="196"/>
      <c r="BG4357" s="196"/>
      <c r="BH4357" s="196"/>
      <c r="BI4357" s="196"/>
      <c r="BJ4357" s="196"/>
      <c r="BK4357" s="196"/>
    </row>
    <row r="4358" spans="1:63" x14ac:dyDescent="0.25">
      <c r="A4358" s="198"/>
      <c r="B4358" s="193"/>
      <c r="C4358" s="196"/>
      <c r="D4358" s="196"/>
      <c r="E4358" s="196"/>
      <c r="I4358" s="197"/>
      <c r="Q4358" s="198"/>
      <c r="S4358" s="198"/>
      <c r="T4358" s="196"/>
      <c r="U4358" s="199"/>
      <c r="V4358" s="193"/>
      <c r="W4358" s="198"/>
      <c r="X4358" s="198"/>
      <c r="Y4358" s="196"/>
      <c r="Z4358" s="200"/>
      <c r="AA4358" s="196"/>
      <c r="AB4358" s="198"/>
      <c r="AC4358" s="196"/>
      <c r="AD4358" s="199"/>
      <c r="AG4358" s="196"/>
      <c r="AH4358" s="196"/>
      <c r="AI4358" s="198"/>
      <c r="AL4358" s="196"/>
      <c r="AN4358" s="196"/>
      <c r="AO4358" s="198"/>
      <c r="AP4358" s="196"/>
      <c r="AQ4358" s="196"/>
      <c r="AR4358" s="196"/>
      <c r="AS4358" s="196"/>
      <c r="AT4358" s="196"/>
      <c r="AU4358" s="196"/>
      <c r="AV4358" s="198"/>
      <c r="AW4358" s="197"/>
      <c r="AY4358" s="196"/>
      <c r="BC4358" s="196"/>
      <c r="BD4358" s="196"/>
      <c r="BE4358" s="196"/>
      <c r="BF4358" s="196"/>
      <c r="BG4358" s="196"/>
      <c r="BH4358" s="196"/>
      <c r="BI4358" s="196"/>
      <c r="BJ4358" s="196"/>
      <c r="BK4358" s="196"/>
    </row>
    <row r="4359" spans="1:63" x14ac:dyDescent="0.25">
      <c r="A4359" s="198"/>
      <c r="B4359" s="193"/>
      <c r="C4359" s="196"/>
      <c r="D4359" s="196"/>
      <c r="E4359" s="196"/>
      <c r="I4359" s="197"/>
      <c r="Q4359" s="198"/>
      <c r="S4359" s="198"/>
      <c r="T4359" s="196"/>
      <c r="U4359" s="199"/>
      <c r="V4359" s="193"/>
      <c r="W4359" s="198"/>
      <c r="X4359" s="198"/>
      <c r="Y4359" s="196"/>
      <c r="Z4359" s="200"/>
      <c r="AA4359" s="196"/>
      <c r="AB4359" s="198"/>
      <c r="AC4359" s="196"/>
      <c r="AD4359" s="199"/>
      <c r="AG4359" s="196"/>
      <c r="AH4359" s="196"/>
      <c r="AI4359" s="198"/>
      <c r="AL4359" s="196"/>
      <c r="AN4359" s="196"/>
      <c r="AO4359" s="198"/>
      <c r="AP4359" s="196"/>
      <c r="AQ4359" s="196"/>
      <c r="AR4359" s="196"/>
      <c r="AS4359" s="196"/>
      <c r="AT4359" s="196"/>
      <c r="AU4359" s="196"/>
      <c r="AV4359" s="198"/>
      <c r="AW4359" s="197"/>
      <c r="AY4359" s="196"/>
      <c r="BC4359" s="196"/>
      <c r="BD4359" s="196"/>
      <c r="BE4359" s="196"/>
      <c r="BF4359" s="196"/>
      <c r="BG4359" s="196"/>
      <c r="BH4359" s="196"/>
      <c r="BI4359" s="196"/>
      <c r="BJ4359" s="196"/>
      <c r="BK4359" s="196"/>
    </row>
    <row r="4360" spans="1:63" x14ac:dyDescent="0.25">
      <c r="A4360" s="198"/>
      <c r="B4360" s="193"/>
      <c r="C4360" s="196"/>
      <c r="D4360" s="196"/>
      <c r="E4360" s="196"/>
      <c r="I4360" s="197"/>
      <c r="Q4360" s="198"/>
      <c r="S4360" s="198"/>
      <c r="T4360" s="196"/>
      <c r="U4360" s="199"/>
      <c r="V4360" s="193"/>
      <c r="W4360" s="198"/>
      <c r="X4360" s="198"/>
      <c r="Y4360" s="196"/>
      <c r="Z4360" s="200"/>
      <c r="AA4360" s="196"/>
      <c r="AB4360" s="198"/>
      <c r="AC4360" s="196"/>
      <c r="AD4360" s="199"/>
      <c r="AG4360" s="196"/>
      <c r="AH4360" s="196"/>
      <c r="AI4360" s="198"/>
      <c r="AL4360" s="196"/>
      <c r="AN4360" s="196"/>
      <c r="AO4360" s="198"/>
      <c r="AP4360" s="196"/>
      <c r="AQ4360" s="196"/>
      <c r="AR4360" s="196"/>
      <c r="AS4360" s="196"/>
      <c r="AT4360" s="196"/>
      <c r="AU4360" s="196"/>
      <c r="AV4360" s="198"/>
      <c r="AW4360" s="197"/>
      <c r="AY4360" s="196"/>
      <c r="BC4360" s="196"/>
      <c r="BD4360" s="196"/>
      <c r="BE4360" s="196"/>
      <c r="BF4360" s="196"/>
      <c r="BG4360" s="196"/>
      <c r="BH4360" s="196"/>
      <c r="BI4360" s="196"/>
      <c r="BJ4360" s="196"/>
      <c r="BK4360" s="196"/>
    </row>
    <row r="4361" spans="1:63" x14ac:dyDescent="0.25">
      <c r="A4361" s="198"/>
      <c r="B4361" s="193"/>
      <c r="C4361" s="196"/>
      <c r="D4361" s="196"/>
      <c r="E4361" s="196"/>
      <c r="I4361" s="197"/>
      <c r="Q4361" s="198"/>
      <c r="S4361" s="198"/>
      <c r="T4361" s="196"/>
      <c r="U4361" s="199"/>
      <c r="V4361" s="193"/>
      <c r="W4361" s="198"/>
      <c r="X4361" s="198"/>
      <c r="Y4361" s="196"/>
      <c r="Z4361" s="200"/>
      <c r="AA4361" s="196"/>
      <c r="AB4361" s="198"/>
      <c r="AC4361" s="196"/>
      <c r="AD4361" s="199"/>
      <c r="AG4361" s="196"/>
      <c r="AH4361" s="196"/>
      <c r="AI4361" s="198"/>
      <c r="AL4361" s="196"/>
      <c r="AN4361" s="196"/>
      <c r="AO4361" s="198"/>
      <c r="AP4361" s="196"/>
      <c r="AQ4361" s="196"/>
      <c r="AR4361" s="196"/>
      <c r="AS4361" s="196"/>
      <c r="AT4361" s="196"/>
      <c r="AU4361" s="196"/>
      <c r="AV4361" s="198"/>
      <c r="AW4361" s="197"/>
      <c r="AY4361" s="196"/>
      <c r="BC4361" s="196"/>
      <c r="BD4361" s="196"/>
      <c r="BE4361" s="196"/>
      <c r="BF4361" s="196"/>
      <c r="BG4361" s="196"/>
      <c r="BH4361" s="196"/>
      <c r="BI4361" s="196"/>
      <c r="BJ4361" s="196"/>
      <c r="BK4361" s="196"/>
    </row>
    <row r="4362" spans="1:63" x14ac:dyDescent="0.25">
      <c r="A4362" s="198"/>
      <c r="B4362" s="193"/>
      <c r="C4362" s="196"/>
      <c r="D4362" s="196"/>
      <c r="E4362" s="196"/>
      <c r="I4362" s="197"/>
      <c r="Q4362" s="198"/>
      <c r="S4362" s="198"/>
      <c r="T4362" s="196"/>
      <c r="U4362" s="199"/>
      <c r="V4362" s="193"/>
      <c r="W4362" s="198"/>
      <c r="X4362" s="198"/>
      <c r="Y4362" s="196"/>
      <c r="Z4362" s="200"/>
      <c r="AA4362" s="196"/>
      <c r="AB4362" s="198"/>
      <c r="AC4362" s="196"/>
      <c r="AD4362" s="199"/>
      <c r="AG4362" s="196"/>
      <c r="AH4362" s="196"/>
      <c r="AI4362" s="198"/>
      <c r="AL4362" s="196"/>
      <c r="AN4362" s="196"/>
      <c r="AO4362" s="198"/>
      <c r="AP4362" s="196"/>
      <c r="AQ4362" s="196"/>
      <c r="AR4362" s="196"/>
      <c r="AS4362" s="196"/>
      <c r="AT4362" s="196"/>
      <c r="AU4362" s="196"/>
      <c r="AV4362" s="198"/>
      <c r="AW4362" s="197"/>
      <c r="AY4362" s="196"/>
      <c r="BC4362" s="196"/>
      <c r="BD4362" s="196"/>
      <c r="BE4362" s="196"/>
      <c r="BF4362" s="196"/>
      <c r="BG4362" s="196"/>
      <c r="BH4362" s="196"/>
      <c r="BI4362" s="196"/>
      <c r="BJ4362" s="196"/>
      <c r="BK4362" s="196"/>
    </row>
    <row r="4363" spans="1:63" x14ac:dyDescent="0.25">
      <c r="A4363" s="198"/>
      <c r="B4363" s="193"/>
      <c r="C4363" s="196"/>
      <c r="D4363" s="196"/>
      <c r="E4363" s="196"/>
      <c r="I4363" s="197"/>
      <c r="Q4363" s="198"/>
      <c r="S4363" s="198"/>
      <c r="T4363" s="196"/>
      <c r="U4363" s="199"/>
      <c r="V4363" s="193"/>
      <c r="W4363" s="198"/>
      <c r="X4363" s="198"/>
      <c r="Y4363" s="196"/>
      <c r="Z4363" s="200"/>
      <c r="AA4363" s="196"/>
      <c r="AB4363" s="198"/>
      <c r="AC4363" s="196"/>
      <c r="AD4363" s="199"/>
      <c r="AG4363" s="196"/>
      <c r="AH4363" s="196"/>
      <c r="AI4363" s="198"/>
      <c r="AL4363" s="196"/>
      <c r="AN4363" s="196"/>
      <c r="AO4363" s="198"/>
      <c r="AP4363" s="196"/>
      <c r="AQ4363" s="196"/>
      <c r="AR4363" s="196"/>
      <c r="AS4363" s="196"/>
      <c r="AT4363" s="196"/>
      <c r="AU4363" s="196"/>
      <c r="AV4363" s="198"/>
      <c r="AW4363" s="197"/>
      <c r="AY4363" s="196"/>
      <c r="BC4363" s="196"/>
      <c r="BD4363" s="196"/>
      <c r="BE4363" s="196"/>
      <c r="BF4363" s="196"/>
      <c r="BG4363" s="196"/>
      <c r="BH4363" s="196"/>
      <c r="BI4363" s="196"/>
      <c r="BJ4363" s="196"/>
      <c r="BK4363" s="196"/>
    </row>
    <row r="4364" spans="1:63" x14ac:dyDescent="0.25">
      <c r="A4364" s="198"/>
      <c r="B4364" s="193"/>
      <c r="C4364" s="196"/>
      <c r="D4364" s="196"/>
      <c r="E4364" s="196"/>
      <c r="I4364" s="197"/>
      <c r="Q4364" s="198"/>
      <c r="S4364" s="198"/>
      <c r="T4364" s="196"/>
      <c r="U4364" s="199"/>
      <c r="V4364" s="193"/>
      <c r="W4364" s="198"/>
      <c r="X4364" s="198"/>
      <c r="Y4364" s="196"/>
      <c r="Z4364" s="200"/>
      <c r="AA4364" s="196"/>
      <c r="AB4364" s="198"/>
      <c r="AC4364" s="196"/>
      <c r="AD4364" s="199"/>
      <c r="AG4364" s="196"/>
      <c r="AH4364" s="196"/>
      <c r="AI4364" s="198"/>
      <c r="AL4364" s="196"/>
      <c r="AN4364" s="196"/>
      <c r="AO4364" s="198"/>
      <c r="AP4364" s="196"/>
      <c r="AQ4364" s="196"/>
      <c r="AR4364" s="196"/>
      <c r="AS4364" s="196"/>
      <c r="AT4364" s="196"/>
      <c r="AU4364" s="196"/>
      <c r="AV4364" s="198"/>
      <c r="AW4364" s="197"/>
      <c r="AY4364" s="196"/>
      <c r="BC4364" s="196"/>
      <c r="BD4364" s="196"/>
      <c r="BE4364" s="196"/>
      <c r="BF4364" s="196"/>
      <c r="BG4364" s="196"/>
      <c r="BH4364" s="196"/>
      <c r="BI4364" s="196"/>
      <c r="BJ4364" s="196"/>
      <c r="BK4364" s="196"/>
    </row>
    <row r="4365" spans="1:63" x14ac:dyDescent="0.25">
      <c r="A4365" s="198"/>
      <c r="B4365" s="193"/>
      <c r="C4365" s="196"/>
      <c r="D4365" s="196"/>
      <c r="E4365" s="196"/>
      <c r="I4365" s="197"/>
      <c r="Q4365" s="198"/>
      <c r="S4365" s="198"/>
      <c r="T4365" s="196"/>
      <c r="U4365" s="199"/>
      <c r="V4365" s="193"/>
      <c r="W4365" s="198"/>
      <c r="X4365" s="198"/>
      <c r="Y4365" s="196"/>
      <c r="Z4365" s="200"/>
      <c r="AA4365" s="196"/>
      <c r="AB4365" s="198"/>
      <c r="AC4365" s="196"/>
      <c r="AD4365" s="199"/>
      <c r="AG4365" s="196"/>
      <c r="AH4365" s="196"/>
      <c r="AI4365" s="198"/>
      <c r="AL4365" s="196"/>
      <c r="AN4365" s="196"/>
      <c r="AO4365" s="198"/>
      <c r="AP4365" s="196"/>
      <c r="AQ4365" s="196"/>
      <c r="AR4365" s="196"/>
      <c r="AS4365" s="196"/>
      <c r="AT4365" s="196"/>
      <c r="AU4365" s="196"/>
      <c r="AV4365" s="198"/>
      <c r="AW4365" s="197"/>
      <c r="AY4365" s="196"/>
      <c r="BC4365" s="196"/>
      <c r="BD4365" s="196"/>
      <c r="BE4365" s="196"/>
      <c r="BF4365" s="196"/>
      <c r="BG4365" s="196"/>
      <c r="BH4365" s="196"/>
      <c r="BI4365" s="196"/>
      <c r="BJ4365" s="196"/>
      <c r="BK4365" s="196"/>
    </row>
    <row r="4366" spans="1:63" x14ac:dyDescent="0.25">
      <c r="A4366" s="198"/>
      <c r="B4366" s="193"/>
      <c r="C4366" s="196"/>
      <c r="D4366" s="196"/>
      <c r="E4366" s="196"/>
      <c r="I4366" s="197"/>
      <c r="Q4366" s="198"/>
      <c r="S4366" s="198"/>
      <c r="T4366" s="196"/>
      <c r="U4366" s="199"/>
      <c r="V4366" s="193"/>
      <c r="W4366" s="198"/>
      <c r="X4366" s="198"/>
      <c r="Y4366" s="196"/>
      <c r="Z4366" s="200"/>
      <c r="AA4366" s="196"/>
      <c r="AB4366" s="198"/>
      <c r="AC4366" s="196"/>
      <c r="AD4366" s="199"/>
      <c r="AG4366" s="196"/>
      <c r="AH4366" s="196"/>
      <c r="AI4366" s="198"/>
      <c r="AL4366" s="196"/>
      <c r="AN4366" s="196"/>
      <c r="AO4366" s="198"/>
      <c r="AP4366" s="196"/>
      <c r="AQ4366" s="196"/>
      <c r="AR4366" s="196"/>
      <c r="AS4366" s="196"/>
      <c r="AT4366" s="196"/>
      <c r="AU4366" s="196"/>
      <c r="AV4366" s="198"/>
      <c r="AW4366" s="197"/>
      <c r="AY4366" s="196"/>
      <c r="BC4366" s="196"/>
      <c r="BD4366" s="196"/>
      <c r="BE4366" s="196"/>
      <c r="BF4366" s="196"/>
      <c r="BG4366" s="196"/>
      <c r="BH4366" s="196"/>
      <c r="BI4366" s="196"/>
      <c r="BJ4366" s="196"/>
      <c r="BK4366" s="196"/>
    </row>
    <row r="4367" spans="1:63" x14ac:dyDescent="0.25">
      <c r="A4367" s="198"/>
      <c r="B4367" s="193"/>
      <c r="C4367" s="196"/>
      <c r="D4367" s="196"/>
      <c r="E4367" s="196"/>
      <c r="I4367" s="197"/>
      <c r="Q4367" s="198"/>
      <c r="S4367" s="198"/>
      <c r="T4367" s="196"/>
      <c r="U4367" s="199"/>
      <c r="V4367" s="193"/>
      <c r="W4367" s="198"/>
      <c r="X4367" s="198"/>
      <c r="Y4367" s="196"/>
      <c r="Z4367" s="200"/>
      <c r="AA4367" s="196"/>
      <c r="AB4367" s="198"/>
      <c r="AC4367" s="196"/>
      <c r="AD4367" s="199"/>
      <c r="AG4367" s="196"/>
      <c r="AH4367" s="196"/>
      <c r="AI4367" s="198"/>
      <c r="AL4367" s="196"/>
      <c r="AN4367" s="196"/>
      <c r="AO4367" s="198"/>
      <c r="AP4367" s="196"/>
      <c r="AQ4367" s="196"/>
      <c r="AR4367" s="196"/>
      <c r="AS4367" s="196"/>
      <c r="AT4367" s="196"/>
      <c r="AU4367" s="196"/>
      <c r="AV4367" s="198"/>
      <c r="AW4367" s="197"/>
      <c r="AY4367" s="196"/>
      <c r="BC4367" s="196"/>
      <c r="BD4367" s="196"/>
      <c r="BE4367" s="196"/>
      <c r="BF4367" s="196"/>
      <c r="BG4367" s="196"/>
      <c r="BH4367" s="196"/>
      <c r="BI4367" s="196"/>
      <c r="BJ4367" s="196"/>
      <c r="BK4367" s="196"/>
    </row>
    <row r="4368" spans="1:63" x14ac:dyDescent="0.25">
      <c r="A4368" s="198"/>
      <c r="B4368" s="193"/>
      <c r="C4368" s="196"/>
      <c r="D4368" s="196"/>
      <c r="E4368" s="196"/>
      <c r="I4368" s="197"/>
      <c r="Q4368" s="198"/>
      <c r="S4368" s="198"/>
      <c r="T4368" s="196"/>
      <c r="U4368" s="199"/>
      <c r="V4368" s="193"/>
      <c r="W4368" s="198"/>
      <c r="X4368" s="198"/>
      <c r="Y4368" s="196"/>
      <c r="Z4368" s="200"/>
      <c r="AA4368" s="196"/>
      <c r="AB4368" s="198"/>
      <c r="AC4368" s="196"/>
      <c r="AD4368" s="199"/>
      <c r="AG4368" s="196"/>
      <c r="AH4368" s="196"/>
      <c r="AI4368" s="198"/>
      <c r="AL4368" s="196"/>
      <c r="AN4368" s="196"/>
      <c r="AO4368" s="198"/>
      <c r="AP4368" s="196"/>
      <c r="AQ4368" s="196"/>
      <c r="AR4368" s="196"/>
      <c r="AS4368" s="196"/>
      <c r="AT4368" s="196"/>
      <c r="AU4368" s="196"/>
      <c r="AV4368" s="198"/>
      <c r="AW4368" s="197"/>
      <c r="AY4368" s="196"/>
      <c r="BC4368" s="196"/>
      <c r="BD4368" s="196"/>
      <c r="BE4368" s="196"/>
      <c r="BF4368" s="196"/>
      <c r="BG4368" s="196"/>
      <c r="BH4368" s="196"/>
      <c r="BI4368" s="196"/>
      <c r="BJ4368" s="196"/>
      <c r="BK4368" s="196"/>
    </row>
    <row r="4369" spans="1:63" x14ac:dyDescent="0.25">
      <c r="A4369" s="198"/>
      <c r="B4369" s="193"/>
      <c r="C4369" s="196"/>
      <c r="D4369" s="196"/>
      <c r="E4369" s="196"/>
      <c r="I4369" s="197"/>
      <c r="Q4369" s="198"/>
      <c r="S4369" s="198"/>
      <c r="T4369" s="196"/>
      <c r="U4369" s="199"/>
      <c r="V4369" s="193"/>
      <c r="W4369" s="198"/>
      <c r="X4369" s="198"/>
      <c r="Y4369" s="196"/>
      <c r="Z4369" s="200"/>
      <c r="AA4369" s="196"/>
      <c r="AB4369" s="198"/>
      <c r="AC4369" s="196"/>
      <c r="AD4369" s="199"/>
      <c r="AG4369" s="196"/>
      <c r="AH4369" s="196"/>
      <c r="AI4369" s="198"/>
      <c r="AL4369" s="196"/>
      <c r="AN4369" s="196"/>
      <c r="AO4369" s="198"/>
      <c r="AP4369" s="196"/>
      <c r="AQ4369" s="196"/>
      <c r="AR4369" s="196"/>
      <c r="AS4369" s="196"/>
      <c r="AT4369" s="196"/>
      <c r="AU4369" s="196"/>
      <c r="AV4369" s="198"/>
      <c r="AW4369" s="197"/>
      <c r="AY4369" s="196"/>
      <c r="BC4369" s="196"/>
      <c r="BD4369" s="196"/>
      <c r="BE4369" s="196"/>
      <c r="BF4369" s="196"/>
      <c r="BG4369" s="196"/>
      <c r="BH4369" s="196"/>
      <c r="BI4369" s="196"/>
      <c r="BJ4369" s="196"/>
      <c r="BK4369" s="196"/>
    </row>
    <row r="4370" spans="1:63" x14ac:dyDescent="0.25">
      <c r="A4370" s="198"/>
      <c r="B4370" s="193"/>
      <c r="C4370" s="196"/>
      <c r="D4370" s="196"/>
      <c r="E4370" s="196"/>
      <c r="I4370" s="197"/>
      <c r="Q4370" s="198"/>
      <c r="S4370" s="198"/>
      <c r="T4370" s="196"/>
      <c r="U4370" s="199"/>
      <c r="V4370" s="193"/>
      <c r="W4370" s="198"/>
      <c r="X4370" s="198"/>
      <c r="Y4370" s="196"/>
      <c r="Z4370" s="200"/>
      <c r="AA4370" s="196"/>
      <c r="AB4370" s="198"/>
      <c r="AC4370" s="196"/>
      <c r="AD4370" s="199"/>
      <c r="AG4370" s="196"/>
      <c r="AH4370" s="196"/>
      <c r="AI4370" s="198"/>
      <c r="AL4370" s="196"/>
      <c r="AN4370" s="196"/>
      <c r="AO4370" s="198"/>
      <c r="AP4370" s="196"/>
      <c r="AQ4370" s="196"/>
      <c r="AR4370" s="196"/>
      <c r="AS4370" s="196"/>
      <c r="AT4370" s="196"/>
      <c r="AU4370" s="196"/>
      <c r="AV4370" s="198"/>
      <c r="AW4370" s="197"/>
      <c r="AY4370" s="196"/>
      <c r="BC4370" s="196"/>
      <c r="BD4370" s="196"/>
      <c r="BE4370" s="196"/>
      <c r="BF4370" s="196"/>
      <c r="BG4370" s="196"/>
      <c r="BH4370" s="196"/>
      <c r="BI4370" s="196"/>
      <c r="BJ4370" s="196"/>
      <c r="BK4370" s="196"/>
    </row>
    <row r="4371" spans="1:63" x14ac:dyDescent="0.25">
      <c r="A4371" s="198"/>
      <c r="B4371" s="193"/>
      <c r="C4371" s="196"/>
      <c r="D4371" s="196"/>
      <c r="E4371" s="196"/>
      <c r="I4371" s="197"/>
      <c r="Q4371" s="198"/>
      <c r="S4371" s="198"/>
      <c r="T4371" s="196"/>
      <c r="U4371" s="199"/>
      <c r="V4371" s="193"/>
      <c r="W4371" s="198"/>
      <c r="X4371" s="198"/>
      <c r="Y4371" s="196"/>
      <c r="Z4371" s="200"/>
      <c r="AA4371" s="196"/>
      <c r="AB4371" s="198"/>
      <c r="AC4371" s="196"/>
      <c r="AD4371" s="199"/>
      <c r="AG4371" s="196"/>
      <c r="AH4371" s="196"/>
      <c r="AI4371" s="198"/>
      <c r="AL4371" s="196"/>
      <c r="AN4371" s="196"/>
      <c r="AO4371" s="198"/>
      <c r="AP4371" s="196"/>
      <c r="AQ4371" s="196"/>
      <c r="AR4371" s="196"/>
      <c r="AS4371" s="196"/>
      <c r="AT4371" s="196"/>
      <c r="AU4371" s="196"/>
      <c r="AV4371" s="198"/>
      <c r="AW4371" s="197"/>
      <c r="AY4371" s="196"/>
      <c r="BC4371" s="196"/>
      <c r="BD4371" s="196"/>
      <c r="BE4371" s="196"/>
      <c r="BF4371" s="196"/>
      <c r="BG4371" s="196"/>
      <c r="BH4371" s="196"/>
      <c r="BI4371" s="196"/>
      <c r="BJ4371" s="196"/>
      <c r="BK4371" s="196"/>
    </row>
    <row r="4372" spans="1:63" x14ac:dyDescent="0.25">
      <c r="A4372" s="198"/>
      <c r="B4372" s="193"/>
      <c r="C4372" s="196"/>
      <c r="D4372" s="196"/>
      <c r="E4372" s="196"/>
      <c r="I4372" s="197"/>
      <c r="Q4372" s="198"/>
      <c r="S4372" s="198"/>
      <c r="T4372" s="196"/>
      <c r="U4372" s="199"/>
      <c r="V4372" s="193"/>
      <c r="W4372" s="198"/>
      <c r="X4372" s="198"/>
      <c r="Y4372" s="196"/>
      <c r="Z4372" s="200"/>
      <c r="AA4372" s="196"/>
      <c r="AB4372" s="198"/>
      <c r="AC4372" s="196"/>
      <c r="AD4372" s="199"/>
      <c r="AG4372" s="196"/>
      <c r="AH4372" s="196"/>
      <c r="AI4372" s="198"/>
      <c r="AL4372" s="196"/>
      <c r="AN4372" s="196"/>
      <c r="AO4372" s="198"/>
      <c r="AP4372" s="196"/>
      <c r="AQ4372" s="196"/>
      <c r="AR4372" s="196"/>
      <c r="AS4372" s="196"/>
      <c r="AT4372" s="196"/>
      <c r="AU4372" s="196"/>
      <c r="AV4372" s="198"/>
      <c r="AW4372" s="197"/>
      <c r="AY4372" s="196"/>
      <c r="BC4372" s="196"/>
      <c r="BD4372" s="196"/>
      <c r="BE4372" s="196"/>
      <c r="BF4372" s="196"/>
      <c r="BG4372" s="196"/>
      <c r="BH4372" s="196"/>
      <c r="BI4372" s="196"/>
      <c r="BJ4372" s="196"/>
      <c r="BK4372" s="196"/>
    </row>
    <row r="4373" spans="1:63" x14ac:dyDescent="0.25">
      <c r="A4373" s="198"/>
      <c r="B4373" s="193"/>
      <c r="C4373" s="196"/>
      <c r="D4373" s="196"/>
      <c r="E4373" s="196"/>
      <c r="I4373" s="197"/>
      <c r="Q4373" s="198"/>
      <c r="S4373" s="198"/>
      <c r="T4373" s="196"/>
      <c r="U4373" s="199"/>
      <c r="V4373" s="193"/>
      <c r="W4373" s="198"/>
      <c r="X4373" s="198"/>
      <c r="Y4373" s="196"/>
      <c r="Z4373" s="200"/>
      <c r="AA4373" s="196"/>
      <c r="AB4373" s="198"/>
      <c r="AC4373" s="196"/>
      <c r="AD4373" s="199"/>
      <c r="AG4373" s="196"/>
      <c r="AH4373" s="196"/>
      <c r="AI4373" s="198"/>
      <c r="AL4373" s="196"/>
      <c r="AN4373" s="196"/>
      <c r="AO4373" s="198"/>
      <c r="AP4373" s="196"/>
      <c r="AQ4373" s="196"/>
      <c r="AR4373" s="196"/>
      <c r="AS4373" s="196"/>
      <c r="AT4373" s="196"/>
      <c r="AU4373" s="196"/>
      <c r="AV4373" s="198"/>
      <c r="AW4373" s="197"/>
      <c r="AY4373" s="196"/>
      <c r="BC4373" s="196"/>
      <c r="BD4373" s="196"/>
      <c r="BE4373" s="196"/>
      <c r="BF4373" s="196"/>
      <c r="BG4373" s="196"/>
      <c r="BH4373" s="196"/>
      <c r="BI4373" s="196"/>
      <c r="BJ4373" s="196"/>
      <c r="BK4373" s="196"/>
    </row>
    <row r="4374" spans="1:63" x14ac:dyDescent="0.25">
      <c r="A4374" s="198"/>
      <c r="B4374" s="193"/>
      <c r="C4374" s="196"/>
      <c r="D4374" s="196"/>
      <c r="E4374" s="196"/>
      <c r="I4374" s="197"/>
      <c r="Q4374" s="198"/>
      <c r="S4374" s="198"/>
      <c r="T4374" s="196"/>
      <c r="U4374" s="199"/>
      <c r="V4374" s="193"/>
      <c r="W4374" s="198"/>
      <c r="X4374" s="198"/>
      <c r="Y4374" s="196"/>
      <c r="Z4374" s="200"/>
      <c r="AA4374" s="196"/>
      <c r="AB4374" s="198"/>
      <c r="AC4374" s="196"/>
      <c r="AD4374" s="199"/>
      <c r="AG4374" s="196"/>
      <c r="AH4374" s="196"/>
      <c r="AI4374" s="198"/>
      <c r="AL4374" s="196"/>
      <c r="AN4374" s="196"/>
      <c r="AO4374" s="198"/>
      <c r="AP4374" s="196"/>
      <c r="AQ4374" s="196"/>
      <c r="AR4374" s="196"/>
      <c r="AS4374" s="196"/>
      <c r="AT4374" s="196"/>
      <c r="AU4374" s="196"/>
      <c r="AV4374" s="198"/>
      <c r="AW4374" s="197"/>
      <c r="AY4374" s="196"/>
      <c r="BC4374" s="196"/>
      <c r="BD4374" s="196"/>
      <c r="BE4374" s="196"/>
      <c r="BF4374" s="196"/>
      <c r="BG4374" s="196"/>
      <c r="BH4374" s="196"/>
      <c r="BI4374" s="196"/>
      <c r="BJ4374" s="196"/>
      <c r="BK4374" s="196"/>
    </row>
    <row r="4375" spans="1:63" x14ac:dyDescent="0.25">
      <c r="A4375" s="198"/>
      <c r="B4375" s="193"/>
      <c r="C4375" s="196"/>
      <c r="D4375" s="196"/>
      <c r="E4375" s="196"/>
      <c r="I4375" s="197"/>
      <c r="Q4375" s="198"/>
      <c r="S4375" s="198"/>
      <c r="T4375" s="196"/>
      <c r="U4375" s="199"/>
      <c r="V4375" s="193"/>
      <c r="W4375" s="198"/>
      <c r="X4375" s="198"/>
      <c r="Y4375" s="196"/>
      <c r="Z4375" s="200"/>
      <c r="AA4375" s="196"/>
      <c r="AB4375" s="198"/>
      <c r="AC4375" s="196"/>
      <c r="AD4375" s="199"/>
      <c r="AG4375" s="196"/>
      <c r="AH4375" s="196"/>
      <c r="AI4375" s="198"/>
      <c r="AL4375" s="196"/>
      <c r="AN4375" s="196"/>
      <c r="AO4375" s="198"/>
      <c r="AP4375" s="196"/>
      <c r="AQ4375" s="196"/>
      <c r="AR4375" s="196"/>
      <c r="AS4375" s="196"/>
      <c r="AT4375" s="196"/>
      <c r="AU4375" s="196"/>
      <c r="AV4375" s="198"/>
      <c r="AW4375" s="197"/>
      <c r="AY4375" s="196"/>
      <c r="BC4375" s="196"/>
      <c r="BD4375" s="196"/>
      <c r="BE4375" s="196"/>
      <c r="BF4375" s="196"/>
      <c r="BG4375" s="196"/>
      <c r="BH4375" s="196"/>
      <c r="BI4375" s="196"/>
      <c r="BJ4375" s="196"/>
      <c r="BK4375" s="196"/>
    </row>
    <row r="4376" spans="1:63" x14ac:dyDescent="0.25">
      <c r="A4376" s="198"/>
      <c r="B4376" s="193"/>
      <c r="C4376" s="196"/>
      <c r="D4376" s="196"/>
      <c r="E4376" s="196"/>
      <c r="I4376" s="197"/>
      <c r="Q4376" s="198"/>
      <c r="S4376" s="198"/>
      <c r="T4376" s="196"/>
      <c r="U4376" s="199"/>
      <c r="V4376" s="193"/>
      <c r="W4376" s="198"/>
      <c r="X4376" s="198"/>
      <c r="Y4376" s="196"/>
      <c r="Z4376" s="200"/>
      <c r="AA4376" s="196"/>
      <c r="AB4376" s="198"/>
      <c r="AC4376" s="196"/>
      <c r="AD4376" s="199"/>
      <c r="AG4376" s="196"/>
      <c r="AH4376" s="196"/>
      <c r="AI4376" s="198"/>
      <c r="AL4376" s="196"/>
      <c r="AN4376" s="196"/>
      <c r="AO4376" s="198"/>
      <c r="AP4376" s="196"/>
      <c r="AQ4376" s="196"/>
      <c r="AR4376" s="196"/>
      <c r="AS4376" s="196"/>
      <c r="AT4376" s="196"/>
      <c r="AU4376" s="196"/>
      <c r="AV4376" s="198"/>
      <c r="AW4376" s="197"/>
      <c r="AY4376" s="196"/>
      <c r="BC4376" s="196"/>
      <c r="BD4376" s="196"/>
      <c r="BE4376" s="196"/>
      <c r="BF4376" s="196"/>
      <c r="BG4376" s="196"/>
      <c r="BH4376" s="196"/>
      <c r="BI4376" s="196"/>
      <c r="BJ4376" s="196"/>
      <c r="BK4376" s="196"/>
    </row>
    <row r="4377" spans="1:63" x14ac:dyDescent="0.25">
      <c r="A4377" s="198"/>
      <c r="B4377" s="193"/>
      <c r="C4377" s="196"/>
      <c r="D4377" s="196"/>
      <c r="E4377" s="196"/>
      <c r="I4377" s="197"/>
      <c r="Q4377" s="198"/>
      <c r="S4377" s="198"/>
      <c r="T4377" s="196"/>
      <c r="U4377" s="199"/>
      <c r="V4377" s="193"/>
      <c r="W4377" s="198"/>
      <c r="X4377" s="198"/>
      <c r="Y4377" s="196"/>
      <c r="Z4377" s="200"/>
      <c r="AA4377" s="196"/>
      <c r="AB4377" s="198"/>
      <c r="AC4377" s="196"/>
      <c r="AD4377" s="199"/>
      <c r="AG4377" s="196"/>
      <c r="AH4377" s="196"/>
      <c r="AI4377" s="198"/>
      <c r="AL4377" s="196"/>
      <c r="AN4377" s="196"/>
      <c r="AO4377" s="198"/>
      <c r="AP4377" s="196"/>
      <c r="AQ4377" s="196"/>
      <c r="AR4377" s="196"/>
      <c r="AS4377" s="196"/>
      <c r="AT4377" s="196"/>
      <c r="AU4377" s="196"/>
      <c r="AV4377" s="198"/>
      <c r="AW4377" s="197"/>
      <c r="AY4377" s="196"/>
      <c r="BC4377" s="196"/>
      <c r="BD4377" s="196"/>
      <c r="BE4377" s="196"/>
      <c r="BF4377" s="196"/>
      <c r="BG4377" s="196"/>
      <c r="BH4377" s="196"/>
      <c r="BI4377" s="196"/>
      <c r="BJ4377" s="196"/>
      <c r="BK4377" s="196"/>
    </row>
    <row r="4378" spans="1:63" x14ac:dyDescent="0.25">
      <c r="A4378" s="198"/>
      <c r="B4378" s="193"/>
      <c r="C4378" s="196"/>
      <c r="D4378" s="196"/>
      <c r="E4378" s="196"/>
      <c r="I4378" s="197"/>
      <c r="Q4378" s="198"/>
      <c r="S4378" s="198"/>
      <c r="T4378" s="196"/>
      <c r="U4378" s="199"/>
      <c r="V4378" s="193"/>
      <c r="W4378" s="198"/>
      <c r="X4378" s="198"/>
      <c r="Y4378" s="196"/>
      <c r="Z4378" s="200"/>
      <c r="AA4378" s="196"/>
      <c r="AB4378" s="198"/>
      <c r="AC4378" s="196"/>
      <c r="AD4378" s="199"/>
      <c r="AG4378" s="196"/>
      <c r="AH4378" s="196"/>
      <c r="AI4378" s="198"/>
      <c r="AL4378" s="196"/>
      <c r="AN4378" s="196"/>
      <c r="AO4378" s="198"/>
      <c r="AP4378" s="196"/>
      <c r="AQ4378" s="196"/>
      <c r="AR4378" s="196"/>
      <c r="AS4378" s="196"/>
      <c r="AT4378" s="196"/>
      <c r="AU4378" s="196"/>
      <c r="AV4378" s="198"/>
      <c r="AW4378" s="197"/>
      <c r="AY4378" s="196"/>
      <c r="BC4378" s="196"/>
      <c r="BD4378" s="196"/>
      <c r="BE4378" s="196"/>
      <c r="BF4378" s="196"/>
      <c r="BG4378" s="196"/>
      <c r="BH4378" s="196"/>
      <c r="BI4378" s="196"/>
      <c r="BJ4378" s="196"/>
      <c r="BK4378" s="196"/>
    </row>
    <row r="4379" spans="1:63" x14ac:dyDescent="0.25">
      <c r="A4379" s="198"/>
      <c r="B4379" s="193"/>
      <c r="C4379" s="196"/>
      <c r="D4379" s="196"/>
      <c r="E4379" s="196"/>
      <c r="I4379" s="197"/>
      <c r="Q4379" s="198"/>
      <c r="S4379" s="198"/>
      <c r="T4379" s="196"/>
      <c r="U4379" s="199"/>
      <c r="V4379" s="193"/>
      <c r="W4379" s="198"/>
      <c r="X4379" s="198"/>
      <c r="Y4379" s="196"/>
      <c r="Z4379" s="200"/>
      <c r="AA4379" s="196"/>
      <c r="AB4379" s="198"/>
      <c r="AC4379" s="196"/>
      <c r="AD4379" s="199"/>
      <c r="AG4379" s="196"/>
      <c r="AH4379" s="196"/>
      <c r="AI4379" s="198"/>
      <c r="AL4379" s="196"/>
      <c r="AN4379" s="196"/>
      <c r="AO4379" s="198"/>
      <c r="AP4379" s="196"/>
      <c r="AQ4379" s="196"/>
      <c r="AR4379" s="196"/>
      <c r="AS4379" s="196"/>
      <c r="AT4379" s="196"/>
      <c r="AU4379" s="196"/>
      <c r="AV4379" s="198"/>
      <c r="AW4379" s="197"/>
      <c r="AY4379" s="196"/>
      <c r="BC4379" s="196"/>
      <c r="BD4379" s="196"/>
      <c r="BE4379" s="196"/>
      <c r="BF4379" s="196"/>
      <c r="BG4379" s="196"/>
      <c r="BH4379" s="196"/>
      <c r="BI4379" s="196"/>
      <c r="BJ4379" s="196"/>
      <c r="BK4379" s="196"/>
    </row>
    <row r="4380" spans="1:63" x14ac:dyDescent="0.25">
      <c r="A4380" s="198"/>
      <c r="B4380" s="193"/>
      <c r="C4380" s="196"/>
      <c r="D4380" s="196"/>
      <c r="E4380" s="196"/>
      <c r="I4380" s="197"/>
      <c r="Q4380" s="198"/>
      <c r="S4380" s="198"/>
      <c r="T4380" s="196"/>
      <c r="U4380" s="199"/>
      <c r="V4380" s="193"/>
      <c r="W4380" s="198"/>
      <c r="X4380" s="198"/>
      <c r="Y4380" s="196"/>
      <c r="Z4380" s="200"/>
      <c r="AA4380" s="196"/>
      <c r="AB4380" s="198"/>
      <c r="AC4380" s="196"/>
      <c r="AD4380" s="199"/>
      <c r="AG4380" s="196"/>
      <c r="AH4380" s="196"/>
      <c r="AI4380" s="198"/>
      <c r="AL4380" s="196"/>
      <c r="AN4380" s="196"/>
      <c r="AO4380" s="198"/>
      <c r="AP4380" s="196"/>
      <c r="AQ4380" s="196"/>
      <c r="AR4380" s="196"/>
      <c r="AS4380" s="196"/>
      <c r="AT4380" s="196"/>
      <c r="AU4380" s="196"/>
      <c r="AV4380" s="198"/>
      <c r="AW4380" s="197"/>
      <c r="AY4380" s="196"/>
      <c r="BC4380" s="196"/>
      <c r="BD4380" s="196"/>
      <c r="BE4380" s="196"/>
      <c r="BF4380" s="196"/>
      <c r="BG4380" s="196"/>
      <c r="BH4380" s="196"/>
      <c r="BI4380" s="196"/>
      <c r="BJ4380" s="196"/>
      <c r="BK4380" s="196"/>
    </row>
    <row r="4381" spans="1:63" x14ac:dyDescent="0.25">
      <c r="A4381" s="198"/>
      <c r="B4381" s="193"/>
      <c r="C4381" s="196"/>
      <c r="D4381" s="196"/>
      <c r="E4381" s="196"/>
      <c r="I4381" s="197"/>
      <c r="Q4381" s="198"/>
      <c r="S4381" s="198"/>
      <c r="T4381" s="196"/>
      <c r="U4381" s="199"/>
      <c r="V4381" s="193"/>
      <c r="W4381" s="198"/>
      <c r="X4381" s="198"/>
      <c r="Y4381" s="196"/>
      <c r="Z4381" s="200"/>
      <c r="AA4381" s="196"/>
      <c r="AB4381" s="198"/>
      <c r="AC4381" s="196"/>
      <c r="AD4381" s="199"/>
      <c r="AG4381" s="196"/>
      <c r="AH4381" s="196"/>
      <c r="AI4381" s="198"/>
      <c r="AL4381" s="196"/>
      <c r="AN4381" s="196"/>
      <c r="AO4381" s="198"/>
      <c r="AP4381" s="196"/>
      <c r="AQ4381" s="196"/>
      <c r="AR4381" s="196"/>
      <c r="AS4381" s="196"/>
      <c r="AT4381" s="196"/>
      <c r="AU4381" s="196"/>
      <c r="AV4381" s="198"/>
      <c r="AW4381" s="197"/>
      <c r="AY4381" s="196"/>
      <c r="BC4381" s="196"/>
      <c r="BD4381" s="196"/>
      <c r="BE4381" s="196"/>
      <c r="BF4381" s="196"/>
      <c r="BG4381" s="196"/>
      <c r="BH4381" s="196"/>
      <c r="BI4381" s="196"/>
      <c r="BJ4381" s="196"/>
      <c r="BK4381" s="196"/>
    </row>
    <row r="4382" spans="1:63" x14ac:dyDescent="0.25">
      <c r="A4382" s="198"/>
      <c r="B4382" s="193"/>
      <c r="C4382" s="196"/>
      <c r="D4382" s="196"/>
      <c r="E4382" s="196"/>
      <c r="I4382" s="197"/>
      <c r="Q4382" s="198"/>
      <c r="S4382" s="198"/>
      <c r="T4382" s="196"/>
      <c r="U4382" s="199"/>
      <c r="V4382" s="193"/>
      <c r="W4382" s="198"/>
      <c r="X4382" s="198"/>
      <c r="Y4382" s="196"/>
      <c r="Z4382" s="200"/>
      <c r="AA4382" s="196"/>
      <c r="AB4382" s="198"/>
      <c r="AC4382" s="196"/>
      <c r="AD4382" s="199"/>
      <c r="AG4382" s="196"/>
      <c r="AH4382" s="196"/>
      <c r="AI4382" s="198"/>
      <c r="AL4382" s="196"/>
      <c r="AN4382" s="196"/>
      <c r="AO4382" s="198"/>
      <c r="AP4382" s="196"/>
      <c r="AQ4382" s="196"/>
      <c r="AR4382" s="196"/>
      <c r="AS4382" s="196"/>
      <c r="AT4382" s="196"/>
      <c r="AU4382" s="196"/>
      <c r="AV4382" s="198"/>
      <c r="AW4382" s="197"/>
      <c r="AY4382" s="196"/>
      <c r="BC4382" s="196"/>
      <c r="BD4382" s="196"/>
      <c r="BE4382" s="196"/>
      <c r="BF4382" s="196"/>
      <c r="BG4382" s="196"/>
      <c r="BH4382" s="196"/>
      <c r="BI4382" s="196"/>
      <c r="BJ4382" s="196"/>
      <c r="BK4382" s="196"/>
    </row>
    <row r="4383" spans="1:63" x14ac:dyDescent="0.25">
      <c r="A4383" s="198"/>
      <c r="B4383" s="193"/>
      <c r="C4383" s="196"/>
      <c r="D4383" s="196"/>
      <c r="E4383" s="196"/>
      <c r="I4383" s="197"/>
      <c r="Q4383" s="198"/>
      <c r="S4383" s="198"/>
      <c r="T4383" s="196"/>
      <c r="U4383" s="199"/>
      <c r="V4383" s="193"/>
      <c r="W4383" s="198"/>
      <c r="X4383" s="198"/>
      <c r="Y4383" s="196"/>
      <c r="Z4383" s="200"/>
      <c r="AA4383" s="196"/>
      <c r="AB4383" s="198"/>
      <c r="AC4383" s="196"/>
      <c r="AD4383" s="199"/>
      <c r="AG4383" s="196"/>
      <c r="AH4383" s="196"/>
      <c r="AI4383" s="198"/>
      <c r="AL4383" s="196"/>
      <c r="AN4383" s="196"/>
      <c r="AO4383" s="198"/>
      <c r="AP4383" s="196"/>
      <c r="AQ4383" s="196"/>
      <c r="AR4383" s="196"/>
      <c r="AS4383" s="196"/>
      <c r="AT4383" s="196"/>
      <c r="AU4383" s="196"/>
      <c r="AV4383" s="198"/>
      <c r="AW4383" s="197"/>
      <c r="AY4383" s="196"/>
      <c r="BC4383" s="196"/>
      <c r="BD4383" s="196"/>
      <c r="BE4383" s="196"/>
      <c r="BF4383" s="196"/>
      <c r="BG4383" s="196"/>
      <c r="BH4383" s="196"/>
      <c r="BI4383" s="196"/>
      <c r="BJ4383" s="196"/>
      <c r="BK4383" s="196"/>
    </row>
    <row r="4384" spans="1:63" x14ac:dyDescent="0.25">
      <c r="A4384" s="198"/>
      <c r="B4384" s="193"/>
      <c r="C4384" s="196"/>
      <c r="D4384" s="196"/>
      <c r="E4384" s="196"/>
      <c r="I4384" s="197"/>
      <c r="Q4384" s="198"/>
      <c r="S4384" s="198"/>
      <c r="T4384" s="196"/>
      <c r="U4384" s="199"/>
      <c r="V4384" s="193"/>
      <c r="W4384" s="198"/>
      <c r="X4384" s="198"/>
      <c r="Y4384" s="196"/>
      <c r="Z4384" s="200"/>
      <c r="AA4384" s="196"/>
      <c r="AB4384" s="198"/>
      <c r="AC4384" s="196"/>
      <c r="AD4384" s="199"/>
      <c r="AG4384" s="196"/>
      <c r="AH4384" s="196"/>
      <c r="AI4384" s="198"/>
      <c r="AL4384" s="196"/>
      <c r="AN4384" s="196"/>
      <c r="AO4384" s="198"/>
      <c r="AP4384" s="196"/>
      <c r="AQ4384" s="196"/>
      <c r="AR4384" s="196"/>
      <c r="AS4384" s="196"/>
      <c r="AT4384" s="196"/>
      <c r="AU4384" s="196"/>
      <c r="AV4384" s="198"/>
      <c r="AW4384" s="197"/>
      <c r="AY4384" s="196"/>
      <c r="BC4384" s="196"/>
      <c r="BD4384" s="196"/>
      <c r="BE4384" s="196"/>
      <c r="BF4384" s="196"/>
      <c r="BG4384" s="196"/>
      <c r="BH4384" s="196"/>
      <c r="BI4384" s="196"/>
      <c r="BJ4384" s="196"/>
      <c r="BK4384" s="196"/>
    </row>
    <row r="4385" spans="1:63" x14ac:dyDescent="0.25">
      <c r="A4385" s="198"/>
      <c r="B4385" s="193"/>
      <c r="C4385" s="196"/>
      <c r="D4385" s="196"/>
      <c r="E4385" s="196"/>
      <c r="I4385" s="197"/>
      <c r="Q4385" s="198"/>
      <c r="S4385" s="198"/>
      <c r="T4385" s="196"/>
      <c r="U4385" s="199"/>
      <c r="V4385" s="193"/>
      <c r="W4385" s="198"/>
      <c r="X4385" s="198"/>
      <c r="Y4385" s="196"/>
      <c r="Z4385" s="200"/>
      <c r="AA4385" s="196"/>
      <c r="AB4385" s="198"/>
      <c r="AC4385" s="196"/>
      <c r="AD4385" s="199"/>
      <c r="AG4385" s="196"/>
      <c r="AH4385" s="196"/>
      <c r="AI4385" s="198"/>
      <c r="AL4385" s="196"/>
      <c r="AN4385" s="196"/>
      <c r="AO4385" s="198"/>
      <c r="AP4385" s="196"/>
      <c r="AQ4385" s="196"/>
      <c r="AR4385" s="196"/>
      <c r="AS4385" s="196"/>
      <c r="AT4385" s="196"/>
      <c r="AU4385" s="196"/>
      <c r="AV4385" s="198"/>
      <c r="AW4385" s="197"/>
      <c r="AY4385" s="196"/>
      <c r="BC4385" s="196"/>
      <c r="BD4385" s="196"/>
      <c r="BE4385" s="196"/>
      <c r="BF4385" s="196"/>
      <c r="BG4385" s="196"/>
      <c r="BH4385" s="196"/>
      <c r="BI4385" s="196"/>
      <c r="BJ4385" s="196"/>
      <c r="BK4385" s="196"/>
    </row>
    <row r="4386" spans="1:63" x14ac:dyDescent="0.25">
      <c r="A4386" s="198"/>
      <c r="B4386" s="193"/>
      <c r="C4386" s="196"/>
      <c r="D4386" s="196"/>
      <c r="E4386" s="196"/>
      <c r="I4386" s="197"/>
      <c r="Q4386" s="198"/>
      <c r="S4386" s="198"/>
      <c r="T4386" s="196"/>
      <c r="U4386" s="199"/>
      <c r="V4386" s="193"/>
      <c r="W4386" s="198"/>
      <c r="X4386" s="198"/>
      <c r="Y4386" s="196"/>
      <c r="Z4386" s="200"/>
      <c r="AA4386" s="196"/>
      <c r="AB4386" s="198"/>
      <c r="AC4386" s="196"/>
      <c r="AD4386" s="199"/>
      <c r="AG4386" s="196"/>
      <c r="AH4386" s="196"/>
      <c r="AI4386" s="198"/>
      <c r="AL4386" s="196"/>
      <c r="AN4386" s="196"/>
      <c r="AO4386" s="198"/>
      <c r="AP4386" s="196"/>
      <c r="AQ4386" s="196"/>
      <c r="AR4386" s="196"/>
      <c r="AS4386" s="196"/>
      <c r="AT4386" s="196"/>
      <c r="AU4386" s="196"/>
      <c r="AV4386" s="198"/>
      <c r="AW4386" s="197"/>
      <c r="AY4386" s="196"/>
      <c r="BC4386" s="196"/>
      <c r="BD4386" s="196"/>
      <c r="BE4386" s="196"/>
      <c r="BF4386" s="196"/>
      <c r="BG4386" s="196"/>
      <c r="BH4386" s="196"/>
      <c r="BI4386" s="196"/>
      <c r="BJ4386" s="196"/>
      <c r="BK4386" s="196"/>
    </row>
    <row r="4387" spans="1:63" x14ac:dyDescent="0.25">
      <c r="A4387" s="198"/>
      <c r="B4387" s="193"/>
      <c r="C4387" s="196"/>
      <c r="D4387" s="196"/>
      <c r="E4387" s="196"/>
      <c r="I4387" s="197"/>
      <c r="Q4387" s="198"/>
      <c r="S4387" s="198"/>
      <c r="T4387" s="196"/>
      <c r="U4387" s="199"/>
      <c r="V4387" s="193"/>
      <c r="W4387" s="198"/>
      <c r="X4387" s="198"/>
      <c r="Y4387" s="196"/>
      <c r="Z4387" s="200"/>
      <c r="AA4387" s="196"/>
      <c r="AB4387" s="198"/>
      <c r="AC4387" s="196"/>
      <c r="AD4387" s="199"/>
      <c r="AG4387" s="196"/>
      <c r="AH4387" s="196"/>
      <c r="AI4387" s="198"/>
      <c r="AL4387" s="196"/>
      <c r="AN4387" s="196"/>
      <c r="AO4387" s="198"/>
      <c r="AP4387" s="196"/>
      <c r="AQ4387" s="196"/>
      <c r="AR4387" s="196"/>
      <c r="AS4387" s="196"/>
      <c r="AT4387" s="196"/>
      <c r="AU4387" s="196"/>
      <c r="AV4387" s="198"/>
      <c r="AW4387" s="197"/>
      <c r="AY4387" s="196"/>
      <c r="BC4387" s="196"/>
      <c r="BD4387" s="196"/>
      <c r="BE4387" s="196"/>
      <c r="BF4387" s="196"/>
      <c r="BG4387" s="196"/>
      <c r="BH4387" s="196"/>
      <c r="BI4387" s="196"/>
      <c r="BJ4387" s="196"/>
      <c r="BK4387" s="196"/>
    </row>
    <row r="4388" spans="1:63" x14ac:dyDescent="0.25">
      <c r="A4388" s="198"/>
      <c r="B4388" s="193"/>
      <c r="C4388" s="196"/>
      <c r="D4388" s="196"/>
      <c r="E4388" s="196"/>
      <c r="I4388" s="197"/>
      <c r="Q4388" s="198"/>
      <c r="S4388" s="198"/>
      <c r="T4388" s="196"/>
      <c r="U4388" s="199"/>
      <c r="V4388" s="193"/>
      <c r="W4388" s="198"/>
      <c r="X4388" s="198"/>
      <c r="Y4388" s="196"/>
      <c r="Z4388" s="200"/>
      <c r="AA4388" s="196"/>
      <c r="AB4388" s="198"/>
      <c r="AC4388" s="196"/>
      <c r="AD4388" s="199"/>
      <c r="AG4388" s="196"/>
      <c r="AH4388" s="196"/>
      <c r="AI4388" s="198"/>
      <c r="AL4388" s="196"/>
      <c r="AN4388" s="196"/>
      <c r="AO4388" s="198"/>
      <c r="AP4388" s="196"/>
      <c r="AQ4388" s="196"/>
      <c r="AR4388" s="196"/>
      <c r="AS4388" s="196"/>
      <c r="AT4388" s="196"/>
      <c r="AU4388" s="196"/>
      <c r="AV4388" s="198"/>
      <c r="AW4388" s="197"/>
      <c r="AY4388" s="196"/>
      <c r="BC4388" s="196"/>
      <c r="BD4388" s="196"/>
      <c r="BE4388" s="196"/>
      <c r="BF4388" s="196"/>
      <c r="BG4388" s="196"/>
      <c r="BH4388" s="196"/>
      <c r="BI4388" s="196"/>
      <c r="BJ4388" s="196"/>
      <c r="BK4388" s="196"/>
    </row>
    <row r="4389" spans="1:63" x14ac:dyDescent="0.25">
      <c r="A4389" s="198"/>
      <c r="B4389" s="193"/>
      <c r="C4389" s="196"/>
      <c r="D4389" s="196"/>
      <c r="E4389" s="196"/>
      <c r="I4389" s="197"/>
      <c r="Q4389" s="198"/>
      <c r="S4389" s="198"/>
      <c r="T4389" s="196"/>
      <c r="U4389" s="199"/>
      <c r="V4389" s="193"/>
      <c r="W4389" s="198"/>
      <c r="X4389" s="198"/>
      <c r="Y4389" s="196"/>
      <c r="Z4389" s="200"/>
      <c r="AA4389" s="196"/>
      <c r="AB4389" s="198"/>
      <c r="AC4389" s="196"/>
      <c r="AD4389" s="199"/>
      <c r="AG4389" s="196"/>
      <c r="AH4389" s="196"/>
      <c r="AI4389" s="198"/>
      <c r="AL4389" s="196"/>
      <c r="AN4389" s="196"/>
      <c r="AO4389" s="198"/>
      <c r="AP4389" s="196"/>
      <c r="AQ4389" s="196"/>
      <c r="AR4389" s="196"/>
      <c r="AS4389" s="196"/>
      <c r="AT4389" s="196"/>
      <c r="AU4389" s="196"/>
      <c r="AV4389" s="198"/>
      <c r="AW4389" s="197"/>
      <c r="AY4389" s="196"/>
      <c r="BC4389" s="196"/>
      <c r="BD4389" s="196"/>
      <c r="BE4389" s="196"/>
      <c r="BF4389" s="196"/>
      <c r="BG4389" s="196"/>
      <c r="BH4389" s="196"/>
      <c r="BI4389" s="196"/>
      <c r="BJ4389" s="196"/>
      <c r="BK4389" s="196"/>
    </row>
    <row r="4390" spans="1:63" x14ac:dyDescent="0.25">
      <c r="A4390" s="198"/>
      <c r="B4390" s="193"/>
      <c r="C4390" s="196"/>
      <c r="D4390" s="196"/>
      <c r="E4390" s="196"/>
      <c r="I4390" s="197"/>
      <c r="Q4390" s="198"/>
      <c r="S4390" s="198"/>
      <c r="T4390" s="196"/>
      <c r="U4390" s="199"/>
      <c r="V4390" s="193"/>
      <c r="W4390" s="198"/>
      <c r="X4390" s="198"/>
      <c r="Y4390" s="196"/>
      <c r="Z4390" s="200"/>
      <c r="AA4390" s="196"/>
      <c r="AB4390" s="198"/>
      <c r="AC4390" s="196"/>
      <c r="AD4390" s="199"/>
      <c r="AG4390" s="196"/>
      <c r="AH4390" s="196"/>
      <c r="AI4390" s="198"/>
      <c r="AL4390" s="196"/>
      <c r="AN4390" s="196"/>
      <c r="AO4390" s="198"/>
      <c r="AP4390" s="196"/>
      <c r="AQ4390" s="196"/>
      <c r="AR4390" s="196"/>
      <c r="AS4390" s="196"/>
      <c r="AT4390" s="196"/>
      <c r="AU4390" s="196"/>
      <c r="AV4390" s="198"/>
      <c r="AW4390" s="197"/>
      <c r="AY4390" s="196"/>
      <c r="BC4390" s="196"/>
      <c r="BD4390" s="196"/>
      <c r="BE4390" s="196"/>
      <c r="BF4390" s="196"/>
      <c r="BG4390" s="196"/>
      <c r="BH4390" s="196"/>
      <c r="BI4390" s="196"/>
      <c r="BJ4390" s="196"/>
      <c r="BK4390" s="196"/>
    </row>
    <row r="4391" spans="1:63" x14ac:dyDescent="0.25">
      <c r="A4391" s="198"/>
      <c r="B4391" s="193"/>
      <c r="C4391" s="196"/>
      <c r="D4391" s="196"/>
      <c r="E4391" s="196"/>
      <c r="I4391" s="197"/>
      <c r="Q4391" s="198"/>
      <c r="S4391" s="198"/>
      <c r="T4391" s="196"/>
      <c r="U4391" s="199"/>
      <c r="V4391" s="193"/>
      <c r="W4391" s="198"/>
      <c r="X4391" s="198"/>
      <c r="Y4391" s="196"/>
      <c r="Z4391" s="200"/>
      <c r="AA4391" s="196"/>
      <c r="AB4391" s="198"/>
      <c r="AC4391" s="196"/>
      <c r="AD4391" s="199"/>
      <c r="AG4391" s="196"/>
      <c r="AH4391" s="196"/>
      <c r="AI4391" s="198"/>
      <c r="AL4391" s="196"/>
      <c r="AN4391" s="196"/>
      <c r="AO4391" s="198"/>
      <c r="AP4391" s="196"/>
      <c r="AQ4391" s="196"/>
      <c r="AR4391" s="196"/>
      <c r="AS4391" s="196"/>
      <c r="AT4391" s="196"/>
      <c r="AU4391" s="196"/>
      <c r="AV4391" s="198"/>
      <c r="AW4391" s="197"/>
      <c r="AY4391" s="196"/>
      <c r="BC4391" s="196"/>
      <c r="BD4391" s="196"/>
      <c r="BE4391" s="196"/>
      <c r="BF4391" s="196"/>
      <c r="BG4391" s="196"/>
      <c r="BH4391" s="196"/>
      <c r="BI4391" s="196"/>
      <c r="BJ4391" s="196"/>
      <c r="BK4391" s="196"/>
    </row>
    <row r="4392" spans="1:63" x14ac:dyDescent="0.25">
      <c r="A4392" s="198"/>
      <c r="B4392" s="193"/>
      <c r="C4392" s="196"/>
      <c r="D4392" s="196"/>
      <c r="E4392" s="196"/>
      <c r="I4392" s="197"/>
      <c r="Q4392" s="198"/>
      <c r="S4392" s="198"/>
      <c r="T4392" s="196"/>
      <c r="U4392" s="199"/>
      <c r="V4392" s="193"/>
      <c r="W4392" s="198"/>
      <c r="X4392" s="198"/>
      <c r="Y4392" s="196"/>
      <c r="Z4392" s="200"/>
      <c r="AA4392" s="196"/>
      <c r="AB4392" s="198"/>
      <c r="AC4392" s="196"/>
      <c r="AD4392" s="199"/>
      <c r="AG4392" s="196"/>
      <c r="AH4392" s="196"/>
      <c r="AI4392" s="198"/>
      <c r="AL4392" s="196"/>
      <c r="AN4392" s="196"/>
      <c r="AO4392" s="198"/>
      <c r="AP4392" s="196"/>
      <c r="AQ4392" s="196"/>
      <c r="AR4392" s="196"/>
      <c r="AS4392" s="196"/>
      <c r="AT4392" s="196"/>
      <c r="AU4392" s="196"/>
      <c r="AV4392" s="198"/>
      <c r="AW4392" s="197"/>
      <c r="AY4392" s="196"/>
      <c r="BC4392" s="196"/>
      <c r="BD4392" s="196"/>
      <c r="BE4392" s="196"/>
      <c r="BF4392" s="196"/>
      <c r="BG4392" s="196"/>
      <c r="BH4392" s="196"/>
      <c r="BI4392" s="196"/>
      <c r="BJ4392" s="196"/>
      <c r="BK4392" s="196"/>
    </row>
    <row r="4393" spans="1:63" x14ac:dyDescent="0.25">
      <c r="A4393" s="198"/>
      <c r="B4393" s="193"/>
      <c r="C4393" s="196"/>
      <c r="D4393" s="196"/>
      <c r="E4393" s="196"/>
      <c r="I4393" s="197"/>
      <c r="Q4393" s="198"/>
      <c r="S4393" s="198"/>
      <c r="T4393" s="196"/>
      <c r="U4393" s="199"/>
      <c r="V4393" s="193"/>
      <c r="W4393" s="198"/>
      <c r="X4393" s="198"/>
      <c r="Y4393" s="196"/>
      <c r="Z4393" s="200"/>
      <c r="AA4393" s="196"/>
      <c r="AB4393" s="198"/>
      <c r="AC4393" s="196"/>
      <c r="AD4393" s="199"/>
      <c r="AG4393" s="196"/>
      <c r="AH4393" s="196"/>
      <c r="AI4393" s="198"/>
      <c r="AL4393" s="196"/>
      <c r="AN4393" s="196"/>
      <c r="AO4393" s="198"/>
      <c r="AP4393" s="196"/>
      <c r="AQ4393" s="196"/>
      <c r="AR4393" s="196"/>
      <c r="AS4393" s="196"/>
      <c r="AT4393" s="196"/>
      <c r="AU4393" s="196"/>
      <c r="AV4393" s="198"/>
      <c r="AW4393" s="197"/>
      <c r="AY4393" s="196"/>
      <c r="BC4393" s="196"/>
      <c r="BD4393" s="196"/>
      <c r="BE4393" s="196"/>
      <c r="BF4393" s="196"/>
      <c r="BG4393" s="196"/>
      <c r="BH4393" s="196"/>
      <c r="BI4393" s="196"/>
      <c r="BJ4393" s="196"/>
      <c r="BK4393" s="196"/>
    </row>
    <row r="4394" spans="1:63" x14ac:dyDescent="0.25">
      <c r="A4394" s="198"/>
      <c r="B4394" s="193"/>
      <c r="C4394" s="196"/>
      <c r="D4394" s="196"/>
      <c r="E4394" s="196"/>
      <c r="I4394" s="197"/>
      <c r="Q4394" s="198"/>
      <c r="S4394" s="198"/>
      <c r="T4394" s="196"/>
      <c r="U4394" s="199"/>
      <c r="V4394" s="193"/>
      <c r="W4394" s="198"/>
      <c r="X4394" s="198"/>
      <c r="Y4394" s="196"/>
      <c r="Z4394" s="200"/>
      <c r="AA4394" s="196"/>
      <c r="AB4394" s="198"/>
      <c r="AC4394" s="196"/>
      <c r="AD4394" s="199"/>
      <c r="AG4394" s="196"/>
      <c r="AH4394" s="196"/>
      <c r="AI4394" s="198"/>
      <c r="AL4394" s="196"/>
      <c r="AN4394" s="196"/>
      <c r="AO4394" s="198"/>
      <c r="AP4394" s="196"/>
      <c r="AQ4394" s="196"/>
      <c r="AR4394" s="196"/>
      <c r="AS4394" s="196"/>
      <c r="AT4394" s="196"/>
      <c r="AU4394" s="196"/>
      <c r="AV4394" s="198"/>
      <c r="AW4394" s="197"/>
      <c r="AY4394" s="196"/>
      <c r="BC4394" s="196"/>
      <c r="BD4394" s="196"/>
      <c r="BE4394" s="196"/>
      <c r="BF4394" s="196"/>
      <c r="BG4394" s="196"/>
      <c r="BH4394" s="196"/>
      <c r="BI4394" s="196"/>
      <c r="BJ4394" s="196"/>
      <c r="BK4394" s="196"/>
    </row>
    <row r="4395" spans="1:63" x14ac:dyDescent="0.25">
      <c r="A4395" s="198"/>
      <c r="B4395" s="193"/>
      <c r="C4395" s="196"/>
      <c r="D4395" s="196"/>
      <c r="E4395" s="196"/>
      <c r="I4395" s="197"/>
      <c r="Q4395" s="198"/>
      <c r="S4395" s="198"/>
      <c r="T4395" s="196"/>
      <c r="U4395" s="199"/>
      <c r="V4395" s="193"/>
      <c r="W4395" s="198"/>
      <c r="X4395" s="198"/>
      <c r="Y4395" s="196"/>
      <c r="Z4395" s="200"/>
      <c r="AA4395" s="196"/>
      <c r="AB4395" s="198"/>
      <c r="AC4395" s="196"/>
      <c r="AD4395" s="199"/>
      <c r="AG4395" s="196"/>
      <c r="AH4395" s="196"/>
      <c r="AI4395" s="198"/>
      <c r="AL4395" s="196"/>
      <c r="AN4395" s="196"/>
      <c r="AO4395" s="198"/>
      <c r="AP4395" s="196"/>
      <c r="AQ4395" s="196"/>
      <c r="AR4395" s="196"/>
      <c r="AS4395" s="196"/>
      <c r="AT4395" s="196"/>
      <c r="AU4395" s="196"/>
      <c r="AV4395" s="198"/>
      <c r="AW4395" s="197"/>
      <c r="AY4395" s="196"/>
      <c r="BC4395" s="196"/>
      <c r="BD4395" s="196"/>
      <c r="BE4395" s="196"/>
      <c r="BF4395" s="196"/>
      <c r="BG4395" s="196"/>
      <c r="BH4395" s="196"/>
      <c r="BI4395" s="196"/>
      <c r="BJ4395" s="196"/>
      <c r="BK4395" s="196"/>
    </row>
    <row r="4396" spans="1:63" x14ac:dyDescent="0.25">
      <c r="A4396" s="198"/>
      <c r="B4396" s="193"/>
      <c r="C4396" s="196"/>
      <c r="D4396" s="196"/>
      <c r="E4396" s="196"/>
      <c r="I4396" s="197"/>
      <c r="Q4396" s="198"/>
      <c r="S4396" s="198"/>
      <c r="T4396" s="196"/>
      <c r="U4396" s="199"/>
      <c r="V4396" s="193"/>
      <c r="W4396" s="198"/>
      <c r="X4396" s="198"/>
      <c r="Y4396" s="196"/>
      <c r="Z4396" s="200"/>
      <c r="AA4396" s="196"/>
      <c r="AB4396" s="198"/>
      <c r="AC4396" s="196"/>
      <c r="AD4396" s="199"/>
      <c r="AG4396" s="196"/>
      <c r="AH4396" s="196"/>
      <c r="AI4396" s="198"/>
      <c r="AL4396" s="196"/>
      <c r="AN4396" s="196"/>
      <c r="AO4396" s="198"/>
      <c r="AP4396" s="196"/>
      <c r="AQ4396" s="196"/>
      <c r="AR4396" s="196"/>
      <c r="AS4396" s="196"/>
      <c r="AT4396" s="196"/>
      <c r="AU4396" s="196"/>
      <c r="AV4396" s="198"/>
      <c r="AW4396" s="197"/>
      <c r="AY4396" s="196"/>
      <c r="BC4396" s="196"/>
      <c r="BD4396" s="196"/>
      <c r="BE4396" s="196"/>
      <c r="BF4396" s="196"/>
      <c r="BG4396" s="196"/>
      <c r="BH4396" s="196"/>
      <c r="BI4396" s="196"/>
      <c r="BJ4396" s="196"/>
      <c r="BK4396" s="196"/>
    </row>
    <row r="4397" spans="1:63" x14ac:dyDescent="0.25">
      <c r="A4397" s="198"/>
      <c r="B4397" s="193"/>
      <c r="C4397" s="196"/>
      <c r="D4397" s="196"/>
      <c r="E4397" s="196"/>
      <c r="I4397" s="197"/>
      <c r="Q4397" s="198"/>
      <c r="S4397" s="198"/>
      <c r="T4397" s="196"/>
      <c r="U4397" s="199"/>
      <c r="V4397" s="193"/>
      <c r="W4397" s="198"/>
      <c r="X4397" s="198"/>
      <c r="Y4397" s="196"/>
      <c r="Z4397" s="200"/>
      <c r="AA4397" s="196"/>
      <c r="AB4397" s="198"/>
      <c r="AC4397" s="196"/>
      <c r="AD4397" s="199"/>
      <c r="AG4397" s="196"/>
      <c r="AH4397" s="196"/>
      <c r="AI4397" s="198"/>
      <c r="AL4397" s="196"/>
      <c r="AN4397" s="196"/>
      <c r="AO4397" s="198"/>
      <c r="AP4397" s="196"/>
      <c r="AQ4397" s="196"/>
      <c r="AR4397" s="196"/>
      <c r="AS4397" s="196"/>
      <c r="AT4397" s="196"/>
      <c r="AU4397" s="196"/>
      <c r="AV4397" s="198"/>
      <c r="AW4397" s="197"/>
      <c r="AY4397" s="196"/>
      <c r="BC4397" s="196"/>
      <c r="BD4397" s="196"/>
      <c r="BE4397" s="196"/>
      <c r="BF4397" s="196"/>
      <c r="BG4397" s="196"/>
      <c r="BH4397" s="196"/>
      <c r="BI4397" s="196"/>
      <c r="BJ4397" s="196"/>
      <c r="BK4397" s="196"/>
    </row>
    <row r="4398" spans="1:63" x14ac:dyDescent="0.25">
      <c r="A4398" s="198"/>
      <c r="B4398" s="193"/>
      <c r="C4398" s="196"/>
      <c r="D4398" s="196"/>
      <c r="E4398" s="196"/>
      <c r="I4398" s="197"/>
      <c r="Q4398" s="198"/>
      <c r="S4398" s="198"/>
      <c r="T4398" s="196"/>
      <c r="U4398" s="199"/>
      <c r="V4398" s="193"/>
      <c r="W4398" s="198"/>
      <c r="X4398" s="198"/>
      <c r="Y4398" s="196"/>
      <c r="Z4398" s="200"/>
      <c r="AA4398" s="196"/>
      <c r="AB4398" s="198"/>
      <c r="AC4398" s="196"/>
      <c r="AD4398" s="199"/>
      <c r="AG4398" s="196"/>
      <c r="AH4398" s="196"/>
      <c r="AI4398" s="198"/>
      <c r="AL4398" s="196"/>
      <c r="AN4398" s="196"/>
      <c r="AO4398" s="198"/>
      <c r="AP4398" s="196"/>
      <c r="AQ4398" s="196"/>
      <c r="AR4398" s="196"/>
      <c r="AS4398" s="196"/>
      <c r="AT4398" s="196"/>
      <c r="AU4398" s="196"/>
      <c r="AV4398" s="198"/>
      <c r="AW4398" s="197"/>
      <c r="AY4398" s="196"/>
      <c r="BC4398" s="196"/>
      <c r="BD4398" s="196"/>
      <c r="BE4398" s="196"/>
      <c r="BF4398" s="196"/>
      <c r="BG4398" s="196"/>
      <c r="BH4398" s="196"/>
      <c r="BI4398" s="196"/>
      <c r="BJ4398" s="196"/>
      <c r="BK4398" s="196"/>
    </row>
    <row r="4399" spans="1:63" x14ac:dyDescent="0.25">
      <c r="A4399" s="198"/>
      <c r="B4399" s="193"/>
      <c r="C4399" s="196"/>
      <c r="D4399" s="196"/>
      <c r="E4399" s="196"/>
      <c r="I4399" s="197"/>
      <c r="Q4399" s="198"/>
      <c r="S4399" s="198"/>
      <c r="T4399" s="196"/>
      <c r="U4399" s="199"/>
      <c r="V4399" s="193"/>
      <c r="W4399" s="198"/>
      <c r="X4399" s="198"/>
      <c r="Y4399" s="196"/>
      <c r="Z4399" s="200"/>
      <c r="AA4399" s="196"/>
      <c r="AB4399" s="198"/>
      <c r="AC4399" s="196"/>
      <c r="AD4399" s="199"/>
      <c r="AG4399" s="196"/>
      <c r="AH4399" s="196"/>
      <c r="AI4399" s="198"/>
      <c r="AL4399" s="196"/>
      <c r="AN4399" s="196"/>
      <c r="AO4399" s="198"/>
      <c r="AP4399" s="196"/>
      <c r="AQ4399" s="196"/>
      <c r="AR4399" s="196"/>
      <c r="AS4399" s="196"/>
      <c r="AT4399" s="196"/>
      <c r="AU4399" s="196"/>
      <c r="AV4399" s="198"/>
      <c r="AW4399" s="197"/>
      <c r="AY4399" s="196"/>
      <c r="BC4399" s="196"/>
      <c r="BD4399" s="196"/>
      <c r="BE4399" s="196"/>
      <c r="BF4399" s="196"/>
      <c r="BG4399" s="196"/>
      <c r="BH4399" s="196"/>
      <c r="BI4399" s="196"/>
      <c r="BJ4399" s="196"/>
      <c r="BK4399" s="196"/>
    </row>
    <row r="4400" spans="1:63" x14ac:dyDescent="0.25">
      <c r="A4400" s="198"/>
      <c r="B4400" s="193"/>
      <c r="C4400" s="196"/>
      <c r="D4400" s="196"/>
      <c r="E4400" s="196"/>
      <c r="I4400" s="197"/>
      <c r="Q4400" s="198"/>
      <c r="S4400" s="198"/>
      <c r="T4400" s="196"/>
      <c r="U4400" s="199"/>
      <c r="V4400" s="193"/>
      <c r="W4400" s="198"/>
      <c r="X4400" s="198"/>
      <c r="Y4400" s="196"/>
      <c r="Z4400" s="200"/>
      <c r="AA4400" s="196"/>
      <c r="AB4400" s="198"/>
      <c r="AC4400" s="196"/>
      <c r="AD4400" s="199"/>
      <c r="AG4400" s="196"/>
      <c r="AH4400" s="196"/>
      <c r="AI4400" s="198"/>
      <c r="AL4400" s="196"/>
      <c r="AN4400" s="196"/>
      <c r="AO4400" s="198"/>
      <c r="AP4400" s="196"/>
      <c r="AQ4400" s="196"/>
      <c r="AR4400" s="196"/>
      <c r="AS4400" s="196"/>
      <c r="AT4400" s="196"/>
      <c r="AU4400" s="196"/>
      <c r="AV4400" s="198"/>
      <c r="AW4400" s="197"/>
      <c r="AY4400" s="196"/>
      <c r="BC4400" s="196"/>
      <c r="BD4400" s="196"/>
      <c r="BE4400" s="196"/>
      <c r="BF4400" s="196"/>
      <c r="BG4400" s="196"/>
      <c r="BH4400" s="196"/>
      <c r="BI4400" s="196"/>
      <c r="BJ4400" s="196"/>
      <c r="BK4400" s="196"/>
    </row>
    <row r="4401" spans="1:63" x14ac:dyDescent="0.25">
      <c r="A4401" s="198"/>
      <c r="B4401" s="193"/>
      <c r="C4401" s="196"/>
      <c r="D4401" s="196"/>
      <c r="E4401" s="196"/>
      <c r="I4401" s="197"/>
      <c r="Q4401" s="198"/>
      <c r="S4401" s="198"/>
      <c r="T4401" s="196"/>
      <c r="U4401" s="199"/>
      <c r="V4401" s="193"/>
      <c r="W4401" s="198"/>
      <c r="X4401" s="198"/>
      <c r="Y4401" s="196"/>
      <c r="Z4401" s="200"/>
      <c r="AA4401" s="196"/>
      <c r="AB4401" s="198"/>
      <c r="AC4401" s="196"/>
      <c r="AD4401" s="199"/>
      <c r="AG4401" s="196"/>
      <c r="AH4401" s="196"/>
      <c r="AI4401" s="198"/>
      <c r="AL4401" s="196"/>
      <c r="AN4401" s="196"/>
      <c r="AO4401" s="198"/>
      <c r="AP4401" s="196"/>
      <c r="AQ4401" s="196"/>
      <c r="AR4401" s="196"/>
      <c r="AS4401" s="196"/>
      <c r="AT4401" s="196"/>
      <c r="AU4401" s="196"/>
      <c r="AV4401" s="198"/>
      <c r="AW4401" s="197"/>
      <c r="AY4401" s="196"/>
      <c r="BC4401" s="196"/>
      <c r="BD4401" s="196"/>
      <c r="BE4401" s="196"/>
      <c r="BF4401" s="196"/>
      <c r="BG4401" s="196"/>
      <c r="BH4401" s="196"/>
      <c r="BI4401" s="196"/>
      <c r="BJ4401" s="196"/>
      <c r="BK4401" s="196"/>
    </row>
    <row r="4402" spans="1:63" x14ac:dyDescent="0.25">
      <c r="A4402" s="198"/>
      <c r="B4402" s="193"/>
      <c r="C4402" s="196"/>
      <c r="D4402" s="196"/>
      <c r="E4402" s="196"/>
      <c r="I4402" s="197"/>
      <c r="Q4402" s="198"/>
      <c r="S4402" s="198"/>
      <c r="T4402" s="196"/>
      <c r="U4402" s="199"/>
      <c r="V4402" s="193"/>
      <c r="W4402" s="198"/>
      <c r="X4402" s="198"/>
      <c r="Y4402" s="196"/>
      <c r="Z4402" s="200"/>
      <c r="AA4402" s="196"/>
      <c r="AB4402" s="198"/>
      <c r="AC4402" s="196"/>
      <c r="AD4402" s="199"/>
      <c r="AG4402" s="196"/>
      <c r="AH4402" s="196"/>
      <c r="AI4402" s="198"/>
      <c r="AL4402" s="196"/>
      <c r="AN4402" s="196"/>
      <c r="AO4402" s="198"/>
      <c r="AP4402" s="196"/>
      <c r="AQ4402" s="196"/>
      <c r="AR4402" s="196"/>
      <c r="AS4402" s="196"/>
      <c r="AT4402" s="196"/>
      <c r="AU4402" s="196"/>
      <c r="AV4402" s="198"/>
      <c r="AW4402" s="197"/>
      <c r="AY4402" s="196"/>
      <c r="BC4402" s="196"/>
      <c r="BD4402" s="196"/>
      <c r="BE4402" s="196"/>
      <c r="BF4402" s="196"/>
      <c r="BG4402" s="196"/>
      <c r="BH4402" s="196"/>
      <c r="BI4402" s="196"/>
      <c r="BJ4402" s="196"/>
      <c r="BK4402" s="196"/>
    </row>
    <row r="4403" spans="1:63" x14ac:dyDescent="0.25">
      <c r="A4403" s="198"/>
      <c r="B4403" s="193"/>
      <c r="C4403" s="196"/>
      <c r="D4403" s="196"/>
      <c r="E4403" s="196"/>
      <c r="I4403" s="197"/>
      <c r="Q4403" s="198"/>
      <c r="S4403" s="198"/>
      <c r="T4403" s="196"/>
      <c r="U4403" s="199"/>
      <c r="V4403" s="193"/>
      <c r="W4403" s="198"/>
      <c r="X4403" s="198"/>
      <c r="Y4403" s="196"/>
      <c r="Z4403" s="200"/>
      <c r="AA4403" s="196"/>
      <c r="AB4403" s="198"/>
      <c r="AC4403" s="196"/>
      <c r="AD4403" s="199"/>
      <c r="AG4403" s="196"/>
      <c r="AH4403" s="196"/>
      <c r="AI4403" s="198"/>
      <c r="AL4403" s="196"/>
      <c r="AN4403" s="196"/>
      <c r="AO4403" s="198"/>
      <c r="AP4403" s="196"/>
      <c r="AQ4403" s="196"/>
      <c r="AR4403" s="196"/>
      <c r="AS4403" s="196"/>
      <c r="AT4403" s="196"/>
      <c r="AU4403" s="196"/>
      <c r="AV4403" s="198"/>
      <c r="AW4403" s="197"/>
      <c r="AY4403" s="196"/>
      <c r="BC4403" s="196"/>
      <c r="BD4403" s="196"/>
      <c r="BE4403" s="196"/>
      <c r="BF4403" s="196"/>
      <c r="BG4403" s="196"/>
      <c r="BH4403" s="196"/>
      <c r="BI4403" s="196"/>
      <c r="BJ4403" s="196"/>
      <c r="BK4403" s="196"/>
    </row>
    <row r="4404" spans="1:63" x14ac:dyDescent="0.25">
      <c r="A4404" s="198"/>
      <c r="B4404" s="193"/>
      <c r="C4404" s="196"/>
      <c r="D4404" s="196"/>
      <c r="E4404" s="196"/>
      <c r="I4404" s="197"/>
      <c r="Q4404" s="198"/>
      <c r="S4404" s="198"/>
      <c r="T4404" s="196"/>
      <c r="U4404" s="199"/>
      <c r="V4404" s="193"/>
      <c r="W4404" s="198"/>
      <c r="X4404" s="198"/>
      <c r="Y4404" s="196"/>
      <c r="Z4404" s="200"/>
      <c r="AA4404" s="196"/>
      <c r="AB4404" s="198"/>
      <c r="AC4404" s="196"/>
      <c r="AD4404" s="199"/>
      <c r="AG4404" s="196"/>
      <c r="AH4404" s="196"/>
      <c r="AI4404" s="198"/>
      <c r="AL4404" s="196"/>
      <c r="AN4404" s="196"/>
      <c r="AO4404" s="198"/>
      <c r="AP4404" s="196"/>
      <c r="AQ4404" s="196"/>
      <c r="AR4404" s="196"/>
      <c r="AS4404" s="196"/>
      <c r="AT4404" s="196"/>
      <c r="AU4404" s="196"/>
      <c r="AV4404" s="198"/>
      <c r="AW4404" s="197"/>
      <c r="AY4404" s="196"/>
      <c r="BC4404" s="196"/>
      <c r="BD4404" s="196"/>
      <c r="BE4404" s="196"/>
      <c r="BF4404" s="196"/>
      <c r="BG4404" s="196"/>
      <c r="BH4404" s="196"/>
      <c r="BI4404" s="196"/>
      <c r="BJ4404" s="196"/>
      <c r="BK4404" s="196"/>
    </row>
    <row r="4405" spans="1:63" x14ac:dyDescent="0.25">
      <c r="A4405" s="198"/>
      <c r="B4405" s="193"/>
      <c r="C4405" s="196"/>
      <c r="D4405" s="196"/>
      <c r="E4405" s="196"/>
      <c r="I4405" s="197"/>
      <c r="Q4405" s="198"/>
      <c r="S4405" s="198"/>
      <c r="T4405" s="196"/>
      <c r="U4405" s="199"/>
      <c r="V4405" s="193"/>
      <c r="W4405" s="198"/>
      <c r="X4405" s="198"/>
      <c r="Y4405" s="196"/>
      <c r="Z4405" s="200"/>
      <c r="AA4405" s="196"/>
      <c r="AB4405" s="198"/>
      <c r="AC4405" s="196"/>
      <c r="AD4405" s="199"/>
      <c r="AG4405" s="196"/>
      <c r="AH4405" s="196"/>
      <c r="AI4405" s="198"/>
      <c r="AL4405" s="196"/>
      <c r="AN4405" s="196"/>
      <c r="AO4405" s="198"/>
      <c r="AP4405" s="196"/>
      <c r="AQ4405" s="196"/>
      <c r="AR4405" s="196"/>
      <c r="AS4405" s="196"/>
      <c r="AT4405" s="196"/>
      <c r="AU4405" s="196"/>
      <c r="AV4405" s="198"/>
      <c r="AW4405" s="197"/>
      <c r="AY4405" s="196"/>
      <c r="BC4405" s="196"/>
      <c r="BD4405" s="196"/>
      <c r="BE4405" s="196"/>
      <c r="BF4405" s="196"/>
      <c r="BG4405" s="196"/>
      <c r="BH4405" s="196"/>
      <c r="BI4405" s="196"/>
      <c r="BJ4405" s="196"/>
      <c r="BK4405" s="196"/>
    </row>
    <row r="4406" spans="1:63" x14ac:dyDescent="0.25">
      <c r="A4406" s="198"/>
      <c r="B4406" s="193"/>
      <c r="C4406" s="196"/>
      <c r="D4406" s="196"/>
      <c r="E4406" s="196"/>
      <c r="I4406" s="197"/>
      <c r="Q4406" s="198"/>
      <c r="S4406" s="198"/>
      <c r="T4406" s="196"/>
      <c r="U4406" s="199"/>
      <c r="V4406" s="193"/>
      <c r="W4406" s="198"/>
      <c r="X4406" s="198"/>
      <c r="Y4406" s="196"/>
      <c r="Z4406" s="200"/>
      <c r="AA4406" s="196"/>
      <c r="AB4406" s="198"/>
      <c r="AC4406" s="196"/>
      <c r="AD4406" s="199"/>
      <c r="AG4406" s="196"/>
      <c r="AH4406" s="196"/>
      <c r="AI4406" s="198"/>
      <c r="AL4406" s="196"/>
      <c r="AN4406" s="196"/>
      <c r="AO4406" s="198"/>
      <c r="AP4406" s="196"/>
      <c r="AQ4406" s="196"/>
      <c r="AR4406" s="196"/>
      <c r="AS4406" s="196"/>
      <c r="AT4406" s="196"/>
      <c r="AU4406" s="196"/>
      <c r="AV4406" s="198"/>
      <c r="AW4406" s="197"/>
      <c r="AY4406" s="196"/>
      <c r="BC4406" s="196"/>
      <c r="BD4406" s="196"/>
      <c r="BE4406" s="196"/>
      <c r="BF4406" s="196"/>
      <c r="BG4406" s="196"/>
      <c r="BH4406" s="196"/>
      <c r="BI4406" s="196"/>
      <c r="BJ4406" s="196"/>
      <c r="BK4406" s="196"/>
    </row>
    <row r="4407" spans="1:63" x14ac:dyDescent="0.25">
      <c r="A4407" s="198"/>
      <c r="B4407" s="193"/>
      <c r="C4407" s="196"/>
      <c r="D4407" s="196"/>
      <c r="E4407" s="196"/>
      <c r="I4407" s="197"/>
      <c r="Q4407" s="198"/>
      <c r="S4407" s="198"/>
      <c r="T4407" s="196"/>
      <c r="U4407" s="199"/>
      <c r="V4407" s="193"/>
      <c r="W4407" s="198"/>
      <c r="X4407" s="198"/>
      <c r="Y4407" s="196"/>
      <c r="Z4407" s="200"/>
      <c r="AA4407" s="196"/>
      <c r="AB4407" s="198"/>
      <c r="AC4407" s="196"/>
      <c r="AD4407" s="199"/>
      <c r="AG4407" s="196"/>
      <c r="AH4407" s="196"/>
      <c r="AI4407" s="198"/>
      <c r="AL4407" s="196"/>
      <c r="AN4407" s="196"/>
      <c r="AO4407" s="198"/>
      <c r="AP4407" s="196"/>
      <c r="AQ4407" s="196"/>
      <c r="AR4407" s="196"/>
      <c r="AS4407" s="196"/>
      <c r="AT4407" s="196"/>
      <c r="AU4407" s="196"/>
      <c r="AV4407" s="198"/>
      <c r="AW4407" s="197"/>
      <c r="AY4407" s="196"/>
      <c r="BC4407" s="196"/>
      <c r="BD4407" s="196"/>
      <c r="BE4407" s="196"/>
      <c r="BF4407" s="196"/>
      <c r="BG4407" s="196"/>
      <c r="BH4407" s="196"/>
      <c r="BI4407" s="196"/>
      <c r="BJ4407" s="196"/>
      <c r="BK4407" s="196"/>
    </row>
    <row r="4408" spans="1:63" x14ac:dyDescent="0.25">
      <c r="A4408" s="198"/>
      <c r="B4408" s="193"/>
      <c r="C4408" s="196"/>
      <c r="D4408" s="196"/>
      <c r="E4408" s="196"/>
      <c r="I4408" s="197"/>
      <c r="Q4408" s="198"/>
      <c r="S4408" s="198"/>
      <c r="T4408" s="196"/>
      <c r="U4408" s="199"/>
      <c r="V4408" s="193"/>
      <c r="W4408" s="198"/>
      <c r="X4408" s="198"/>
      <c r="Y4408" s="196"/>
      <c r="Z4408" s="200"/>
      <c r="AA4408" s="196"/>
      <c r="AB4408" s="198"/>
      <c r="AC4408" s="196"/>
      <c r="AD4408" s="199"/>
      <c r="AG4408" s="196"/>
      <c r="AH4408" s="196"/>
      <c r="AI4408" s="198"/>
      <c r="AL4408" s="196"/>
      <c r="AN4408" s="196"/>
      <c r="AO4408" s="198"/>
      <c r="AP4408" s="196"/>
      <c r="AQ4408" s="196"/>
      <c r="AR4408" s="196"/>
      <c r="AS4408" s="196"/>
      <c r="AT4408" s="196"/>
      <c r="AU4408" s="196"/>
      <c r="AV4408" s="198"/>
      <c r="AW4408" s="197"/>
      <c r="AY4408" s="196"/>
      <c r="BC4408" s="196"/>
      <c r="BD4408" s="196"/>
      <c r="BE4408" s="196"/>
      <c r="BF4408" s="196"/>
      <c r="BG4408" s="196"/>
      <c r="BH4408" s="196"/>
      <c r="BI4408" s="196"/>
      <c r="BJ4408" s="196"/>
      <c r="BK4408" s="196"/>
    </row>
    <row r="4409" spans="1:63" x14ac:dyDescent="0.25">
      <c r="A4409" s="198"/>
      <c r="B4409" s="193"/>
      <c r="C4409" s="196"/>
      <c r="D4409" s="196"/>
      <c r="E4409" s="196"/>
      <c r="I4409" s="197"/>
      <c r="Q4409" s="198"/>
      <c r="S4409" s="198"/>
      <c r="T4409" s="196"/>
      <c r="U4409" s="199"/>
      <c r="V4409" s="193"/>
      <c r="W4409" s="198"/>
      <c r="X4409" s="198"/>
      <c r="Y4409" s="196"/>
      <c r="Z4409" s="200"/>
      <c r="AA4409" s="196"/>
      <c r="AB4409" s="198"/>
      <c r="AC4409" s="196"/>
      <c r="AD4409" s="199"/>
      <c r="AG4409" s="196"/>
      <c r="AH4409" s="196"/>
      <c r="AI4409" s="198"/>
      <c r="AL4409" s="196"/>
      <c r="AN4409" s="196"/>
      <c r="AO4409" s="198"/>
      <c r="AP4409" s="196"/>
      <c r="AQ4409" s="196"/>
      <c r="AR4409" s="196"/>
      <c r="AS4409" s="196"/>
      <c r="AT4409" s="196"/>
      <c r="AU4409" s="196"/>
      <c r="AV4409" s="198"/>
      <c r="AW4409" s="197"/>
      <c r="AY4409" s="196"/>
      <c r="BC4409" s="196"/>
      <c r="BD4409" s="196"/>
      <c r="BE4409" s="196"/>
      <c r="BF4409" s="196"/>
      <c r="BG4409" s="196"/>
      <c r="BH4409" s="196"/>
      <c r="BI4409" s="196"/>
      <c r="BJ4409" s="196"/>
      <c r="BK4409" s="196"/>
    </row>
    <row r="4410" spans="1:63" x14ac:dyDescent="0.25">
      <c r="A4410" s="198"/>
      <c r="B4410" s="193"/>
      <c r="C4410" s="196"/>
      <c r="D4410" s="196"/>
      <c r="E4410" s="196"/>
      <c r="I4410" s="197"/>
      <c r="Q4410" s="198"/>
      <c r="S4410" s="198"/>
      <c r="T4410" s="196"/>
      <c r="U4410" s="199"/>
      <c r="V4410" s="193"/>
      <c r="W4410" s="198"/>
      <c r="X4410" s="198"/>
      <c r="Y4410" s="196"/>
      <c r="Z4410" s="200"/>
      <c r="AA4410" s="196"/>
      <c r="AB4410" s="198"/>
      <c r="AC4410" s="196"/>
      <c r="AD4410" s="199"/>
      <c r="AG4410" s="196"/>
      <c r="AH4410" s="196"/>
      <c r="AI4410" s="198"/>
      <c r="AL4410" s="196"/>
      <c r="AN4410" s="196"/>
      <c r="AO4410" s="198"/>
      <c r="AP4410" s="196"/>
      <c r="AQ4410" s="196"/>
      <c r="AR4410" s="196"/>
      <c r="AS4410" s="196"/>
      <c r="AT4410" s="196"/>
      <c r="AU4410" s="196"/>
      <c r="AV4410" s="198"/>
      <c r="AW4410" s="197"/>
      <c r="AY4410" s="196"/>
      <c r="BC4410" s="196"/>
      <c r="BD4410" s="196"/>
      <c r="BE4410" s="196"/>
      <c r="BF4410" s="196"/>
      <c r="BG4410" s="196"/>
      <c r="BH4410" s="196"/>
      <c r="BI4410" s="196"/>
      <c r="BJ4410" s="196"/>
      <c r="BK4410" s="196"/>
    </row>
    <row r="4411" spans="1:63" x14ac:dyDescent="0.25">
      <c r="A4411" s="198"/>
      <c r="B4411" s="193"/>
      <c r="C4411" s="196"/>
      <c r="D4411" s="196"/>
      <c r="E4411" s="196"/>
      <c r="I4411" s="197"/>
      <c r="Q4411" s="198"/>
      <c r="S4411" s="198"/>
      <c r="T4411" s="196"/>
      <c r="U4411" s="199"/>
      <c r="V4411" s="193"/>
      <c r="W4411" s="198"/>
      <c r="X4411" s="198"/>
      <c r="Y4411" s="196"/>
      <c r="Z4411" s="200"/>
      <c r="AA4411" s="196"/>
      <c r="AB4411" s="198"/>
      <c r="AC4411" s="196"/>
      <c r="AD4411" s="199"/>
      <c r="AG4411" s="196"/>
      <c r="AH4411" s="196"/>
      <c r="AI4411" s="198"/>
      <c r="AL4411" s="196"/>
      <c r="AN4411" s="196"/>
      <c r="AO4411" s="198"/>
      <c r="AP4411" s="196"/>
      <c r="AQ4411" s="196"/>
      <c r="AR4411" s="196"/>
      <c r="AS4411" s="196"/>
      <c r="AT4411" s="196"/>
      <c r="AU4411" s="196"/>
      <c r="AV4411" s="198"/>
      <c r="AW4411" s="197"/>
      <c r="AY4411" s="196"/>
      <c r="BC4411" s="196"/>
      <c r="BD4411" s="196"/>
      <c r="BE4411" s="196"/>
      <c r="BF4411" s="196"/>
      <c r="BG4411" s="196"/>
      <c r="BH4411" s="196"/>
      <c r="BI4411" s="196"/>
      <c r="BJ4411" s="196"/>
      <c r="BK4411" s="196"/>
    </row>
    <row r="4412" spans="1:63" x14ac:dyDescent="0.25">
      <c r="A4412" s="198"/>
      <c r="B4412" s="193"/>
      <c r="C4412" s="196"/>
      <c r="D4412" s="196"/>
      <c r="E4412" s="196"/>
      <c r="I4412" s="197"/>
      <c r="Q4412" s="198"/>
      <c r="S4412" s="198"/>
      <c r="T4412" s="196"/>
      <c r="U4412" s="199"/>
      <c r="V4412" s="193"/>
      <c r="W4412" s="198"/>
      <c r="X4412" s="198"/>
      <c r="Y4412" s="196"/>
      <c r="Z4412" s="200"/>
      <c r="AA4412" s="196"/>
      <c r="AB4412" s="198"/>
      <c r="AC4412" s="196"/>
      <c r="AD4412" s="199"/>
      <c r="AG4412" s="196"/>
      <c r="AH4412" s="196"/>
      <c r="AI4412" s="198"/>
      <c r="AL4412" s="196"/>
      <c r="AN4412" s="196"/>
      <c r="AO4412" s="198"/>
      <c r="AP4412" s="196"/>
      <c r="AQ4412" s="196"/>
      <c r="AR4412" s="196"/>
      <c r="AS4412" s="196"/>
      <c r="AT4412" s="196"/>
      <c r="AU4412" s="196"/>
      <c r="AV4412" s="198"/>
      <c r="AW4412" s="197"/>
      <c r="AY4412" s="196"/>
      <c r="BC4412" s="196"/>
      <c r="BD4412" s="196"/>
      <c r="BE4412" s="196"/>
      <c r="BF4412" s="196"/>
      <c r="BG4412" s="196"/>
      <c r="BH4412" s="196"/>
      <c r="BI4412" s="196"/>
      <c r="BJ4412" s="196"/>
      <c r="BK4412" s="196"/>
    </row>
    <row r="4413" spans="1:63" x14ac:dyDescent="0.25">
      <c r="A4413" s="198"/>
      <c r="B4413" s="193"/>
      <c r="C4413" s="196"/>
      <c r="D4413" s="196"/>
      <c r="E4413" s="196"/>
      <c r="I4413" s="197"/>
      <c r="Q4413" s="198"/>
      <c r="S4413" s="198"/>
      <c r="T4413" s="196"/>
      <c r="U4413" s="199"/>
      <c r="V4413" s="193"/>
      <c r="W4413" s="198"/>
      <c r="X4413" s="198"/>
      <c r="Y4413" s="196"/>
      <c r="Z4413" s="200"/>
      <c r="AA4413" s="196"/>
      <c r="AB4413" s="198"/>
      <c r="AC4413" s="196"/>
      <c r="AD4413" s="199"/>
      <c r="AG4413" s="196"/>
      <c r="AH4413" s="196"/>
      <c r="AI4413" s="198"/>
      <c r="AL4413" s="196"/>
      <c r="AN4413" s="196"/>
      <c r="AO4413" s="198"/>
      <c r="AP4413" s="196"/>
      <c r="AQ4413" s="196"/>
      <c r="AR4413" s="196"/>
      <c r="AS4413" s="196"/>
      <c r="AT4413" s="196"/>
      <c r="AU4413" s="196"/>
      <c r="AV4413" s="198"/>
      <c r="AW4413" s="197"/>
      <c r="AY4413" s="196"/>
      <c r="BC4413" s="196"/>
      <c r="BD4413" s="196"/>
      <c r="BE4413" s="196"/>
      <c r="BF4413" s="196"/>
      <c r="BG4413" s="196"/>
      <c r="BH4413" s="196"/>
      <c r="BI4413" s="196"/>
      <c r="BJ4413" s="196"/>
      <c r="BK4413" s="196"/>
    </row>
    <row r="4414" spans="1:63" x14ac:dyDescent="0.25">
      <c r="A4414" s="198"/>
      <c r="B4414" s="193"/>
      <c r="C4414" s="196"/>
      <c r="D4414" s="196"/>
      <c r="E4414" s="196"/>
      <c r="I4414" s="197"/>
      <c r="Q4414" s="198"/>
      <c r="S4414" s="198"/>
      <c r="T4414" s="196"/>
      <c r="U4414" s="199"/>
      <c r="V4414" s="193"/>
      <c r="W4414" s="198"/>
      <c r="X4414" s="198"/>
      <c r="Y4414" s="196"/>
      <c r="Z4414" s="200"/>
      <c r="AA4414" s="196"/>
      <c r="AB4414" s="198"/>
      <c r="AC4414" s="196"/>
      <c r="AD4414" s="199"/>
      <c r="AG4414" s="196"/>
      <c r="AH4414" s="196"/>
      <c r="AI4414" s="198"/>
      <c r="AL4414" s="196"/>
      <c r="AN4414" s="196"/>
      <c r="AO4414" s="198"/>
      <c r="AP4414" s="196"/>
      <c r="AQ4414" s="196"/>
      <c r="AR4414" s="196"/>
      <c r="AS4414" s="196"/>
      <c r="AT4414" s="196"/>
      <c r="AU4414" s="196"/>
      <c r="AV4414" s="198"/>
      <c r="AW4414" s="197"/>
      <c r="AY4414" s="196"/>
      <c r="BC4414" s="196"/>
      <c r="BD4414" s="196"/>
      <c r="BE4414" s="196"/>
      <c r="BF4414" s="196"/>
      <c r="BG4414" s="196"/>
      <c r="BH4414" s="196"/>
      <c r="BI4414" s="196"/>
      <c r="BJ4414" s="196"/>
      <c r="BK4414" s="196"/>
    </row>
    <row r="4415" spans="1:63" x14ac:dyDescent="0.25">
      <c r="A4415" s="198"/>
      <c r="B4415" s="193"/>
      <c r="C4415" s="196"/>
      <c r="D4415" s="196"/>
      <c r="E4415" s="196"/>
      <c r="I4415" s="197"/>
      <c r="Q4415" s="198"/>
      <c r="S4415" s="198"/>
      <c r="T4415" s="196"/>
      <c r="U4415" s="199"/>
      <c r="V4415" s="193"/>
      <c r="W4415" s="198"/>
      <c r="X4415" s="198"/>
      <c r="Y4415" s="196"/>
      <c r="Z4415" s="200"/>
      <c r="AA4415" s="196"/>
      <c r="AB4415" s="198"/>
      <c r="AC4415" s="196"/>
      <c r="AD4415" s="199"/>
      <c r="AG4415" s="196"/>
      <c r="AH4415" s="196"/>
      <c r="AI4415" s="198"/>
      <c r="AL4415" s="196"/>
      <c r="AN4415" s="196"/>
      <c r="AO4415" s="198"/>
      <c r="AP4415" s="196"/>
      <c r="AQ4415" s="196"/>
      <c r="AR4415" s="196"/>
      <c r="AS4415" s="196"/>
      <c r="AT4415" s="196"/>
      <c r="AU4415" s="196"/>
      <c r="AV4415" s="198"/>
      <c r="AW4415" s="197"/>
      <c r="AY4415" s="196"/>
      <c r="BC4415" s="196"/>
      <c r="BD4415" s="196"/>
      <c r="BE4415" s="196"/>
      <c r="BF4415" s="196"/>
      <c r="BG4415" s="196"/>
      <c r="BH4415" s="196"/>
      <c r="BI4415" s="196"/>
      <c r="BJ4415" s="196"/>
      <c r="BK4415" s="196"/>
    </row>
    <row r="4416" spans="1:63" x14ac:dyDescent="0.25">
      <c r="A4416" s="198"/>
      <c r="B4416" s="193"/>
      <c r="C4416" s="196"/>
      <c r="D4416" s="196"/>
      <c r="E4416" s="196"/>
      <c r="I4416" s="197"/>
      <c r="Q4416" s="198"/>
      <c r="S4416" s="198"/>
      <c r="T4416" s="196"/>
      <c r="U4416" s="199"/>
      <c r="V4416" s="193"/>
      <c r="W4416" s="198"/>
      <c r="X4416" s="198"/>
      <c r="Y4416" s="196"/>
      <c r="Z4416" s="200"/>
      <c r="AA4416" s="196"/>
      <c r="AB4416" s="198"/>
      <c r="AC4416" s="196"/>
      <c r="AD4416" s="199"/>
      <c r="AG4416" s="196"/>
      <c r="AH4416" s="196"/>
      <c r="AI4416" s="198"/>
      <c r="AL4416" s="196"/>
      <c r="AN4416" s="196"/>
      <c r="AO4416" s="198"/>
      <c r="AP4416" s="196"/>
      <c r="AQ4416" s="196"/>
      <c r="AR4416" s="196"/>
      <c r="AS4416" s="196"/>
      <c r="AT4416" s="196"/>
      <c r="AU4416" s="196"/>
      <c r="AV4416" s="198"/>
      <c r="AW4416" s="197"/>
      <c r="AY4416" s="196"/>
      <c r="BC4416" s="196"/>
      <c r="BD4416" s="196"/>
      <c r="BE4416" s="196"/>
      <c r="BF4416" s="196"/>
      <c r="BG4416" s="196"/>
      <c r="BH4416" s="196"/>
      <c r="BI4416" s="196"/>
      <c r="BJ4416" s="196"/>
      <c r="BK4416" s="196"/>
    </row>
    <row r="4417" spans="1:63" x14ac:dyDescent="0.25">
      <c r="A4417" s="198"/>
      <c r="B4417" s="193"/>
      <c r="C4417" s="196"/>
      <c r="D4417" s="196"/>
      <c r="E4417" s="196"/>
      <c r="I4417" s="197"/>
      <c r="Q4417" s="198"/>
      <c r="S4417" s="198"/>
      <c r="T4417" s="196"/>
      <c r="U4417" s="199"/>
      <c r="V4417" s="193"/>
      <c r="W4417" s="198"/>
      <c r="X4417" s="198"/>
      <c r="Y4417" s="196"/>
      <c r="Z4417" s="200"/>
      <c r="AA4417" s="196"/>
      <c r="AB4417" s="198"/>
      <c r="AC4417" s="196"/>
      <c r="AD4417" s="199"/>
      <c r="AG4417" s="196"/>
      <c r="AH4417" s="196"/>
      <c r="AI4417" s="198"/>
      <c r="AL4417" s="196"/>
      <c r="AN4417" s="196"/>
      <c r="AO4417" s="198"/>
      <c r="AP4417" s="196"/>
      <c r="AQ4417" s="196"/>
      <c r="AR4417" s="196"/>
      <c r="AS4417" s="196"/>
      <c r="AT4417" s="196"/>
      <c r="AU4417" s="196"/>
      <c r="AV4417" s="198"/>
      <c r="AW4417" s="197"/>
      <c r="AY4417" s="196"/>
      <c r="BC4417" s="196"/>
      <c r="BD4417" s="196"/>
      <c r="BE4417" s="196"/>
      <c r="BF4417" s="196"/>
      <c r="BG4417" s="196"/>
      <c r="BH4417" s="196"/>
      <c r="BI4417" s="196"/>
      <c r="BJ4417" s="196"/>
      <c r="BK4417" s="196"/>
    </row>
    <row r="4418" spans="1:63" x14ac:dyDescent="0.25">
      <c r="A4418" s="198"/>
      <c r="B4418" s="193"/>
      <c r="C4418" s="196"/>
      <c r="D4418" s="196"/>
      <c r="E4418" s="196"/>
      <c r="I4418" s="197"/>
      <c r="Q4418" s="198"/>
      <c r="S4418" s="198"/>
      <c r="T4418" s="196"/>
      <c r="U4418" s="199"/>
      <c r="V4418" s="193"/>
      <c r="W4418" s="198"/>
      <c r="X4418" s="198"/>
      <c r="Y4418" s="196"/>
      <c r="Z4418" s="200"/>
      <c r="AA4418" s="196"/>
      <c r="AB4418" s="198"/>
      <c r="AC4418" s="196"/>
      <c r="AD4418" s="199"/>
      <c r="AG4418" s="196"/>
      <c r="AH4418" s="196"/>
      <c r="AI4418" s="198"/>
      <c r="AL4418" s="196"/>
      <c r="AN4418" s="196"/>
      <c r="AO4418" s="198"/>
      <c r="AP4418" s="196"/>
      <c r="AQ4418" s="196"/>
      <c r="AR4418" s="196"/>
      <c r="AS4418" s="196"/>
      <c r="AT4418" s="196"/>
      <c r="AU4418" s="196"/>
      <c r="AV4418" s="198"/>
      <c r="AW4418" s="197"/>
      <c r="AY4418" s="196"/>
      <c r="BC4418" s="196"/>
      <c r="BD4418" s="196"/>
      <c r="BE4418" s="196"/>
      <c r="BF4418" s="196"/>
      <c r="BG4418" s="196"/>
      <c r="BH4418" s="196"/>
      <c r="BI4418" s="196"/>
      <c r="BJ4418" s="196"/>
      <c r="BK4418" s="196"/>
    </row>
    <row r="4419" spans="1:63" x14ac:dyDescent="0.25">
      <c r="A4419" s="198"/>
      <c r="B4419" s="193"/>
      <c r="C4419" s="196"/>
      <c r="D4419" s="196"/>
      <c r="E4419" s="196"/>
      <c r="I4419" s="197"/>
      <c r="Q4419" s="198"/>
      <c r="S4419" s="198"/>
      <c r="T4419" s="196"/>
      <c r="U4419" s="199"/>
      <c r="V4419" s="193"/>
      <c r="W4419" s="198"/>
      <c r="X4419" s="198"/>
      <c r="Y4419" s="196"/>
      <c r="Z4419" s="200"/>
      <c r="AA4419" s="196"/>
      <c r="AB4419" s="198"/>
      <c r="AC4419" s="196"/>
      <c r="AD4419" s="199"/>
      <c r="AG4419" s="196"/>
      <c r="AH4419" s="196"/>
      <c r="AI4419" s="198"/>
      <c r="AL4419" s="196"/>
      <c r="AN4419" s="196"/>
      <c r="AO4419" s="198"/>
      <c r="AP4419" s="196"/>
      <c r="AQ4419" s="196"/>
      <c r="AR4419" s="196"/>
      <c r="AS4419" s="196"/>
      <c r="AT4419" s="196"/>
      <c r="AU4419" s="196"/>
      <c r="AV4419" s="198"/>
      <c r="AW4419" s="197"/>
      <c r="AY4419" s="196"/>
      <c r="BC4419" s="196"/>
      <c r="BD4419" s="196"/>
      <c r="BE4419" s="196"/>
      <c r="BF4419" s="196"/>
      <c r="BG4419" s="196"/>
      <c r="BH4419" s="196"/>
      <c r="BI4419" s="196"/>
      <c r="BJ4419" s="196"/>
      <c r="BK4419" s="196"/>
    </row>
    <row r="4420" spans="1:63" x14ac:dyDescent="0.25">
      <c r="A4420" s="198"/>
      <c r="B4420" s="193"/>
      <c r="C4420" s="196"/>
      <c r="D4420" s="196"/>
      <c r="E4420" s="196"/>
      <c r="I4420" s="197"/>
      <c r="Q4420" s="198"/>
      <c r="S4420" s="198"/>
      <c r="T4420" s="196"/>
      <c r="U4420" s="199"/>
      <c r="V4420" s="193"/>
      <c r="W4420" s="198"/>
      <c r="X4420" s="198"/>
      <c r="Y4420" s="196"/>
      <c r="Z4420" s="200"/>
      <c r="AA4420" s="196"/>
      <c r="AB4420" s="198"/>
      <c r="AC4420" s="196"/>
      <c r="AD4420" s="199"/>
      <c r="AG4420" s="196"/>
      <c r="AH4420" s="196"/>
      <c r="AI4420" s="198"/>
      <c r="AL4420" s="196"/>
      <c r="AN4420" s="196"/>
      <c r="AO4420" s="198"/>
      <c r="AP4420" s="196"/>
      <c r="AQ4420" s="196"/>
      <c r="AR4420" s="196"/>
      <c r="AS4420" s="196"/>
      <c r="AT4420" s="196"/>
      <c r="AU4420" s="196"/>
      <c r="AV4420" s="198"/>
      <c r="AW4420" s="197"/>
      <c r="AY4420" s="196"/>
      <c r="BC4420" s="196"/>
      <c r="BD4420" s="196"/>
      <c r="BE4420" s="196"/>
      <c r="BF4420" s="196"/>
      <c r="BG4420" s="196"/>
      <c r="BH4420" s="196"/>
      <c r="BI4420" s="196"/>
      <c r="BJ4420" s="196"/>
      <c r="BK4420" s="196"/>
    </row>
    <row r="4421" spans="1:63" x14ac:dyDescent="0.25">
      <c r="A4421" s="198"/>
      <c r="B4421" s="193"/>
      <c r="C4421" s="196"/>
      <c r="D4421" s="196"/>
      <c r="E4421" s="196"/>
      <c r="I4421" s="197"/>
      <c r="Q4421" s="198"/>
      <c r="S4421" s="198"/>
      <c r="T4421" s="196"/>
      <c r="U4421" s="199"/>
      <c r="V4421" s="193"/>
      <c r="W4421" s="198"/>
      <c r="X4421" s="198"/>
      <c r="Y4421" s="196"/>
      <c r="Z4421" s="200"/>
      <c r="AA4421" s="196"/>
      <c r="AB4421" s="198"/>
      <c r="AC4421" s="196"/>
      <c r="AD4421" s="199"/>
      <c r="AG4421" s="196"/>
      <c r="AH4421" s="196"/>
      <c r="AI4421" s="198"/>
      <c r="AL4421" s="196"/>
      <c r="AN4421" s="196"/>
      <c r="AO4421" s="198"/>
      <c r="AP4421" s="196"/>
      <c r="AQ4421" s="196"/>
      <c r="AR4421" s="196"/>
      <c r="AS4421" s="196"/>
      <c r="AT4421" s="196"/>
      <c r="AU4421" s="196"/>
      <c r="AV4421" s="198"/>
      <c r="AW4421" s="197"/>
      <c r="AY4421" s="196"/>
      <c r="BC4421" s="196"/>
      <c r="BD4421" s="196"/>
      <c r="BE4421" s="196"/>
      <c r="BF4421" s="196"/>
      <c r="BG4421" s="196"/>
      <c r="BH4421" s="196"/>
      <c r="BI4421" s="196"/>
      <c r="BJ4421" s="196"/>
      <c r="BK4421" s="196"/>
    </row>
    <row r="4422" spans="1:63" x14ac:dyDescent="0.25">
      <c r="A4422" s="198"/>
      <c r="B4422" s="193"/>
      <c r="C4422" s="196"/>
      <c r="D4422" s="196"/>
      <c r="E4422" s="196"/>
      <c r="I4422" s="197"/>
      <c r="Q4422" s="198"/>
      <c r="S4422" s="198"/>
      <c r="T4422" s="196"/>
      <c r="U4422" s="199"/>
      <c r="V4422" s="193"/>
      <c r="W4422" s="198"/>
      <c r="X4422" s="198"/>
      <c r="Y4422" s="196"/>
      <c r="Z4422" s="200"/>
      <c r="AA4422" s="196"/>
      <c r="AB4422" s="198"/>
      <c r="AC4422" s="196"/>
      <c r="AD4422" s="199"/>
      <c r="AG4422" s="196"/>
      <c r="AH4422" s="196"/>
      <c r="AI4422" s="198"/>
      <c r="AL4422" s="196"/>
      <c r="AN4422" s="196"/>
      <c r="AO4422" s="198"/>
      <c r="AP4422" s="196"/>
      <c r="AQ4422" s="196"/>
      <c r="AR4422" s="196"/>
      <c r="AS4422" s="196"/>
      <c r="AT4422" s="196"/>
      <c r="AU4422" s="196"/>
      <c r="AV4422" s="198"/>
      <c r="AW4422" s="197"/>
      <c r="AY4422" s="196"/>
      <c r="BC4422" s="196"/>
      <c r="BD4422" s="196"/>
      <c r="BE4422" s="196"/>
      <c r="BF4422" s="196"/>
      <c r="BG4422" s="196"/>
      <c r="BH4422" s="196"/>
      <c r="BI4422" s="196"/>
      <c r="BJ4422" s="196"/>
      <c r="BK4422" s="196"/>
    </row>
    <row r="4423" spans="1:63" x14ac:dyDescent="0.25">
      <c r="A4423" s="198"/>
      <c r="B4423" s="193"/>
      <c r="C4423" s="196"/>
      <c r="D4423" s="196"/>
      <c r="E4423" s="196"/>
      <c r="I4423" s="197"/>
      <c r="Q4423" s="198"/>
      <c r="S4423" s="198"/>
      <c r="T4423" s="196"/>
      <c r="U4423" s="199"/>
      <c r="V4423" s="193"/>
      <c r="W4423" s="198"/>
      <c r="X4423" s="198"/>
      <c r="Y4423" s="196"/>
      <c r="Z4423" s="200"/>
      <c r="AA4423" s="196"/>
      <c r="AB4423" s="198"/>
      <c r="AC4423" s="196"/>
      <c r="AD4423" s="199"/>
      <c r="AG4423" s="196"/>
      <c r="AH4423" s="196"/>
      <c r="AI4423" s="198"/>
      <c r="AL4423" s="196"/>
      <c r="AN4423" s="196"/>
      <c r="AO4423" s="198"/>
      <c r="AP4423" s="196"/>
      <c r="AQ4423" s="196"/>
      <c r="AR4423" s="196"/>
      <c r="AS4423" s="196"/>
      <c r="AT4423" s="196"/>
      <c r="AU4423" s="196"/>
      <c r="AV4423" s="198"/>
      <c r="AW4423" s="197"/>
      <c r="AY4423" s="196"/>
      <c r="BC4423" s="196"/>
      <c r="BD4423" s="196"/>
      <c r="BE4423" s="196"/>
      <c r="BF4423" s="196"/>
      <c r="BG4423" s="196"/>
      <c r="BH4423" s="196"/>
      <c r="BI4423" s="196"/>
      <c r="BJ4423" s="196"/>
      <c r="BK4423" s="196"/>
    </row>
    <row r="4424" spans="1:63" x14ac:dyDescent="0.25">
      <c r="A4424" s="198"/>
      <c r="B4424" s="193"/>
      <c r="C4424" s="196"/>
      <c r="D4424" s="196"/>
      <c r="E4424" s="196"/>
      <c r="I4424" s="197"/>
      <c r="Q4424" s="198"/>
      <c r="S4424" s="198"/>
      <c r="T4424" s="196"/>
      <c r="U4424" s="199"/>
      <c r="V4424" s="193"/>
      <c r="W4424" s="198"/>
      <c r="X4424" s="198"/>
      <c r="Y4424" s="196"/>
      <c r="Z4424" s="200"/>
      <c r="AA4424" s="196"/>
      <c r="AB4424" s="198"/>
      <c r="AC4424" s="196"/>
      <c r="AD4424" s="199"/>
      <c r="AG4424" s="196"/>
      <c r="AH4424" s="196"/>
      <c r="AI4424" s="198"/>
      <c r="AL4424" s="196"/>
      <c r="AN4424" s="196"/>
      <c r="AO4424" s="198"/>
      <c r="AP4424" s="196"/>
      <c r="AQ4424" s="196"/>
      <c r="AR4424" s="196"/>
      <c r="AS4424" s="196"/>
      <c r="AT4424" s="196"/>
      <c r="AU4424" s="196"/>
      <c r="AV4424" s="198"/>
      <c r="AW4424" s="197"/>
      <c r="AY4424" s="196"/>
      <c r="BC4424" s="196"/>
      <c r="BD4424" s="196"/>
      <c r="BE4424" s="196"/>
      <c r="BF4424" s="196"/>
      <c r="BG4424" s="196"/>
      <c r="BH4424" s="196"/>
      <c r="BI4424" s="196"/>
      <c r="BJ4424" s="196"/>
      <c r="BK4424" s="196"/>
    </row>
    <row r="4425" spans="1:63" x14ac:dyDescent="0.25">
      <c r="A4425" s="198"/>
      <c r="B4425" s="193"/>
      <c r="C4425" s="196"/>
      <c r="D4425" s="196"/>
      <c r="E4425" s="196"/>
      <c r="I4425" s="197"/>
      <c r="Q4425" s="198"/>
      <c r="S4425" s="198"/>
      <c r="T4425" s="196"/>
      <c r="U4425" s="199"/>
      <c r="V4425" s="193"/>
      <c r="W4425" s="198"/>
      <c r="X4425" s="198"/>
      <c r="Y4425" s="196"/>
      <c r="Z4425" s="200"/>
      <c r="AA4425" s="196"/>
      <c r="AB4425" s="198"/>
      <c r="AC4425" s="196"/>
      <c r="AD4425" s="199"/>
      <c r="AG4425" s="196"/>
      <c r="AH4425" s="196"/>
      <c r="AI4425" s="198"/>
      <c r="AL4425" s="196"/>
      <c r="AN4425" s="196"/>
      <c r="AO4425" s="198"/>
      <c r="AP4425" s="196"/>
      <c r="AQ4425" s="196"/>
      <c r="AR4425" s="196"/>
      <c r="AS4425" s="196"/>
      <c r="AT4425" s="196"/>
      <c r="AU4425" s="196"/>
      <c r="AV4425" s="198"/>
      <c r="AW4425" s="197"/>
      <c r="AY4425" s="196"/>
      <c r="BC4425" s="196"/>
      <c r="BD4425" s="196"/>
      <c r="BE4425" s="196"/>
      <c r="BF4425" s="196"/>
      <c r="BG4425" s="196"/>
      <c r="BH4425" s="196"/>
      <c r="BI4425" s="196"/>
      <c r="BJ4425" s="196"/>
      <c r="BK4425" s="196"/>
    </row>
    <row r="4426" spans="1:63" x14ac:dyDescent="0.25">
      <c r="A4426" s="198"/>
      <c r="B4426" s="193"/>
      <c r="C4426" s="196"/>
      <c r="D4426" s="196"/>
      <c r="E4426" s="196"/>
      <c r="I4426" s="197"/>
      <c r="Q4426" s="198"/>
      <c r="S4426" s="198"/>
      <c r="T4426" s="196"/>
      <c r="U4426" s="199"/>
      <c r="V4426" s="193"/>
      <c r="W4426" s="198"/>
      <c r="X4426" s="198"/>
      <c r="Y4426" s="196"/>
      <c r="Z4426" s="200"/>
      <c r="AA4426" s="196"/>
      <c r="AB4426" s="198"/>
      <c r="AC4426" s="196"/>
      <c r="AD4426" s="199"/>
      <c r="AG4426" s="196"/>
      <c r="AH4426" s="196"/>
      <c r="AI4426" s="198"/>
      <c r="AL4426" s="196"/>
      <c r="AN4426" s="196"/>
      <c r="AO4426" s="198"/>
      <c r="AP4426" s="196"/>
      <c r="AQ4426" s="196"/>
      <c r="AR4426" s="196"/>
      <c r="AS4426" s="196"/>
      <c r="AT4426" s="196"/>
      <c r="AU4426" s="196"/>
      <c r="AV4426" s="198"/>
      <c r="AW4426" s="197"/>
      <c r="AY4426" s="196"/>
      <c r="BC4426" s="196"/>
      <c r="BD4426" s="196"/>
      <c r="BE4426" s="196"/>
      <c r="BF4426" s="196"/>
      <c r="BG4426" s="196"/>
      <c r="BH4426" s="196"/>
      <c r="BI4426" s="196"/>
      <c r="BJ4426" s="196"/>
      <c r="BK4426" s="196"/>
    </row>
    <row r="4427" spans="1:63" x14ac:dyDescent="0.25">
      <c r="A4427" s="198"/>
      <c r="B4427" s="193"/>
      <c r="C4427" s="196"/>
      <c r="D4427" s="196"/>
      <c r="E4427" s="196"/>
      <c r="I4427" s="197"/>
      <c r="Q4427" s="198"/>
      <c r="S4427" s="198"/>
      <c r="T4427" s="196"/>
      <c r="U4427" s="199"/>
      <c r="V4427" s="193"/>
      <c r="W4427" s="198"/>
      <c r="X4427" s="198"/>
      <c r="Y4427" s="196"/>
      <c r="Z4427" s="200"/>
      <c r="AA4427" s="196"/>
      <c r="AB4427" s="198"/>
      <c r="AC4427" s="196"/>
      <c r="AD4427" s="199"/>
      <c r="AG4427" s="196"/>
      <c r="AH4427" s="196"/>
      <c r="AI4427" s="198"/>
      <c r="AL4427" s="196"/>
      <c r="AN4427" s="196"/>
      <c r="AO4427" s="198"/>
      <c r="AP4427" s="196"/>
      <c r="AQ4427" s="196"/>
      <c r="AR4427" s="196"/>
      <c r="AS4427" s="196"/>
      <c r="AT4427" s="196"/>
      <c r="AU4427" s="196"/>
      <c r="AV4427" s="198"/>
      <c r="AW4427" s="197"/>
      <c r="AY4427" s="196"/>
      <c r="BC4427" s="196"/>
      <c r="BD4427" s="196"/>
      <c r="BE4427" s="196"/>
      <c r="BF4427" s="196"/>
      <c r="BG4427" s="196"/>
      <c r="BH4427" s="196"/>
      <c r="BI4427" s="196"/>
      <c r="BJ4427" s="196"/>
      <c r="BK4427" s="196"/>
    </row>
    <row r="4428" spans="1:63" x14ac:dyDescent="0.25">
      <c r="A4428" s="198"/>
      <c r="B4428" s="193"/>
      <c r="C4428" s="196"/>
      <c r="D4428" s="196"/>
      <c r="E4428" s="196"/>
      <c r="I4428" s="197"/>
      <c r="Q4428" s="198"/>
      <c r="S4428" s="198"/>
      <c r="T4428" s="196"/>
      <c r="U4428" s="199"/>
      <c r="V4428" s="193"/>
      <c r="W4428" s="198"/>
      <c r="X4428" s="198"/>
      <c r="Y4428" s="196"/>
      <c r="Z4428" s="200"/>
      <c r="AA4428" s="196"/>
      <c r="AB4428" s="198"/>
      <c r="AC4428" s="196"/>
      <c r="AD4428" s="199"/>
      <c r="AG4428" s="196"/>
      <c r="AH4428" s="196"/>
      <c r="AI4428" s="198"/>
      <c r="AL4428" s="196"/>
      <c r="AN4428" s="196"/>
      <c r="AO4428" s="198"/>
      <c r="AP4428" s="196"/>
      <c r="AQ4428" s="196"/>
      <c r="AR4428" s="196"/>
      <c r="AS4428" s="196"/>
      <c r="AT4428" s="196"/>
      <c r="AU4428" s="196"/>
      <c r="AV4428" s="198"/>
      <c r="AW4428" s="197"/>
      <c r="AY4428" s="196"/>
      <c r="BC4428" s="196"/>
      <c r="BD4428" s="196"/>
      <c r="BE4428" s="196"/>
      <c r="BF4428" s="196"/>
      <c r="BG4428" s="196"/>
      <c r="BH4428" s="196"/>
      <c r="BI4428" s="196"/>
      <c r="BJ4428" s="196"/>
      <c r="BK4428" s="196"/>
    </row>
    <row r="4429" spans="1:63" x14ac:dyDescent="0.25">
      <c r="A4429" s="198"/>
      <c r="B4429" s="193"/>
      <c r="C4429" s="196"/>
      <c r="D4429" s="196"/>
      <c r="E4429" s="196"/>
      <c r="I4429" s="197"/>
      <c r="Q4429" s="198"/>
      <c r="S4429" s="198"/>
      <c r="T4429" s="196"/>
      <c r="U4429" s="199"/>
      <c r="V4429" s="193"/>
      <c r="W4429" s="198"/>
      <c r="X4429" s="198"/>
      <c r="Y4429" s="196"/>
      <c r="Z4429" s="200"/>
      <c r="AA4429" s="196"/>
      <c r="AB4429" s="198"/>
      <c r="AC4429" s="196"/>
      <c r="AD4429" s="199"/>
      <c r="AG4429" s="196"/>
      <c r="AH4429" s="196"/>
      <c r="AI4429" s="198"/>
      <c r="AL4429" s="196"/>
      <c r="AN4429" s="196"/>
      <c r="AO4429" s="198"/>
      <c r="AP4429" s="196"/>
      <c r="AQ4429" s="196"/>
      <c r="AR4429" s="196"/>
      <c r="AS4429" s="196"/>
      <c r="AT4429" s="196"/>
      <c r="AU4429" s="196"/>
      <c r="AV4429" s="198"/>
      <c r="AW4429" s="197"/>
      <c r="AY4429" s="196"/>
      <c r="BC4429" s="196"/>
      <c r="BD4429" s="196"/>
      <c r="BE4429" s="196"/>
      <c r="BF4429" s="196"/>
      <c r="BG4429" s="196"/>
      <c r="BH4429" s="196"/>
      <c r="BI4429" s="196"/>
      <c r="BJ4429" s="196"/>
      <c r="BK4429" s="196"/>
    </row>
    <row r="4430" spans="1:63" x14ac:dyDescent="0.25">
      <c r="A4430" s="198"/>
      <c r="B4430" s="193"/>
      <c r="C4430" s="196"/>
      <c r="D4430" s="196"/>
      <c r="E4430" s="196"/>
      <c r="I4430" s="197"/>
      <c r="Q4430" s="198"/>
      <c r="S4430" s="198"/>
      <c r="T4430" s="196"/>
      <c r="U4430" s="199"/>
      <c r="V4430" s="193"/>
      <c r="W4430" s="198"/>
      <c r="X4430" s="198"/>
      <c r="Y4430" s="196"/>
      <c r="Z4430" s="200"/>
      <c r="AA4430" s="196"/>
      <c r="AB4430" s="198"/>
      <c r="AC4430" s="196"/>
      <c r="AD4430" s="199"/>
      <c r="AG4430" s="196"/>
      <c r="AH4430" s="196"/>
      <c r="AI4430" s="198"/>
      <c r="AL4430" s="196"/>
      <c r="AN4430" s="196"/>
      <c r="AO4430" s="198"/>
      <c r="AP4430" s="196"/>
      <c r="AQ4430" s="196"/>
      <c r="AR4430" s="196"/>
      <c r="AS4430" s="196"/>
      <c r="AT4430" s="196"/>
      <c r="AU4430" s="196"/>
      <c r="AV4430" s="198"/>
      <c r="AW4430" s="197"/>
      <c r="AY4430" s="196"/>
      <c r="BC4430" s="196"/>
      <c r="BD4430" s="196"/>
      <c r="BE4430" s="196"/>
      <c r="BF4430" s="196"/>
      <c r="BG4430" s="196"/>
      <c r="BH4430" s="196"/>
      <c r="BI4430" s="196"/>
      <c r="BJ4430" s="196"/>
      <c r="BK4430" s="196"/>
    </row>
    <row r="4431" spans="1:63" x14ac:dyDescent="0.25">
      <c r="A4431" s="198"/>
      <c r="B4431" s="193"/>
      <c r="C4431" s="196"/>
      <c r="D4431" s="196"/>
      <c r="E4431" s="196"/>
      <c r="I4431" s="197"/>
      <c r="Q4431" s="198"/>
      <c r="S4431" s="198"/>
      <c r="T4431" s="196"/>
      <c r="U4431" s="199"/>
      <c r="V4431" s="193"/>
      <c r="W4431" s="198"/>
      <c r="X4431" s="198"/>
      <c r="Y4431" s="196"/>
      <c r="Z4431" s="200"/>
      <c r="AA4431" s="196"/>
      <c r="AB4431" s="198"/>
      <c r="AC4431" s="196"/>
      <c r="AD4431" s="199"/>
      <c r="AG4431" s="196"/>
      <c r="AH4431" s="196"/>
      <c r="AI4431" s="198"/>
      <c r="AL4431" s="196"/>
      <c r="AN4431" s="196"/>
      <c r="AO4431" s="198"/>
      <c r="AP4431" s="196"/>
      <c r="AQ4431" s="196"/>
      <c r="AR4431" s="196"/>
      <c r="AS4431" s="196"/>
      <c r="AT4431" s="196"/>
      <c r="AU4431" s="196"/>
      <c r="AV4431" s="198"/>
      <c r="AW4431" s="197"/>
      <c r="AY4431" s="196"/>
      <c r="BC4431" s="196"/>
      <c r="BD4431" s="196"/>
      <c r="BE4431" s="196"/>
      <c r="BF4431" s="196"/>
      <c r="BG4431" s="196"/>
      <c r="BH4431" s="196"/>
      <c r="BI4431" s="196"/>
      <c r="BJ4431" s="196"/>
      <c r="BK4431" s="196"/>
    </row>
    <row r="4432" spans="1:63" x14ac:dyDescent="0.25">
      <c r="A4432" s="198"/>
      <c r="B4432" s="193"/>
      <c r="C4432" s="196"/>
      <c r="D4432" s="196"/>
      <c r="E4432" s="196"/>
      <c r="I4432" s="197"/>
      <c r="Q4432" s="198"/>
      <c r="S4432" s="198"/>
      <c r="T4432" s="196"/>
      <c r="U4432" s="199"/>
      <c r="V4432" s="193"/>
      <c r="W4432" s="198"/>
      <c r="X4432" s="198"/>
      <c r="Y4432" s="196"/>
      <c r="Z4432" s="200"/>
      <c r="AA4432" s="196"/>
      <c r="AB4432" s="198"/>
      <c r="AC4432" s="196"/>
      <c r="AD4432" s="199"/>
      <c r="AG4432" s="196"/>
      <c r="AH4432" s="196"/>
      <c r="AI4432" s="198"/>
      <c r="AL4432" s="196"/>
      <c r="AN4432" s="196"/>
      <c r="AO4432" s="198"/>
      <c r="AP4432" s="196"/>
      <c r="AQ4432" s="196"/>
      <c r="AR4432" s="196"/>
      <c r="AS4432" s="196"/>
      <c r="AT4432" s="196"/>
      <c r="AU4432" s="196"/>
      <c r="AV4432" s="198"/>
      <c r="AW4432" s="197"/>
      <c r="AY4432" s="196"/>
      <c r="BC4432" s="196"/>
      <c r="BD4432" s="196"/>
      <c r="BE4432" s="196"/>
      <c r="BF4432" s="196"/>
      <c r="BG4432" s="196"/>
      <c r="BH4432" s="196"/>
      <c r="BI4432" s="196"/>
      <c r="BJ4432" s="196"/>
      <c r="BK4432" s="196"/>
    </row>
    <row r="4433" spans="1:63" x14ac:dyDescent="0.25">
      <c r="A4433" s="198"/>
      <c r="B4433" s="193"/>
      <c r="C4433" s="196"/>
      <c r="D4433" s="196"/>
      <c r="E4433" s="196"/>
      <c r="I4433" s="197"/>
      <c r="Q4433" s="198"/>
      <c r="S4433" s="198"/>
      <c r="T4433" s="196"/>
      <c r="U4433" s="199"/>
      <c r="V4433" s="193"/>
      <c r="W4433" s="198"/>
      <c r="X4433" s="198"/>
      <c r="Y4433" s="196"/>
      <c r="Z4433" s="200"/>
      <c r="AA4433" s="196"/>
      <c r="AB4433" s="198"/>
      <c r="AC4433" s="196"/>
      <c r="AD4433" s="199"/>
      <c r="AG4433" s="196"/>
      <c r="AH4433" s="196"/>
      <c r="AI4433" s="198"/>
      <c r="AL4433" s="196"/>
      <c r="AN4433" s="196"/>
      <c r="AO4433" s="198"/>
      <c r="AP4433" s="196"/>
      <c r="AQ4433" s="196"/>
      <c r="AR4433" s="196"/>
      <c r="AS4433" s="196"/>
      <c r="AT4433" s="196"/>
      <c r="AU4433" s="196"/>
      <c r="AV4433" s="198"/>
      <c r="AW4433" s="197"/>
      <c r="AY4433" s="196"/>
      <c r="BC4433" s="196"/>
      <c r="BD4433" s="196"/>
      <c r="BE4433" s="196"/>
      <c r="BF4433" s="196"/>
      <c r="BG4433" s="196"/>
      <c r="BH4433" s="196"/>
      <c r="BI4433" s="196"/>
      <c r="BJ4433" s="196"/>
      <c r="BK4433" s="196"/>
    </row>
    <row r="4434" spans="1:63" x14ac:dyDescent="0.25">
      <c r="A4434" s="198"/>
      <c r="B4434" s="193"/>
      <c r="C4434" s="196"/>
      <c r="D4434" s="196"/>
      <c r="E4434" s="196"/>
      <c r="I4434" s="197"/>
      <c r="Q4434" s="198"/>
      <c r="S4434" s="198"/>
      <c r="T4434" s="196"/>
      <c r="U4434" s="199"/>
      <c r="V4434" s="193"/>
      <c r="W4434" s="198"/>
      <c r="X4434" s="198"/>
      <c r="Y4434" s="196"/>
      <c r="Z4434" s="200"/>
      <c r="AA4434" s="196"/>
      <c r="AB4434" s="198"/>
      <c r="AC4434" s="196"/>
      <c r="AD4434" s="199"/>
      <c r="AG4434" s="196"/>
      <c r="AH4434" s="196"/>
      <c r="AI4434" s="198"/>
      <c r="AL4434" s="196"/>
      <c r="AN4434" s="196"/>
      <c r="AO4434" s="198"/>
      <c r="AP4434" s="196"/>
      <c r="AQ4434" s="196"/>
      <c r="AR4434" s="196"/>
      <c r="AS4434" s="196"/>
      <c r="AT4434" s="196"/>
      <c r="AU4434" s="196"/>
      <c r="AV4434" s="198"/>
      <c r="AW4434" s="197"/>
      <c r="AY4434" s="196"/>
      <c r="BC4434" s="196"/>
      <c r="BD4434" s="196"/>
      <c r="BE4434" s="196"/>
      <c r="BF4434" s="196"/>
      <c r="BG4434" s="196"/>
      <c r="BH4434" s="196"/>
      <c r="BI4434" s="196"/>
      <c r="BJ4434" s="196"/>
      <c r="BK4434" s="196"/>
    </row>
    <row r="4435" spans="1:63" x14ac:dyDescent="0.25">
      <c r="A4435" s="198"/>
      <c r="B4435" s="193"/>
      <c r="C4435" s="196"/>
      <c r="D4435" s="196"/>
      <c r="E4435" s="196"/>
      <c r="I4435" s="197"/>
      <c r="Q4435" s="198"/>
      <c r="S4435" s="198"/>
      <c r="T4435" s="196"/>
      <c r="U4435" s="199"/>
      <c r="V4435" s="193"/>
      <c r="W4435" s="198"/>
      <c r="X4435" s="198"/>
      <c r="Y4435" s="196"/>
      <c r="Z4435" s="200"/>
      <c r="AA4435" s="196"/>
      <c r="AB4435" s="198"/>
      <c r="AC4435" s="196"/>
      <c r="AD4435" s="199"/>
      <c r="AG4435" s="196"/>
      <c r="AH4435" s="196"/>
      <c r="AI4435" s="198"/>
      <c r="AL4435" s="196"/>
      <c r="AN4435" s="196"/>
      <c r="AO4435" s="198"/>
      <c r="AP4435" s="196"/>
      <c r="AQ4435" s="196"/>
      <c r="AR4435" s="196"/>
      <c r="AS4435" s="196"/>
      <c r="AT4435" s="196"/>
      <c r="AU4435" s="196"/>
      <c r="AV4435" s="198"/>
      <c r="AW4435" s="197"/>
      <c r="AY4435" s="196"/>
      <c r="BC4435" s="196"/>
      <c r="BD4435" s="196"/>
      <c r="BE4435" s="196"/>
      <c r="BF4435" s="196"/>
      <c r="BG4435" s="196"/>
      <c r="BH4435" s="196"/>
      <c r="BI4435" s="196"/>
      <c r="BJ4435" s="196"/>
      <c r="BK4435" s="196"/>
    </row>
    <row r="4436" spans="1:63" x14ac:dyDescent="0.25">
      <c r="A4436" s="198"/>
      <c r="B4436" s="193"/>
      <c r="C4436" s="196"/>
      <c r="D4436" s="196"/>
      <c r="E4436" s="196"/>
      <c r="I4436" s="197"/>
      <c r="Q4436" s="198"/>
      <c r="S4436" s="198"/>
      <c r="T4436" s="196"/>
      <c r="U4436" s="199"/>
      <c r="V4436" s="193"/>
      <c r="W4436" s="198"/>
      <c r="X4436" s="198"/>
      <c r="Y4436" s="196"/>
      <c r="Z4436" s="200"/>
      <c r="AA4436" s="196"/>
      <c r="AB4436" s="198"/>
      <c r="AC4436" s="196"/>
      <c r="AD4436" s="199"/>
      <c r="AG4436" s="196"/>
      <c r="AH4436" s="196"/>
      <c r="AI4436" s="198"/>
      <c r="AL4436" s="196"/>
      <c r="AN4436" s="196"/>
      <c r="AO4436" s="198"/>
      <c r="AP4436" s="196"/>
      <c r="AQ4436" s="196"/>
      <c r="AR4436" s="196"/>
      <c r="AS4436" s="196"/>
      <c r="AT4436" s="196"/>
      <c r="AU4436" s="196"/>
      <c r="AV4436" s="198"/>
      <c r="AW4436" s="197"/>
      <c r="AY4436" s="196"/>
      <c r="BC4436" s="196"/>
      <c r="BD4436" s="196"/>
      <c r="BE4436" s="196"/>
      <c r="BF4436" s="196"/>
      <c r="BG4436" s="196"/>
      <c r="BH4436" s="196"/>
      <c r="BI4436" s="196"/>
      <c r="BJ4436" s="196"/>
      <c r="BK4436" s="196"/>
    </row>
    <row r="4437" spans="1:63" x14ac:dyDescent="0.25">
      <c r="A4437" s="198"/>
      <c r="B4437" s="193"/>
      <c r="C4437" s="196"/>
      <c r="D4437" s="196"/>
      <c r="E4437" s="196"/>
      <c r="I4437" s="197"/>
      <c r="Q4437" s="198"/>
      <c r="S4437" s="198"/>
      <c r="T4437" s="196"/>
      <c r="U4437" s="199"/>
      <c r="V4437" s="193"/>
      <c r="W4437" s="198"/>
      <c r="X4437" s="198"/>
      <c r="Y4437" s="196"/>
      <c r="Z4437" s="200"/>
      <c r="AA4437" s="196"/>
      <c r="AB4437" s="198"/>
      <c r="AC4437" s="196"/>
      <c r="AD4437" s="199"/>
      <c r="AG4437" s="196"/>
      <c r="AH4437" s="196"/>
      <c r="AI4437" s="198"/>
      <c r="AL4437" s="196"/>
      <c r="AN4437" s="196"/>
      <c r="AO4437" s="198"/>
      <c r="AP4437" s="196"/>
      <c r="AQ4437" s="196"/>
      <c r="AR4437" s="196"/>
      <c r="AS4437" s="196"/>
      <c r="AT4437" s="196"/>
      <c r="AU4437" s="196"/>
      <c r="AV4437" s="198"/>
      <c r="AW4437" s="197"/>
      <c r="AY4437" s="196"/>
      <c r="BC4437" s="196"/>
      <c r="BD4437" s="196"/>
      <c r="BE4437" s="196"/>
      <c r="BF4437" s="196"/>
      <c r="BG4437" s="196"/>
      <c r="BH4437" s="196"/>
      <c r="BI4437" s="196"/>
      <c r="BJ4437" s="196"/>
      <c r="BK4437" s="196"/>
    </row>
    <row r="4438" spans="1:63" x14ac:dyDescent="0.25">
      <c r="A4438" s="198"/>
      <c r="B4438" s="193"/>
      <c r="C4438" s="196"/>
      <c r="D4438" s="196"/>
      <c r="E4438" s="196"/>
      <c r="I4438" s="197"/>
      <c r="Q4438" s="198"/>
      <c r="S4438" s="198"/>
      <c r="T4438" s="196"/>
      <c r="U4438" s="199"/>
      <c r="V4438" s="193"/>
      <c r="W4438" s="198"/>
      <c r="X4438" s="198"/>
      <c r="Y4438" s="196"/>
      <c r="Z4438" s="200"/>
      <c r="AA4438" s="196"/>
      <c r="AB4438" s="198"/>
      <c r="AC4438" s="196"/>
      <c r="AD4438" s="199"/>
      <c r="AG4438" s="196"/>
      <c r="AH4438" s="196"/>
      <c r="AI4438" s="198"/>
      <c r="AL4438" s="196"/>
      <c r="AN4438" s="196"/>
      <c r="AO4438" s="198"/>
      <c r="AP4438" s="196"/>
      <c r="AQ4438" s="196"/>
      <c r="AR4438" s="196"/>
      <c r="AS4438" s="196"/>
      <c r="AT4438" s="196"/>
      <c r="AU4438" s="196"/>
      <c r="AV4438" s="198"/>
      <c r="AW4438" s="197"/>
      <c r="AY4438" s="196"/>
      <c r="BC4438" s="196"/>
      <c r="BD4438" s="196"/>
      <c r="BE4438" s="196"/>
      <c r="BF4438" s="196"/>
      <c r="BG4438" s="196"/>
      <c r="BH4438" s="196"/>
      <c r="BI4438" s="196"/>
      <c r="BJ4438" s="196"/>
      <c r="BK4438" s="196"/>
    </row>
    <row r="4439" spans="1:63" x14ac:dyDescent="0.25">
      <c r="A4439" s="198"/>
      <c r="B4439" s="193"/>
      <c r="C4439" s="196"/>
      <c r="D4439" s="196"/>
      <c r="E4439" s="196"/>
      <c r="I4439" s="197"/>
      <c r="Q4439" s="198"/>
      <c r="S4439" s="198"/>
      <c r="T4439" s="196"/>
      <c r="U4439" s="199"/>
      <c r="V4439" s="193"/>
      <c r="W4439" s="198"/>
      <c r="X4439" s="198"/>
      <c r="Y4439" s="196"/>
      <c r="Z4439" s="200"/>
      <c r="AA4439" s="196"/>
      <c r="AB4439" s="198"/>
      <c r="AC4439" s="196"/>
      <c r="AD4439" s="199"/>
      <c r="AG4439" s="196"/>
      <c r="AH4439" s="196"/>
      <c r="AI4439" s="198"/>
      <c r="AL4439" s="196"/>
      <c r="AN4439" s="196"/>
      <c r="AO4439" s="198"/>
      <c r="AP4439" s="196"/>
      <c r="AQ4439" s="196"/>
      <c r="AR4439" s="196"/>
      <c r="AS4439" s="196"/>
      <c r="AT4439" s="196"/>
      <c r="AU4439" s="196"/>
      <c r="AV4439" s="198"/>
      <c r="AW4439" s="197"/>
      <c r="AY4439" s="196"/>
      <c r="BC4439" s="196"/>
      <c r="BD4439" s="196"/>
      <c r="BE4439" s="196"/>
      <c r="BF4439" s="196"/>
      <c r="BG4439" s="196"/>
      <c r="BH4439" s="196"/>
      <c r="BI4439" s="196"/>
      <c r="BJ4439" s="196"/>
      <c r="BK4439" s="196"/>
    </row>
    <row r="4440" spans="1:63" x14ac:dyDescent="0.25">
      <c r="A4440" s="198"/>
      <c r="B4440" s="193"/>
      <c r="C4440" s="196"/>
      <c r="D4440" s="196"/>
      <c r="E4440" s="196"/>
      <c r="I4440" s="197"/>
      <c r="Q4440" s="198"/>
      <c r="S4440" s="198"/>
      <c r="T4440" s="196"/>
      <c r="U4440" s="199"/>
      <c r="V4440" s="193"/>
      <c r="W4440" s="198"/>
      <c r="X4440" s="198"/>
      <c r="Y4440" s="196"/>
      <c r="Z4440" s="200"/>
      <c r="AA4440" s="196"/>
      <c r="AB4440" s="198"/>
      <c r="AC4440" s="196"/>
      <c r="AD4440" s="199"/>
      <c r="AG4440" s="196"/>
      <c r="AH4440" s="196"/>
      <c r="AI4440" s="198"/>
      <c r="AL4440" s="196"/>
      <c r="AN4440" s="196"/>
      <c r="AO4440" s="198"/>
      <c r="AP4440" s="196"/>
      <c r="AQ4440" s="196"/>
      <c r="AR4440" s="196"/>
      <c r="AS4440" s="196"/>
      <c r="AT4440" s="196"/>
      <c r="AU4440" s="196"/>
      <c r="AV4440" s="198"/>
      <c r="AW4440" s="197"/>
      <c r="AY4440" s="196"/>
      <c r="BC4440" s="196"/>
      <c r="BD4440" s="196"/>
      <c r="BE4440" s="196"/>
      <c r="BF4440" s="196"/>
      <c r="BG4440" s="196"/>
      <c r="BH4440" s="196"/>
      <c r="BI4440" s="196"/>
      <c r="BJ4440" s="196"/>
      <c r="BK4440" s="196"/>
    </row>
    <row r="4441" spans="1:63" x14ac:dyDescent="0.25">
      <c r="A4441" s="198"/>
      <c r="B4441" s="193"/>
      <c r="C4441" s="196"/>
      <c r="D4441" s="196"/>
      <c r="E4441" s="196"/>
      <c r="I4441" s="197"/>
      <c r="Q4441" s="198"/>
      <c r="S4441" s="198"/>
      <c r="T4441" s="196"/>
      <c r="U4441" s="199"/>
      <c r="V4441" s="193"/>
      <c r="W4441" s="198"/>
      <c r="X4441" s="198"/>
      <c r="Y4441" s="196"/>
      <c r="Z4441" s="200"/>
      <c r="AA4441" s="196"/>
      <c r="AB4441" s="198"/>
      <c r="AC4441" s="196"/>
      <c r="AD4441" s="199"/>
      <c r="AG4441" s="196"/>
      <c r="AH4441" s="196"/>
      <c r="AI4441" s="198"/>
      <c r="AL4441" s="196"/>
      <c r="AN4441" s="196"/>
      <c r="AO4441" s="198"/>
      <c r="AP4441" s="196"/>
      <c r="AQ4441" s="196"/>
      <c r="AR4441" s="196"/>
      <c r="AS4441" s="196"/>
      <c r="AT4441" s="196"/>
      <c r="AU4441" s="196"/>
      <c r="AV4441" s="198"/>
      <c r="AW4441" s="197"/>
      <c r="AY4441" s="196"/>
      <c r="BC4441" s="196"/>
      <c r="BD4441" s="196"/>
      <c r="BE4441" s="196"/>
      <c r="BF4441" s="196"/>
      <c r="BG4441" s="196"/>
      <c r="BH4441" s="196"/>
      <c r="BI4441" s="196"/>
      <c r="BJ4441" s="196"/>
      <c r="BK4441" s="196"/>
    </row>
    <row r="4442" spans="1:63" x14ac:dyDescent="0.25">
      <c r="A4442" s="198"/>
      <c r="B4442" s="193"/>
      <c r="C4442" s="196"/>
      <c r="D4442" s="196"/>
      <c r="E4442" s="196"/>
      <c r="I4442" s="197"/>
      <c r="Q4442" s="198"/>
      <c r="S4442" s="198"/>
      <c r="T4442" s="196"/>
      <c r="U4442" s="199"/>
      <c r="V4442" s="193"/>
      <c r="W4442" s="198"/>
      <c r="X4442" s="198"/>
      <c r="Y4442" s="196"/>
      <c r="Z4442" s="200"/>
      <c r="AA4442" s="196"/>
      <c r="AB4442" s="198"/>
      <c r="AC4442" s="196"/>
      <c r="AD4442" s="199"/>
      <c r="AG4442" s="196"/>
      <c r="AH4442" s="196"/>
      <c r="AI4442" s="198"/>
      <c r="AL4442" s="196"/>
      <c r="AN4442" s="196"/>
      <c r="AO4442" s="198"/>
      <c r="AP4442" s="196"/>
      <c r="AQ4442" s="196"/>
      <c r="AR4442" s="196"/>
      <c r="AS4442" s="196"/>
      <c r="AT4442" s="196"/>
      <c r="AU4442" s="196"/>
      <c r="AV4442" s="198"/>
      <c r="AW4442" s="197"/>
      <c r="AY4442" s="196"/>
      <c r="BC4442" s="196"/>
      <c r="BD4442" s="196"/>
      <c r="BE4442" s="196"/>
      <c r="BF4442" s="196"/>
      <c r="BG4442" s="196"/>
      <c r="BH4442" s="196"/>
      <c r="BI4442" s="196"/>
      <c r="BJ4442" s="196"/>
      <c r="BK4442" s="196"/>
    </row>
    <row r="4443" spans="1:63" x14ac:dyDescent="0.25">
      <c r="A4443" s="198"/>
      <c r="B4443" s="193"/>
      <c r="C4443" s="196"/>
      <c r="D4443" s="196"/>
      <c r="E4443" s="196"/>
      <c r="I4443" s="197"/>
      <c r="Q4443" s="198"/>
      <c r="S4443" s="198"/>
      <c r="T4443" s="196"/>
      <c r="U4443" s="199"/>
      <c r="V4443" s="193"/>
      <c r="W4443" s="198"/>
      <c r="X4443" s="198"/>
      <c r="Y4443" s="196"/>
      <c r="Z4443" s="200"/>
      <c r="AA4443" s="196"/>
      <c r="AB4443" s="198"/>
      <c r="AC4443" s="196"/>
      <c r="AD4443" s="199"/>
      <c r="AG4443" s="196"/>
      <c r="AH4443" s="196"/>
      <c r="AI4443" s="198"/>
      <c r="AL4443" s="196"/>
      <c r="AN4443" s="196"/>
      <c r="AO4443" s="198"/>
      <c r="AP4443" s="196"/>
      <c r="AQ4443" s="196"/>
      <c r="AR4443" s="196"/>
      <c r="AS4443" s="196"/>
      <c r="AT4443" s="196"/>
      <c r="AU4443" s="196"/>
      <c r="AV4443" s="198"/>
      <c r="AW4443" s="197"/>
      <c r="AY4443" s="196"/>
      <c r="BC4443" s="196"/>
      <c r="BD4443" s="196"/>
      <c r="BE4443" s="196"/>
      <c r="BF4443" s="196"/>
      <c r="BG4443" s="196"/>
      <c r="BH4443" s="196"/>
      <c r="BI4443" s="196"/>
      <c r="BJ4443" s="196"/>
      <c r="BK4443" s="196"/>
    </row>
    <row r="4444" spans="1:63" x14ac:dyDescent="0.25">
      <c r="A4444" s="198"/>
      <c r="B4444" s="193"/>
      <c r="C4444" s="196"/>
      <c r="D4444" s="196"/>
      <c r="E4444" s="196"/>
      <c r="I4444" s="197"/>
      <c r="Q4444" s="198"/>
      <c r="S4444" s="198"/>
      <c r="T4444" s="196"/>
      <c r="U4444" s="199"/>
      <c r="V4444" s="193"/>
      <c r="W4444" s="198"/>
      <c r="X4444" s="198"/>
      <c r="Y4444" s="196"/>
      <c r="Z4444" s="200"/>
      <c r="AA4444" s="196"/>
      <c r="AB4444" s="198"/>
      <c r="AC4444" s="196"/>
      <c r="AD4444" s="199"/>
      <c r="AG4444" s="196"/>
      <c r="AH4444" s="196"/>
      <c r="AI4444" s="198"/>
      <c r="AL4444" s="196"/>
      <c r="AN4444" s="196"/>
      <c r="AO4444" s="198"/>
      <c r="AP4444" s="196"/>
      <c r="AQ4444" s="196"/>
      <c r="AR4444" s="196"/>
      <c r="AS4444" s="196"/>
      <c r="AT4444" s="196"/>
      <c r="AU4444" s="196"/>
      <c r="AV4444" s="198"/>
      <c r="AW4444" s="197"/>
      <c r="AY4444" s="196"/>
      <c r="BC4444" s="196"/>
      <c r="BD4444" s="196"/>
      <c r="BE4444" s="196"/>
      <c r="BF4444" s="196"/>
      <c r="BG4444" s="196"/>
      <c r="BH4444" s="196"/>
      <c r="BI4444" s="196"/>
      <c r="BJ4444" s="196"/>
      <c r="BK4444" s="196"/>
    </row>
    <row r="4445" spans="1:63" x14ac:dyDescent="0.25">
      <c r="A4445" s="198"/>
      <c r="B4445" s="193"/>
      <c r="C4445" s="196"/>
      <c r="D4445" s="196"/>
      <c r="E4445" s="196"/>
      <c r="I4445" s="197"/>
      <c r="Q4445" s="198"/>
      <c r="S4445" s="198"/>
      <c r="T4445" s="196"/>
      <c r="U4445" s="199"/>
      <c r="V4445" s="193"/>
      <c r="W4445" s="198"/>
      <c r="X4445" s="198"/>
      <c r="Y4445" s="196"/>
      <c r="Z4445" s="200"/>
      <c r="AA4445" s="196"/>
      <c r="AB4445" s="198"/>
      <c r="AC4445" s="196"/>
      <c r="AD4445" s="199"/>
      <c r="AG4445" s="196"/>
      <c r="AH4445" s="196"/>
      <c r="AI4445" s="198"/>
      <c r="AL4445" s="196"/>
      <c r="AN4445" s="196"/>
      <c r="AO4445" s="198"/>
      <c r="AP4445" s="196"/>
      <c r="AQ4445" s="196"/>
      <c r="AR4445" s="196"/>
      <c r="AS4445" s="196"/>
      <c r="AT4445" s="196"/>
      <c r="AU4445" s="196"/>
      <c r="AV4445" s="198"/>
      <c r="AW4445" s="197"/>
      <c r="AY4445" s="196"/>
      <c r="BC4445" s="196"/>
      <c r="BD4445" s="196"/>
      <c r="BE4445" s="196"/>
      <c r="BF4445" s="196"/>
      <c r="BG4445" s="196"/>
      <c r="BH4445" s="196"/>
      <c r="BI4445" s="196"/>
      <c r="BJ4445" s="196"/>
      <c r="BK4445" s="196"/>
    </row>
    <row r="4446" spans="1:63" x14ac:dyDescent="0.25">
      <c r="A4446" s="198"/>
      <c r="B4446" s="193"/>
      <c r="C4446" s="196"/>
      <c r="D4446" s="196"/>
      <c r="E4446" s="196"/>
      <c r="I4446" s="197"/>
      <c r="Q4446" s="198"/>
      <c r="S4446" s="198"/>
      <c r="T4446" s="196"/>
      <c r="U4446" s="199"/>
      <c r="V4446" s="193"/>
      <c r="W4446" s="198"/>
      <c r="X4446" s="198"/>
      <c r="Y4446" s="196"/>
      <c r="Z4446" s="200"/>
      <c r="AA4446" s="196"/>
      <c r="AB4446" s="198"/>
      <c r="AC4446" s="196"/>
      <c r="AD4446" s="199"/>
      <c r="AG4446" s="196"/>
      <c r="AH4446" s="196"/>
      <c r="AI4446" s="198"/>
      <c r="AL4446" s="196"/>
      <c r="AN4446" s="196"/>
      <c r="AO4446" s="198"/>
      <c r="AP4446" s="196"/>
      <c r="AQ4446" s="196"/>
      <c r="AR4446" s="196"/>
      <c r="AS4446" s="196"/>
      <c r="AT4446" s="196"/>
      <c r="AU4446" s="196"/>
      <c r="AV4446" s="198"/>
      <c r="AW4446" s="197"/>
      <c r="AY4446" s="196"/>
      <c r="BC4446" s="196"/>
      <c r="BD4446" s="196"/>
      <c r="BE4446" s="196"/>
      <c r="BF4446" s="196"/>
      <c r="BG4446" s="196"/>
      <c r="BH4446" s="196"/>
      <c r="BI4446" s="196"/>
      <c r="BJ4446" s="196"/>
      <c r="BK4446" s="196"/>
    </row>
    <row r="4447" spans="1:63" x14ac:dyDescent="0.25">
      <c r="A4447" s="198"/>
      <c r="B4447" s="193"/>
      <c r="C4447" s="196"/>
      <c r="D4447" s="196"/>
      <c r="E4447" s="196"/>
      <c r="I4447" s="197"/>
      <c r="Q4447" s="198"/>
      <c r="S4447" s="198"/>
      <c r="T4447" s="196"/>
      <c r="U4447" s="199"/>
      <c r="V4447" s="193"/>
      <c r="W4447" s="198"/>
      <c r="X4447" s="198"/>
      <c r="Y4447" s="196"/>
      <c r="Z4447" s="200"/>
      <c r="AA4447" s="196"/>
      <c r="AB4447" s="198"/>
      <c r="AC4447" s="196"/>
      <c r="AD4447" s="199"/>
      <c r="AG4447" s="196"/>
      <c r="AH4447" s="196"/>
      <c r="AI4447" s="198"/>
      <c r="AL4447" s="196"/>
      <c r="AN4447" s="196"/>
      <c r="AO4447" s="198"/>
      <c r="AP4447" s="196"/>
      <c r="AQ4447" s="196"/>
      <c r="AR4447" s="196"/>
      <c r="AS4447" s="196"/>
      <c r="AT4447" s="196"/>
      <c r="AU4447" s="196"/>
      <c r="AV4447" s="198"/>
      <c r="AW4447" s="197"/>
      <c r="AY4447" s="196"/>
      <c r="BC4447" s="196"/>
      <c r="BD4447" s="196"/>
      <c r="BE4447" s="196"/>
      <c r="BF4447" s="196"/>
      <c r="BG4447" s="196"/>
      <c r="BH4447" s="196"/>
      <c r="BI4447" s="196"/>
      <c r="BJ4447" s="196"/>
      <c r="BK4447" s="196"/>
    </row>
    <row r="4448" spans="1:63" x14ac:dyDescent="0.25">
      <c r="A4448" s="198"/>
      <c r="B4448" s="193"/>
      <c r="C4448" s="196"/>
      <c r="D4448" s="196"/>
      <c r="E4448" s="196"/>
      <c r="I4448" s="197"/>
      <c r="Q4448" s="198"/>
      <c r="S4448" s="198"/>
      <c r="T4448" s="196"/>
      <c r="U4448" s="199"/>
      <c r="V4448" s="193"/>
      <c r="W4448" s="198"/>
      <c r="X4448" s="198"/>
      <c r="Y4448" s="196"/>
      <c r="Z4448" s="200"/>
      <c r="AA4448" s="196"/>
      <c r="AB4448" s="198"/>
      <c r="AC4448" s="196"/>
      <c r="AD4448" s="199"/>
      <c r="AG4448" s="196"/>
      <c r="AH4448" s="196"/>
      <c r="AI4448" s="198"/>
      <c r="AL4448" s="196"/>
      <c r="AN4448" s="196"/>
      <c r="AO4448" s="198"/>
      <c r="AP4448" s="196"/>
      <c r="AQ4448" s="196"/>
      <c r="AR4448" s="196"/>
      <c r="AS4448" s="196"/>
      <c r="AT4448" s="196"/>
      <c r="AU4448" s="196"/>
      <c r="AV4448" s="198"/>
      <c r="AW4448" s="197"/>
      <c r="AY4448" s="196"/>
      <c r="BC4448" s="196"/>
      <c r="BD4448" s="196"/>
      <c r="BE4448" s="196"/>
      <c r="BF4448" s="196"/>
      <c r="BG4448" s="196"/>
      <c r="BH4448" s="196"/>
      <c r="BI4448" s="196"/>
      <c r="BJ4448" s="196"/>
      <c r="BK4448" s="196"/>
    </row>
    <row r="4449" spans="1:63" x14ac:dyDescent="0.25">
      <c r="A4449" s="198"/>
      <c r="B4449" s="193"/>
      <c r="C4449" s="196"/>
      <c r="D4449" s="196"/>
      <c r="E4449" s="196"/>
      <c r="I4449" s="197"/>
      <c r="Q4449" s="198"/>
      <c r="S4449" s="198"/>
      <c r="T4449" s="196"/>
      <c r="U4449" s="199"/>
      <c r="V4449" s="193"/>
      <c r="W4449" s="198"/>
      <c r="X4449" s="198"/>
      <c r="Y4449" s="196"/>
      <c r="Z4449" s="200"/>
      <c r="AA4449" s="196"/>
      <c r="AB4449" s="198"/>
      <c r="AC4449" s="196"/>
      <c r="AD4449" s="199"/>
      <c r="AG4449" s="196"/>
      <c r="AH4449" s="196"/>
      <c r="AI4449" s="198"/>
      <c r="AL4449" s="196"/>
      <c r="AN4449" s="196"/>
      <c r="AO4449" s="198"/>
      <c r="AP4449" s="196"/>
      <c r="AQ4449" s="196"/>
      <c r="AR4449" s="196"/>
      <c r="AS4449" s="196"/>
      <c r="AT4449" s="196"/>
      <c r="AU4449" s="196"/>
      <c r="AV4449" s="198"/>
      <c r="AW4449" s="197"/>
      <c r="AY4449" s="196"/>
      <c r="BC4449" s="196"/>
      <c r="BD4449" s="196"/>
      <c r="BE4449" s="196"/>
      <c r="BF4449" s="196"/>
      <c r="BG4449" s="196"/>
      <c r="BH4449" s="196"/>
      <c r="BI4449" s="196"/>
      <c r="BJ4449" s="196"/>
      <c r="BK4449" s="196"/>
    </row>
    <row r="4450" spans="1:63" x14ac:dyDescent="0.25">
      <c r="A4450" s="198"/>
      <c r="B4450" s="193"/>
      <c r="C4450" s="196"/>
      <c r="D4450" s="196"/>
      <c r="E4450" s="196"/>
      <c r="I4450" s="197"/>
      <c r="Q4450" s="198"/>
      <c r="S4450" s="198"/>
      <c r="T4450" s="196"/>
      <c r="U4450" s="199"/>
      <c r="V4450" s="193"/>
      <c r="W4450" s="198"/>
      <c r="X4450" s="198"/>
      <c r="Y4450" s="196"/>
      <c r="Z4450" s="200"/>
      <c r="AA4450" s="196"/>
      <c r="AB4450" s="198"/>
      <c r="AC4450" s="196"/>
      <c r="AD4450" s="199"/>
      <c r="AG4450" s="196"/>
      <c r="AH4450" s="196"/>
      <c r="AI4450" s="198"/>
      <c r="AL4450" s="196"/>
      <c r="AN4450" s="196"/>
      <c r="AO4450" s="198"/>
      <c r="AP4450" s="196"/>
      <c r="AQ4450" s="196"/>
      <c r="AR4450" s="196"/>
      <c r="AS4450" s="196"/>
      <c r="AT4450" s="196"/>
      <c r="AU4450" s="196"/>
      <c r="AV4450" s="198"/>
      <c r="AW4450" s="197"/>
      <c r="AY4450" s="196"/>
      <c r="BC4450" s="196"/>
      <c r="BD4450" s="196"/>
      <c r="BE4450" s="196"/>
      <c r="BF4450" s="196"/>
      <c r="BG4450" s="196"/>
      <c r="BH4450" s="196"/>
      <c r="BI4450" s="196"/>
      <c r="BJ4450" s="196"/>
      <c r="BK4450" s="196"/>
    </row>
    <row r="4451" spans="1:63" x14ac:dyDescent="0.25">
      <c r="A4451" s="198"/>
      <c r="B4451" s="193"/>
      <c r="C4451" s="196"/>
      <c r="D4451" s="196"/>
      <c r="E4451" s="196"/>
      <c r="I4451" s="197"/>
      <c r="Q4451" s="198"/>
      <c r="S4451" s="198"/>
      <c r="T4451" s="196"/>
      <c r="U4451" s="199"/>
      <c r="V4451" s="193"/>
      <c r="W4451" s="198"/>
      <c r="X4451" s="198"/>
      <c r="Y4451" s="196"/>
      <c r="Z4451" s="200"/>
      <c r="AA4451" s="196"/>
      <c r="AB4451" s="198"/>
      <c r="AC4451" s="196"/>
      <c r="AD4451" s="199"/>
      <c r="AG4451" s="196"/>
      <c r="AH4451" s="196"/>
      <c r="AI4451" s="198"/>
      <c r="AL4451" s="196"/>
      <c r="AN4451" s="196"/>
      <c r="AO4451" s="198"/>
      <c r="AP4451" s="196"/>
      <c r="AQ4451" s="196"/>
      <c r="AR4451" s="196"/>
      <c r="AS4451" s="196"/>
      <c r="AT4451" s="196"/>
      <c r="AU4451" s="196"/>
      <c r="AV4451" s="198"/>
      <c r="AW4451" s="197"/>
      <c r="AY4451" s="196"/>
      <c r="BC4451" s="196"/>
      <c r="BD4451" s="196"/>
      <c r="BE4451" s="196"/>
      <c r="BF4451" s="196"/>
      <c r="BG4451" s="196"/>
      <c r="BH4451" s="196"/>
      <c r="BI4451" s="196"/>
      <c r="BJ4451" s="196"/>
      <c r="BK4451" s="196"/>
    </row>
    <row r="4452" spans="1:63" x14ac:dyDescent="0.25">
      <c r="A4452" s="198"/>
      <c r="B4452" s="193"/>
      <c r="C4452" s="196"/>
      <c r="D4452" s="196"/>
      <c r="E4452" s="196"/>
      <c r="I4452" s="197"/>
      <c r="Q4452" s="198"/>
      <c r="S4452" s="198"/>
      <c r="T4452" s="196"/>
      <c r="U4452" s="199"/>
      <c r="V4452" s="193"/>
      <c r="W4452" s="198"/>
      <c r="X4452" s="198"/>
      <c r="Y4452" s="196"/>
      <c r="Z4452" s="200"/>
      <c r="AA4452" s="196"/>
      <c r="AB4452" s="198"/>
      <c r="AC4452" s="196"/>
      <c r="AD4452" s="199"/>
      <c r="AG4452" s="196"/>
      <c r="AH4452" s="196"/>
      <c r="AI4452" s="198"/>
      <c r="AL4452" s="196"/>
      <c r="AN4452" s="196"/>
      <c r="AO4452" s="198"/>
      <c r="AP4452" s="196"/>
      <c r="AQ4452" s="196"/>
      <c r="AR4452" s="196"/>
      <c r="AS4452" s="196"/>
      <c r="AT4452" s="196"/>
      <c r="AU4452" s="196"/>
      <c r="AV4452" s="198"/>
      <c r="AW4452" s="197"/>
      <c r="AY4452" s="196"/>
      <c r="BC4452" s="196"/>
      <c r="BD4452" s="196"/>
      <c r="BE4452" s="196"/>
      <c r="BF4452" s="196"/>
      <c r="BG4452" s="196"/>
      <c r="BH4452" s="196"/>
      <c r="BI4452" s="196"/>
      <c r="BJ4452" s="196"/>
      <c r="BK4452" s="196"/>
    </row>
    <row r="4453" spans="1:63" x14ac:dyDescent="0.25">
      <c r="A4453" s="198"/>
      <c r="B4453" s="193"/>
      <c r="C4453" s="196"/>
      <c r="D4453" s="196"/>
      <c r="E4453" s="196"/>
      <c r="I4453" s="197"/>
      <c r="Q4453" s="198"/>
      <c r="S4453" s="198"/>
      <c r="T4453" s="196"/>
      <c r="U4453" s="199"/>
      <c r="V4453" s="193"/>
      <c r="W4453" s="198"/>
      <c r="X4453" s="198"/>
      <c r="Y4453" s="196"/>
      <c r="Z4453" s="200"/>
      <c r="AA4453" s="196"/>
      <c r="AB4453" s="198"/>
      <c r="AC4453" s="196"/>
      <c r="AD4453" s="199"/>
      <c r="AG4453" s="196"/>
      <c r="AH4453" s="196"/>
      <c r="AI4453" s="198"/>
      <c r="AL4453" s="196"/>
      <c r="AN4453" s="196"/>
      <c r="AO4453" s="198"/>
      <c r="AP4453" s="196"/>
      <c r="AQ4453" s="196"/>
      <c r="AR4453" s="196"/>
      <c r="AS4453" s="196"/>
      <c r="AT4453" s="196"/>
      <c r="AU4453" s="196"/>
      <c r="AV4453" s="198"/>
      <c r="AW4453" s="197"/>
      <c r="AY4453" s="196"/>
      <c r="BC4453" s="196"/>
      <c r="BD4453" s="196"/>
      <c r="BE4453" s="196"/>
      <c r="BF4453" s="196"/>
      <c r="BG4453" s="196"/>
      <c r="BH4453" s="196"/>
      <c r="BI4453" s="196"/>
      <c r="BJ4453" s="196"/>
      <c r="BK4453" s="196"/>
    </row>
    <row r="4454" spans="1:63" x14ac:dyDescent="0.25">
      <c r="A4454" s="198"/>
      <c r="B4454" s="193"/>
      <c r="C4454" s="196"/>
      <c r="D4454" s="196"/>
      <c r="E4454" s="196"/>
      <c r="I4454" s="197"/>
      <c r="Q4454" s="198"/>
      <c r="S4454" s="198"/>
      <c r="T4454" s="196"/>
      <c r="U4454" s="199"/>
      <c r="V4454" s="193"/>
      <c r="W4454" s="198"/>
      <c r="X4454" s="198"/>
      <c r="Y4454" s="196"/>
      <c r="Z4454" s="200"/>
      <c r="AA4454" s="196"/>
      <c r="AB4454" s="198"/>
      <c r="AC4454" s="196"/>
      <c r="AD4454" s="199"/>
      <c r="AG4454" s="196"/>
      <c r="AH4454" s="196"/>
      <c r="AI4454" s="198"/>
      <c r="AL4454" s="196"/>
      <c r="AN4454" s="196"/>
      <c r="AO4454" s="198"/>
      <c r="AP4454" s="196"/>
      <c r="AQ4454" s="196"/>
      <c r="AR4454" s="196"/>
      <c r="AS4454" s="196"/>
      <c r="AT4454" s="196"/>
      <c r="AU4454" s="196"/>
      <c r="AV4454" s="198"/>
      <c r="AW4454" s="197"/>
      <c r="AY4454" s="196"/>
      <c r="BC4454" s="196"/>
      <c r="BD4454" s="196"/>
      <c r="BE4454" s="196"/>
      <c r="BF4454" s="196"/>
      <c r="BG4454" s="196"/>
      <c r="BH4454" s="196"/>
      <c r="BI4454" s="196"/>
      <c r="BJ4454" s="196"/>
      <c r="BK4454" s="196"/>
    </row>
    <row r="4455" spans="1:63" x14ac:dyDescent="0.25">
      <c r="A4455" s="198"/>
      <c r="B4455" s="193"/>
      <c r="C4455" s="196"/>
      <c r="D4455" s="196"/>
      <c r="E4455" s="196"/>
      <c r="I4455" s="197"/>
      <c r="Q4455" s="198"/>
      <c r="S4455" s="198"/>
      <c r="T4455" s="196"/>
      <c r="U4455" s="199"/>
      <c r="V4455" s="193"/>
      <c r="W4455" s="198"/>
      <c r="X4455" s="198"/>
      <c r="Y4455" s="196"/>
      <c r="Z4455" s="200"/>
      <c r="AA4455" s="196"/>
      <c r="AB4455" s="198"/>
      <c r="AC4455" s="196"/>
      <c r="AD4455" s="199"/>
      <c r="AG4455" s="196"/>
      <c r="AH4455" s="196"/>
      <c r="AI4455" s="198"/>
      <c r="AL4455" s="196"/>
      <c r="AN4455" s="196"/>
      <c r="AO4455" s="198"/>
      <c r="AP4455" s="196"/>
      <c r="AQ4455" s="196"/>
      <c r="AR4455" s="196"/>
      <c r="AS4455" s="196"/>
      <c r="AT4455" s="196"/>
      <c r="AU4455" s="196"/>
      <c r="AV4455" s="198"/>
      <c r="AW4455" s="197"/>
      <c r="AY4455" s="196"/>
      <c r="BC4455" s="196"/>
      <c r="BD4455" s="196"/>
      <c r="BE4455" s="196"/>
      <c r="BF4455" s="196"/>
      <c r="BG4455" s="196"/>
      <c r="BH4455" s="196"/>
      <c r="BI4455" s="196"/>
      <c r="BJ4455" s="196"/>
      <c r="BK4455" s="196"/>
    </row>
    <row r="4456" spans="1:63" x14ac:dyDescent="0.25">
      <c r="A4456" s="198"/>
      <c r="B4456" s="193"/>
      <c r="C4456" s="196"/>
      <c r="D4456" s="196"/>
      <c r="E4456" s="196"/>
      <c r="I4456" s="197"/>
      <c r="Q4456" s="198"/>
      <c r="S4456" s="198"/>
      <c r="T4456" s="196"/>
      <c r="U4456" s="199"/>
      <c r="V4456" s="193"/>
      <c r="W4456" s="198"/>
      <c r="X4456" s="198"/>
      <c r="Y4456" s="196"/>
      <c r="Z4456" s="200"/>
      <c r="AA4456" s="196"/>
      <c r="AB4456" s="198"/>
      <c r="AC4456" s="196"/>
      <c r="AD4456" s="199"/>
      <c r="AG4456" s="196"/>
      <c r="AH4456" s="196"/>
      <c r="AI4456" s="198"/>
      <c r="AL4456" s="196"/>
      <c r="AN4456" s="196"/>
      <c r="AO4456" s="198"/>
      <c r="AP4456" s="196"/>
      <c r="AQ4456" s="196"/>
      <c r="AR4456" s="196"/>
      <c r="AS4456" s="196"/>
      <c r="AT4456" s="196"/>
      <c r="AU4456" s="196"/>
      <c r="AV4456" s="198"/>
      <c r="AW4456" s="197"/>
      <c r="AY4456" s="196"/>
      <c r="BC4456" s="196"/>
      <c r="BD4456" s="196"/>
      <c r="BE4456" s="196"/>
      <c r="BF4456" s="196"/>
      <c r="BG4456" s="196"/>
      <c r="BH4456" s="196"/>
      <c r="BI4456" s="196"/>
      <c r="BJ4456" s="196"/>
      <c r="BK4456" s="196"/>
    </row>
    <row r="4457" spans="1:63" x14ac:dyDescent="0.25">
      <c r="A4457" s="198"/>
      <c r="B4457" s="193"/>
      <c r="C4457" s="196"/>
      <c r="D4457" s="196"/>
      <c r="E4457" s="196"/>
      <c r="I4457" s="197"/>
      <c r="Q4457" s="198"/>
      <c r="S4457" s="198"/>
      <c r="T4457" s="196"/>
      <c r="U4457" s="199"/>
      <c r="V4457" s="193"/>
      <c r="W4457" s="198"/>
      <c r="X4457" s="198"/>
      <c r="Y4457" s="196"/>
      <c r="Z4457" s="200"/>
      <c r="AA4457" s="196"/>
      <c r="AB4457" s="198"/>
      <c r="AC4457" s="196"/>
      <c r="AD4457" s="199"/>
      <c r="AG4457" s="196"/>
      <c r="AH4457" s="196"/>
      <c r="AI4457" s="198"/>
      <c r="AL4457" s="196"/>
      <c r="AN4457" s="196"/>
      <c r="AO4457" s="198"/>
      <c r="AP4457" s="196"/>
      <c r="AQ4457" s="196"/>
      <c r="AR4457" s="196"/>
      <c r="AS4457" s="196"/>
      <c r="AT4457" s="196"/>
      <c r="AU4457" s="196"/>
      <c r="AV4457" s="198"/>
      <c r="AW4457" s="197"/>
      <c r="AY4457" s="196"/>
      <c r="BC4457" s="196"/>
      <c r="BD4457" s="196"/>
      <c r="BE4457" s="196"/>
      <c r="BF4457" s="196"/>
      <c r="BG4457" s="196"/>
      <c r="BH4457" s="196"/>
      <c r="BI4457" s="196"/>
      <c r="BJ4457" s="196"/>
      <c r="BK4457" s="196"/>
    </row>
    <row r="4458" spans="1:63" x14ac:dyDescent="0.25">
      <c r="A4458" s="198"/>
      <c r="B4458" s="193"/>
      <c r="C4458" s="196"/>
      <c r="D4458" s="196"/>
      <c r="E4458" s="196"/>
      <c r="I4458" s="197"/>
      <c r="Q4458" s="198"/>
      <c r="S4458" s="198"/>
      <c r="T4458" s="196"/>
      <c r="U4458" s="199"/>
      <c r="V4458" s="193"/>
      <c r="W4458" s="198"/>
      <c r="X4458" s="198"/>
      <c r="Y4458" s="196"/>
      <c r="Z4458" s="200"/>
      <c r="AA4458" s="196"/>
      <c r="AB4458" s="198"/>
      <c r="AC4458" s="196"/>
      <c r="AD4458" s="199"/>
      <c r="AG4458" s="196"/>
      <c r="AH4458" s="196"/>
      <c r="AI4458" s="198"/>
      <c r="AL4458" s="196"/>
      <c r="AN4458" s="196"/>
      <c r="AO4458" s="198"/>
      <c r="AP4458" s="196"/>
      <c r="AQ4458" s="196"/>
      <c r="AR4458" s="196"/>
      <c r="AS4458" s="196"/>
      <c r="AT4458" s="196"/>
      <c r="AU4458" s="196"/>
      <c r="AV4458" s="198"/>
      <c r="AW4458" s="197"/>
      <c r="AY4458" s="196"/>
      <c r="BC4458" s="196"/>
      <c r="BD4458" s="196"/>
      <c r="BE4458" s="196"/>
      <c r="BF4458" s="196"/>
      <c r="BG4458" s="196"/>
      <c r="BH4458" s="196"/>
      <c r="BI4458" s="196"/>
      <c r="BJ4458" s="196"/>
      <c r="BK4458" s="196"/>
    </row>
    <row r="4459" spans="1:63" x14ac:dyDescent="0.25">
      <c r="A4459" s="198"/>
      <c r="B4459" s="193"/>
      <c r="C4459" s="196"/>
      <c r="D4459" s="196"/>
      <c r="E4459" s="196"/>
      <c r="I4459" s="197"/>
      <c r="Q4459" s="198"/>
      <c r="S4459" s="198"/>
      <c r="T4459" s="196"/>
      <c r="U4459" s="199"/>
      <c r="V4459" s="193"/>
      <c r="W4459" s="198"/>
      <c r="X4459" s="198"/>
      <c r="Y4459" s="196"/>
      <c r="Z4459" s="200"/>
      <c r="AA4459" s="196"/>
      <c r="AB4459" s="198"/>
      <c r="AC4459" s="196"/>
      <c r="AD4459" s="199"/>
      <c r="AG4459" s="196"/>
      <c r="AH4459" s="196"/>
      <c r="AI4459" s="198"/>
      <c r="AL4459" s="196"/>
      <c r="AN4459" s="196"/>
      <c r="AO4459" s="198"/>
      <c r="AP4459" s="196"/>
      <c r="AQ4459" s="196"/>
      <c r="AR4459" s="196"/>
      <c r="AS4459" s="196"/>
      <c r="AT4459" s="196"/>
      <c r="AU4459" s="196"/>
      <c r="AV4459" s="198"/>
      <c r="AW4459" s="197"/>
      <c r="AY4459" s="196"/>
      <c r="BC4459" s="196"/>
      <c r="BD4459" s="196"/>
      <c r="BE4459" s="196"/>
      <c r="BF4459" s="196"/>
      <c r="BG4459" s="196"/>
      <c r="BH4459" s="196"/>
      <c r="BI4459" s="196"/>
      <c r="BJ4459" s="196"/>
      <c r="BK4459" s="196"/>
    </row>
    <row r="4460" spans="1:63" x14ac:dyDescent="0.25">
      <c r="A4460" s="198"/>
      <c r="B4460" s="193"/>
      <c r="C4460" s="196"/>
      <c r="D4460" s="196"/>
      <c r="E4460" s="196"/>
      <c r="I4460" s="197"/>
      <c r="Q4460" s="198"/>
      <c r="S4460" s="198"/>
      <c r="T4460" s="196"/>
      <c r="U4460" s="199"/>
      <c r="V4460" s="193"/>
      <c r="W4460" s="198"/>
      <c r="X4460" s="198"/>
      <c r="Y4460" s="196"/>
      <c r="Z4460" s="200"/>
      <c r="AA4460" s="196"/>
      <c r="AB4460" s="198"/>
      <c r="AC4460" s="196"/>
      <c r="AD4460" s="199"/>
      <c r="AG4460" s="196"/>
      <c r="AH4460" s="196"/>
      <c r="AI4460" s="198"/>
      <c r="AL4460" s="196"/>
      <c r="AN4460" s="196"/>
      <c r="AO4460" s="198"/>
      <c r="AP4460" s="196"/>
      <c r="AQ4460" s="196"/>
      <c r="AR4460" s="196"/>
      <c r="AS4460" s="196"/>
      <c r="AT4460" s="196"/>
      <c r="AU4460" s="196"/>
      <c r="AV4460" s="198"/>
      <c r="AW4460" s="197"/>
      <c r="AY4460" s="196"/>
      <c r="BC4460" s="196"/>
      <c r="BD4460" s="196"/>
      <c r="BE4460" s="196"/>
      <c r="BF4460" s="196"/>
      <c r="BG4460" s="196"/>
      <c r="BH4460" s="196"/>
      <c r="BI4460" s="196"/>
      <c r="BJ4460" s="196"/>
      <c r="BK4460" s="196"/>
    </row>
    <row r="4461" spans="1:63" x14ac:dyDescent="0.25">
      <c r="A4461" s="198"/>
      <c r="B4461" s="193"/>
      <c r="C4461" s="196"/>
      <c r="D4461" s="196"/>
      <c r="E4461" s="196"/>
      <c r="I4461" s="197"/>
      <c r="Q4461" s="198"/>
      <c r="S4461" s="198"/>
      <c r="T4461" s="196"/>
      <c r="U4461" s="199"/>
      <c r="V4461" s="193"/>
      <c r="W4461" s="198"/>
      <c r="X4461" s="198"/>
      <c r="Y4461" s="196"/>
      <c r="Z4461" s="200"/>
      <c r="AA4461" s="196"/>
      <c r="AB4461" s="198"/>
      <c r="AC4461" s="196"/>
      <c r="AD4461" s="199"/>
      <c r="AG4461" s="196"/>
      <c r="AH4461" s="196"/>
      <c r="AI4461" s="198"/>
      <c r="AL4461" s="196"/>
      <c r="AN4461" s="196"/>
      <c r="AO4461" s="198"/>
      <c r="AP4461" s="196"/>
      <c r="AQ4461" s="196"/>
      <c r="AR4461" s="196"/>
      <c r="AS4461" s="196"/>
      <c r="AT4461" s="196"/>
      <c r="AU4461" s="196"/>
      <c r="AV4461" s="198"/>
      <c r="AW4461" s="197"/>
      <c r="AY4461" s="196"/>
      <c r="BC4461" s="196"/>
      <c r="BD4461" s="196"/>
      <c r="BE4461" s="196"/>
      <c r="BF4461" s="196"/>
      <c r="BG4461" s="196"/>
      <c r="BH4461" s="196"/>
      <c r="BI4461" s="196"/>
      <c r="BJ4461" s="196"/>
      <c r="BK4461" s="196"/>
    </row>
    <row r="4462" spans="1:63" x14ac:dyDescent="0.25">
      <c r="A4462" s="198"/>
      <c r="B4462" s="193"/>
      <c r="C4462" s="196"/>
      <c r="D4462" s="196"/>
      <c r="E4462" s="196"/>
      <c r="I4462" s="197"/>
      <c r="Q4462" s="198"/>
      <c r="S4462" s="198"/>
      <c r="T4462" s="196"/>
      <c r="U4462" s="199"/>
      <c r="V4462" s="193"/>
      <c r="W4462" s="198"/>
      <c r="X4462" s="198"/>
      <c r="Y4462" s="196"/>
      <c r="Z4462" s="200"/>
      <c r="AA4462" s="196"/>
      <c r="AB4462" s="198"/>
      <c r="AC4462" s="196"/>
      <c r="AD4462" s="199"/>
      <c r="AG4462" s="196"/>
      <c r="AH4462" s="196"/>
      <c r="AI4462" s="198"/>
      <c r="AL4462" s="196"/>
      <c r="AN4462" s="196"/>
      <c r="AO4462" s="198"/>
      <c r="AP4462" s="196"/>
      <c r="AQ4462" s="196"/>
      <c r="AR4462" s="196"/>
      <c r="AS4462" s="196"/>
      <c r="AT4462" s="196"/>
      <c r="AU4462" s="196"/>
      <c r="AV4462" s="198"/>
      <c r="AW4462" s="197"/>
      <c r="AY4462" s="196"/>
      <c r="BC4462" s="196"/>
      <c r="BD4462" s="196"/>
      <c r="BE4462" s="196"/>
      <c r="BF4462" s="196"/>
      <c r="BG4462" s="196"/>
      <c r="BH4462" s="196"/>
      <c r="BI4462" s="196"/>
      <c r="BJ4462" s="196"/>
      <c r="BK4462" s="196"/>
    </row>
    <row r="4463" spans="1:63" x14ac:dyDescent="0.25">
      <c r="A4463" s="198"/>
      <c r="B4463" s="193"/>
      <c r="C4463" s="196"/>
      <c r="D4463" s="196"/>
      <c r="E4463" s="196"/>
      <c r="I4463" s="197"/>
      <c r="Q4463" s="198"/>
      <c r="S4463" s="198"/>
      <c r="T4463" s="196"/>
      <c r="U4463" s="199"/>
      <c r="V4463" s="193"/>
      <c r="W4463" s="198"/>
      <c r="X4463" s="198"/>
      <c r="Y4463" s="196"/>
      <c r="Z4463" s="200"/>
      <c r="AA4463" s="196"/>
      <c r="AB4463" s="198"/>
      <c r="AC4463" s="196"/>
      <c r="AD4463" s="199"/>
      <c r="AG4463" s="196"/>
      <c r="AH4463" s="196"/>
      <c r="AI4463" s="198"/>
      <c r="AL4463" s="196"/>
      <c r="AN4463" s="196"/>
      <c r="AO4463" s="198"/>
      <c r="AP4463" s="196"/>
      <c r="AQ4463" s="196"/>
      <c r="AR4463" s="196"/>
      <c r="AS4463" s="196"/>
      <c r="AT4463" s="196"/>
      <c r="AU4463" s="196"/>
      <c r="AV4463" s="198"/>
      <c r="AW4463" s="197"/>
      <c r="AY4463" s="196"/>
      <c r="BC4463" s="196"/>
      <c r="BD4463" s="196"/>
      <c r="BE4463" s="196"/>
      <c r="BF4463" s="196"/>
      <c r="BG4463" s="196"/>
      <c r="BH4463" s="196"/>
      <c r="BI4463" s="196"/>
      <c r="BJ4463" s="196"/>
      <c r="BK4463" s="196"/>
    </row>
    <row r="4464" spans="1:63" x14ac:dyDescent="0.25">
      <c r="A4464" s="198"/>
      <c r="B4464" s="193"/>
      <c r="C4464" s="196"/>
      <c r="D4464" s="196"/>
      <c r="E4464" s="196"/>
      <c r="I4464" s="197"/>
      <c r="Q4464" s="198"/>
      <c r="S4464" s="198"/>
      <c r="T4464" s="196"/>
      <c r="U4464" s="199"/>
      <c r="V4464" s="193"/>
      <c r="W4464" s="198"/>
      <c r="X4464" s="198"/>
      <c r="Y4464" s="196"/>
      <c r="Z4464" s="200"/>
      <c r="AA4464" s="196"/>
      <c r="AB4464" s="198"/>
      <c r="AC4464" s="196"/>
      <c r="AD4464" s="199"/>
      <c r="AG4464" s="196"/>
      <c r="AH4464" s="196"/>
      <c r="AI4464" s="198"/>
      <c r="AL4464" s="196"/>
      <c r="AN4464" s="196"/>
      <c r="AO4464" s="198"/>
      <c r="AP4464" s="196"/>
      <c r="AQ4464" s="196"/>
      <c r="AR4464" s="196"/>
      <c r="AS4464" s="196"/>
      <c r="AT4464" s="196"/>
      <c r="AU4464" s="196"/>
      <c r="AV4464" s="198"/>
      <c r="AW4464" s="197"/>
      <c r="AY4464" s="196"/>
      <c r="BC4464" s="196"/>
      <c r="BD4464" s="196"/>
      <c r="BE4464" s="196"/>
      <c r="BF4464" s="196"/>
      <c r="BG4464" s="196"/>
      <c r="BH4464" s="196"/>
      <c r="BI4464" s="196"/>
      <c r="BJ4464" s="196"/>
      <c r="BK4464" s="196"/>
    </row>
    <row r="4465" spans="1:63" x14ac:dyDescent="0.25">
      <c r="A4465" s="198"/>
      <c r="B4465" s="193"/>
      <c r="C4465" s="196"/>
      <c r="D4465" s="196"/>
      <c r="E4465" s="196"/>
      <c r="I4465" s="197"/>
      <c r="Q4465" s="198"/>
      <c r="S4465" s="198"/>
      <c r="T4465" s="196"/>
      <c r="U4465" s="199"/>
      <c r="V4465" s="193"/>
      <c r="W4465" s="198"/>
      <c r="X4465" s="198"/>
      <c r="Y4465" s="196"/>
      <c r="Z4465" s="200"/>
      <c r="AA4465" s="196"/>
      <c r="AB4465" s="198"/>
      <c r="AC4465" s="196"/>
      <c r="AD4465" s="199"/>
      <c r="AG4465" s="196"/>
      <c r="AH4465" s="196"/>
      <c r="AI4465" s="198"/>
      <c r="AL4465" s="196"/>
      <c r="AN4465" s="196"/>
      <c r="AO4465" s="198"/>
      <c r="AP4465" s="196"/>
      <c r="AQ4465" s="196"/>
      <c r="AR4465" s="196"/>
      <c r="AS4465" s="196"/>
      <c r="AT4465" s="196"/>
      <c r="AU4465" s="196"/>
      <c r="AV4465" s="198"/>
      <c r="AW4465" s="197"/>
      <c r="AY4465" s="196"/>
      <c r="BC4465" s="196"/>
      <c r="BD4465" s="196"/>
      <c r="BE4465" s="196"/>
      <c r="BF4465" s="196"/>
      <c r="BG4465" s="196"/>
      <c r="BH4465" s="196"/>
      <c r="BI4465" s="196"/>
      <c r="BJ4465" s="196"/>
      <c r="BK4465" s="196"/>
    </row>
    <row r="4466" spans="1:63" x14ac:dyDescent="0.25">
      <c r="A4466" s="198"/>
      <c r="B4466" s="193"/>
      <c r="C4466" s="196"/>
      <c r="D4466" s="196"/>
      <c r="E4466" s="196"/>
      <c r="I4466" s="197"/>
      <c r="Q4466" s="198"/>
      <c r="S4466" s="198"/>
      <c r="T4466" s="196"/>
      <c r="U4466" s="199"/>
      <c r="V4466" s="193"/>
      <c r="W4466" s="198"/>
      <c r="X4466" s="198"/>
      <c r="Y4466" s="196"/>
      <c r="Z4466" s="200"/>
      <c r="AA4466" s="196"/>
      <c r="AB4466" s="198"/>
      <c r="AC4466" s="196"/>
      <c r="AD4466" s="199"/>
      <c r="AG4466" s="196"/>
      <c r="AH4466" s="196"/>
      <c r="AI4466" s="198"/>
      <c r="AL4466" s="196"/>
      <c r="AN4466" s="196"/>
      <c r="AO4466" s="198"/>
      <c r="AP4466" s="196"/>
      <c r="AQ4466" s="196"/>
      <c r="AR4466" s="196"/>
      <c r="AS4466" s="196"/>
      <c r="AT4466" s="196"/>
      <c r="AU4466" s="196"/>
      <c r="AV4466" s="198"/>
      <c r="AW4466" s="197"/>
      <c r="AY4466" s="196"/>
      <c r="BC4466" s="196"/>
      <c r="BD4466" s="196"/>
      <c r="BE4466" s="196"/>
      <c r="BF4466" s="196"/>
      <c r="BG4466" s="196"/>
      <c r="BH4466" s="196"/>
      <c r="BI4466" s="196"/>
      <c r="BJ4466" s="196"/>
      <c r="BK4466" s="196"/>
    </row>
    <row r="4467" spans="1:63" x14ac:dyDescent="0.25">
      <c r="A4467" s="198"/>
      <c r="B4467" s="193"/>
      <c r="C4467" s="196"/>
      <c r="D4467" s="196"/>
      <c r="E4467" s="196"/>
      <c r="I4467" s="197"/>
      <c r="Q4467" s="198"/>
      <c r="S4467" s="198"/>
      <c r="T4467" s="196"/>
      <c r="U4467" s="199"/>
      <c r="V4467" s="193"/>
      <c r="W4467" s="198"/>
      <c r="X4467" s="198"/>
      <c r="Y4467" s="196"/>
      <c r="Z4467" s="200"/>
      <c r="AA4467" s="196"/>
      <c r="AB4467" s="198"/>
      <c r="AC4467" s="196"/>
      <c r="AD4467" s="199"/>
      <c r="AG4467" s="196"/>
      <c r="AH4467" s="196"/>
      <c r="AI4467" s="198"/>
      <c r="AL4467" s="196"/>
      <c r="AN4467" s="196"/>
      <c r="AO4467" s="198"/>
      <c r="AP4467" s="196"/>
      <c r="AQ4467" s="196"/>
      <c r="AR4467" s="196"/>
      <c r="AS4467" s="196"/>
      <c r="AT4467" s="196"/>
      <c r="AU4467" s="196"/>
      <c r="AV4467" s="198"/>
      <c r="AW4467" s="197"/>
      <c r="AY4467" s="196"/>
      <c r="BC4467" s="196"/>
      <c r="BD4467" s="196"/>
      <c r="BE4467" s="196"/>
      <c r="BF4467" s="196"/>
      <c r="BG4467" s="196"/>
      <c r="BH4467" s="196"/>
      <c r="BI4467" s="196"/>
      <c r="BJ4467" s="196"/>
      <c r="BK4467" s="196"/>
    </row>
    <row r="4468" spans="1:63" x14ac:dyDescent="0.25">
      <c r="A4468" s="198"/>
      <c r="B4468" s="193"/>
      <c r="C4468" s="196"/>
      <c r="D4468" s="196"/>
      <c r="E4468" s="196"/>
      <c r="I4468" s="197"/>
      <c r="Q4468" s="198"/>
      <c r="S4468" s="198"/>
      <c r="T4468" s="196"/>
      <c r="U4468" s="199"/>
      <c r="V4468" s="193"/>
      <c r="W4468" s="198"/>
      <c r="X4468" s="198"/>
      <c r="Y4468" s="196"/>
      <c r="Z4468" s="200"/>
      <c r="AA4468" s="196"/>
      <c r="AB4468" s="198"/>
      <c r="AC4468" s="196"/>
      <c r="AD4468" s="199"/>
      <c r="AG4468" s="196"/>
      <c r="AH4468" s="196"/>
      <c r="AI4468" s="198"/>
      <c r="AL4468" s="196"/>
      <c r="AN4468" s="196"/>
      <c r="AO4468" s="198"/>
      <c r="AP4468" s="196"/>
      <c r="AQ4468" s="196"/>
      <c r="AR4468" s="196"/>
      <c r="AS4468" s="196"/>
      <c r="AT4468" s="196"/>
      <c r="AU4468" s="196"/>
      <c r="AV4468" s="198"/>
      <c r="AW4468" s="197"/>
      <c r="AY4468" s="196"/>
      <c r="BC4468" s="196"/>
      <c r="BD4468" s="196"/>
      <c r="BE4468" s="196"/>
      <c r="BF4468" s="196"/>
      <c r="BG4468" s="196"/>
      <c r="BH4468" s="196"/>
      <c r="BI4468" s="196"/>
      <c r="BJ4468" s="196"/>
      <c r="BK4468" s="196"/>
    </row>
    <row r="4469" spans="1:63" x14ac:dyDescent="0.25">
      <c r="A4469" s="198"/>
      <c r="B4469" s="193"/>
      <c r="C4469" s="196"/>
      <c r="D4469" s="196"/>
      <c r="E4469" s="196"/>
      <c r="I4469" s="197"/>
      <c r="Q4469" s="198"/>
      <c r="S4469" s="198"/>
      <c r="T4469" s="196"/>
      <c r="U4469" s="199"/>
      <c r="V4469" s="193"/>
      <c r="W4469" s="198"/>
      <c r="X4469" s="198"/>
      <c r="Y4469" s="196"/>
      <c r="Z4469" s="200"/>
      <c r="AA4469" s="196"/>
      <c r="AB4469" s="198"/>
      <c r="AC4469" s="196"/>
      <c r="AD4469" s="199"/>
      <c r="AG4469" s="196"/>
      <c r="AH4469" s="196"/>
      <c r="AI4469" s="198"/>
      <c r="AL4469" s="196"/>
      <c r="AN4469" s="196"/>
      <c r="AO4469" s="198"/>
      <c r="AP4469" s="196"/>
      <c r="AQ4469" s="196"/>
      <c r="AR4469" s="196"/>
      <c r="AS4469" s="196"/>
      <c r="AT4469" s="196"/>
      <c r="AU4469" s="196"/>
      <c r="AV4469" s="198"/>
      <c r="AW4469" s="197"/>
      <c r="AY4469" s="196"/>
      <c r="BC4469" s="196"/>
      <c r="BD4469" s="196"/>
      <c r="BE4469" s="196"/>
      <c r="BF4469" s="196"/>
      <c r="BG4469" s="196"/>
      <c r="BH4469" s="196"/>
      <c r="BI4469" s="196"/>
      <c r="BJ4469" s="196"/>
      <c r="BK4469" s="196"/>
    </row>
    <row r="4470" spans="1:63" x14ac:dyDescent="0.25">
      <c r="A4470" s="198"/>
      <c r="B4470" s="193"/>
      <c r="C4470" s="196"/>
      <c r="D4470" s="196"/>
      <c r="E4470" s="196"/>
      <c r="I4470" s="197"/>
      <c r="Q4470" s="198"/>
      <c r="S4470" s="198"/>
      <c r="T4470" s="196"/>
      <c r="U4470" s="199"/>
      <c r="V4470" s="193"/>
      <c r="W4470" s="198"/>
      <c r="X4470" s="198"/>
      <c r="Y4470" s="196"/>
      <c r="Z4470" s="200"/>
      <c r="AA4470" s="196"/>
      <c r="AB4470" s="198"/>
      <c r="AC4470" s="196"/>
      <c r="AD4470" s="199"/>
      <c r="AG4470" s="196"/>
      <c r="AH4470" s="196"/>
      <c r="AI4470" s="198"/>
      <c r="AL4470" s="196"/>
      <c r="AN4470" s="196"/>
      <c r="AO4470" s="198"/>
      <c r="AP4470" s="196"/>
      <c r="AQ4470" s="196"/>
      <c r="AR4470" s="196"/>
      <c r="AS4470" s="196"/>
      <c r="AT4470" s="196"/>
      <c r="AU4470" s="196"/>
      <c r="AV4470" s="198"/>
      <c r="AW4470" s="197"/>
      <c r="AY4470" s="196"/>
      <c r="BC4470" s="196"/>
      <c r="BD4470" s="196"/>
      <c r="BE4470" s="196"/>
      <c r="BF4470" s="196"/>
      <c r="BG4470" s="196"/>
      <c r="BH4470" s="196"/>
      <c r="BI4470" s="196"/>
      <c r="BJ4470" s="196"/>
      <c r="BK4470" s="196"/>
    </row>
    <row r="4471" spans="1:63" x14ac:dyDescent="0.25">
      <c r="A4471" s="198"/>
      <c r="B4471" s="193"/>
      <c r="C4471" s="196"/>
      <c r="D4471" s="196"/>
      <c r="E4471" s="196"/>
      <c r="I4471" s="197"/>
      <c r="Q4471" s="198"/>
      <c r="S4471" s="198"/>
      <c r="T4471" s="196"/>
      <c r="U4471" s="199"/>
      <c r="V4471" s="193"/>
      <c r="W4471" s="198"/>
      <c r="X4471" s="198"/>
      <c r="Y4471" s="196"/>
      <c r="Z4471" s="200"/>
      <c r="AA4471" s="196"/>
      <c r="AB4471" s="198"/>
      <c r="AC4471" s="196"/>
      <c r="AD4471" s="199"/>
      <c r="AG4471" s="196"/>
      <c r="AH4471" s="196"/>
      <c r="AI4471" s="198"/>
      <c r="AL4471" s="196"/>
      <c r="AN4471" s="196"/>
      <c r="AO4471" s="198"/>
      <c r="AP4471" s="196"/>
      <c r="AQ4471" s="196"/>
      <c r="AR4471" s="196"/>
      <c r="AS4471" s="196"/>
      <c r="AT4471" s="196"/>
      <c r="AU4471" s="196"/>
      <c r="AV4471" s="198"/>
      <c r="AW4471" s="197"/>
      <c r="AY4471" s="196"/>
      <c r="BC4471" s="196"/>
      <c r="BD4471" s="196"/>
      <c r="BE4471" s="196"/>
      <c r="BF4471" s="196"/>
      <c r="BG4471" s="196"/>
      <c r="BH4471" s="196"/>
      <c r="BI4471" s="196"/>
      <c r="BJ4471" s="196"/>
      <c r="BK4471" s="196"/>
    </row>
    <row r="4472" spans="1:63" x14ac:dyDescent="0.25">
      <c r="A4472" s="198"/>
      <c r="B4472" s="193"/>
      <c r="C4472" s="196"/>
      <c r="D4472" s="196"/>
      <c r="E4472" s="196"/>
      <c r="I4472" s="197"/>
      <c r="Q4472" s="198"/>
      <c r="S4472" s="198"/>
      <c r="T4472" s="196"/>
      <c r="U4472" s="199"/>
      <c r="V4472" s="193"/>
      <c r="W4472" s="198"/>
      <c r="X4472" s="198"/>
      <c r="Y4472" s="196"/>
      <c r="Z4472" s="200"/>
      <c r="AA4472" s="196"/>
      <c r="AB4472" s="198"/>
      <c r="AC4472" s="196"/>
      <c r="AD4472" s="199"/>
      <c r="AG4472" s="196"/>
      <c r="AH4472" s="196"/>
      <c r="AI4472" s="198"/>
      <c r="AL4472" s="196"/>
      <c r="AN4472" s="196"/>
      <c r="AO4472" s="198"/>
      <c r="AP4472" s="196"/>
      <c r="AQ4472" s="196"/>
      <c r="AR4472" s="196"/>
      <c r="AS4472" s="196"/>
      <c r="AT4472" s="196"/>
      <c r="AU4472" s="196"/>
      <c r="AV4472" s="198"/>
      <c r="AW4472" s="197"/>
      <c r="AY4472" s="196"/>
      <c r="BC4472" s="196"/>
      <c r="BD4472" s="196"/>
      <c r="BE4472" s="196"/>
      <c r="BF4472" s="196"/>
      <c r="BG4472" s="196"/>
      <c r="BH4472" s="196"/>
      <c r="BI4472" s="196"/>
      <c r="BJ4472" s="196"/>
      <c r="BK4472" s="196"/>
    </row>
    <row r="4473" spans="1:63" x14ac:dyDescent="0.25">
      <c r="A4473" s="198"/>
      <c r="B4473" s="193"/>
      <c r="C4473" s="196"/>
      <c r="D4473" s="196"/>
      <c r="E4473" s="196"/>
      <c r="I4473" s="197"/>
      <c r="Q4473" s="198"/>
      <c r="S4473" s="198"/>
      <c r="T4473" s="196"/>
      <c r="U4473" s="199"/>
      <c r="V4473" s="193"/>
      <c r="W4473" s="198"/>
      <c r="X4473" s="198"/>
      <c r="Y4473" s="196"/>
      <c r="Z4473" s="200"/>
      <c r="AA4473" s="196"/>
      <c r="AB4473" s="198"/>
      <c r="AC4473" s="196"/>
      <c r="AD4473" s="199"/>
      <c r="AG4473" s="196"/>
      <c r="AH4473" s="196"/>
      <c r="AI4473" s="198"/>
      <c r="AL4473" s="196"/>
      <c r="AN4473" s="196"/>
      <c r="AO4473" s="198"/>
      <c r="AP4473" s="196"/>
      <c r="AQ4473" s="196"/>
      <c r="AR4473" s="196"/>
      <c r="AS4473" s="196"/>
      <c r="AT4473" s="196"/>
      <c r="AU4473" s="196"/>
      <c r="AV4473" s="198"/>
      <c r="AW4473" s="197"/>
      <c r="AY4473" s="196"/>
      <c r="BC4473" s="196"/>
      <c r="BD4473" s="196"/>
      <c r="BE4473" s="196"/>
      <c r="BF4473" s="196"/>
      <c r="BG4473" s="196"/>
      <c r="BH4473" s="196"/>
      <c r="BI4473" s="196"/>
      <c r="BJ4473" s="196"/>
      <c r="BK4473" s="196"/>
    </row>
    <row r="4474" spans="1:63" x14ac:dyDescent="0.25">
      <c r="A4474" s="198"/>
      <c r="B4474" s="193"/>
      <c r="C4474" s="196"/>
      <c r="D4474" s="196"/>
      <c r="E4474" s="196"/>
      <c r="I4474" s="197"/>
      <c r="Q4474" s="198"/>
      <c r="S4474" s="198"/>
      <c r="T4474" s="196"/>
      <c r="U4474" s="199"/>
      <c r="V4474" s="193"/>
      <c r="W4474" s="198"/>
      <c r="X4474" s="198"/>
      <c r="Y4474" s="196"/>
      <c r="Z4474" s="200"/>
      <c r="AA4474" s="196"/>
      <c r="AB4474" s="198"/>
      <c r="AC4474" s="196"/>
      <c r="AD4474" s="199"/>
      <c r="AG4474" s="196"/>
      <c r="AH4474" s="196"/>
      <c r="AI4474" s="198"/>
      <c r="AL4474" s="196"/>
      <c r="AN4474" s="196"/>
      <c r="AO4474" s="198"/>
      <c r="AP4474" s="196"/>
      <c r="AQ4474" s="196"/>
      <c r="AR4474" s="196"/>
      <c r="AS4474" s="196"/>
      <c r="AT4474" s="196"/>
      <c r="AU4474" s="196"/>
      <c r="AV4474" s="198"/>
      <c r="AW4474" s="197"/>
      <c r="AY4474" s="196"/>
      <c r="BC4474" s="196"/>
      <c r="BD4474" s="196"/>
      <c r="BE4474" s="196"/>
      <c r="BF4474" s="196"/>
      <c r="BG4474" s="196"/>
      <c r="BH4474" s="196"/>
      <c r="BI4474" s="196"/>
      <c r="BJ4474" s="196"/>
      <c r="BK4474" s="196"/>
    </row>
    <row r="4475" spans="1:63" x14ac:dyDescent="0.25">
      <c r="A4475" s="198"/>
      <c r="B4475" s="193"/>
      <c r="C4475" s="196"/>
      <c r="D4475" s="196"/>
      <c r="E4475" s="196"/>
      <c r="I4475" s="197"/>
      <c r="Q4475" s="198"/>
      <c r="S4475" s="198"/>
      <c r="T4475" s="196"/>
      <c r="U4475" s="199"/>
      <c r="V4475" s="193"/>
      <c r="W4475" s="198"/>
      <c r="X4475" s="198"/>
      <c r="Y4475" s="196"/>
      <c r="Z4475" s="200"/>
      <c r="AA4475" s="196"/>
      <c r="AB4475" s="198"/>
      <c r="AC4475" s="196"/>
      <c r="AD4475" s="199"/>
      <c r="AG4475" s="196"/>
      <c r="AH4475" s="196"/>
      <c r="AI4475" s="198"/>
      <c r="AL4475" s="196"/>
      <c r="AN4475" s="196"/>
      <c r="AO4475" s="198"/>
      <c r="AP4475" s="196"/>
      <c r="AQ4475" s="196"/>
      <c r="AR4475" s="196"/>
      <c r="AS4475" s="196"/>
      <c r="AT4475" s="196"/>
      <c r="AU4475" s="196"/>
      <c r="AV4475" s="198"/>
      <c r="AW4475" s="197"/>
      <c r="AY4475" s="196"/>
      <c r="BC4475" s="196"/>
      <c r="BD4475" s="196"/>
      <c r="BE4475" s="196"/>
      <c r="BF4475" s="196"/>
      <c r="BG4475" s="196"/>
      <c r="BH4475" s="196"/>
      <c r="BI4475" s="196"/>
      <c r="BJ4475" s="196"/>
      <c r="BK4475" s="196"/>
    </row>
    <row r="4476" spans="1:63" x14ac:dyDescent="0.25">
      <c r="A4476" s="198"/>
      <c r="B4476" s="193"/>
      <c r="C4476" s="196"/>
      <c r="D4476" s="196"/>
      <c r="E4476" s="196"/>
      <c r="I4476" s="197"/>
      <c r="Q4476" s="198"/>
      <c r="S4476" s="198"/>
      <c r="T4476" s="196"/>
      <c r="U4476" s="199"/>
      <c r="V4476" s="193"/>
      <c r="W4476" s="198"/>
      <c r="X4476" s="198"/>
      <c r="Y4476" s="196"/>
      <c r="Z4476" s="200"/>
      <c r="AA4476" s="196"/>
      <c r="AB4476" s="198"/>
      <c r="AC4476" s="196"/>
      <c r="AD4476" s="199"/>
      <c r="AG4476" s="196"/>
      <c r="AH4476" s="196"/>
      <c r="AI4476" s="198"/>
      <c r="AL4476" s="196"/>
      <c r="AN4476" s="196"/>
      <c r="AO4476" s="198"/>
      <c r="AP4476" s="196"/>
      <c r="AQ4476" s="196"/>
      <c r="AR4476" s="196"/>
      <c r="AS4476" s="196"/>
      <c r="AT4476" s="196"/>
      <c r="AU4476" s="196"/>
      <c r="AV4476" s="198"/>
      <c r="AW4476" s="197"/>
      <c r="AY4476" s="196"/>
      <c r="BC4476" s="196"/>
      <c r="BD4476" s="196"/>
      <c r="BE4476" s="196"/>
      <c r="BF4476" s="196"/>
      <c r="BG4476" s="196"/>
      <c r="BH4476" s="196"/>
      <c r="BI4476" s="196"/>
      <c r="BJ4476" s="196"/>
      <c r="BK4476" s="196"/>
    </row>
    <row r="4477" spans="1:63" x14ac:dyDescent="0.25">
      <c r="A4477" s="198"/>
      <c r="B4477" s="193"/>
      <c r="C4477" s="196"/>
      <c r="D4477" s="196"/>
      <c r="E4477" s="196"/>
      <c r="I4477" s="197"/>
      <c r="Q4477" s="198"/>
      <c r="S4477" s="198"/>
      <c r="T4477" s="196"/>
      <c r="U4477" s="199"/>
      <c r="V4477" s="193"/>
      <c r="W4477" s="198"/>
      <c r="X4477" s="198"/>
      <c r="Y4477" s="196"/>
      <c r="Z4477" s="200"/>
      <c r="AA4477" s="196"/>
      <c r="AB4477" s="198"/>
      <c r="AC4477" s="196"/>
      <c r="AD4477" s="199"/>
      <c r="AG4477" s="196"/>
      <c r="AH4477" s="196"/>
      <c r="AI4477" s="198"/>
      <c r="AL4477" s="196"/>
      <c r="AN4477" s="196"/>
      <c r="AO4477" s="198"/>
      <c r="AP4477" s="196"/>
      <c r="AQ4477" s="196"/>
      <c r="AR4477" s="196"/>
      <c r="AS4477" s="196"/>
      <c r="AT4477" s="196"/>
      <c r="AU4477" s="196"/>
      <c r="AV4477" s="198"/>
      <c r="AW4477" s="197"/>
      <c r="AY4477" s="196"/>
      <c r="BC4477" s="196"/>
      <c r="BD4477" s="196"/>
      <c r="BE4477" s="196"/>
      <c r="BF4477" s="196"/>
      <c r="BG4477" s="196"/>
      <c r="BH4477" s="196"/>
      <c r="BI4477" s="196"/>
      <c r="BJ4477" s="196"/>
      <c r="BK4477" s="196"/>
    </row>
    <row r="4478" spans="1:63" x14ac:dyDescent="0.25">
      <c r="A4478" s="198"/>
      <c r="B4478" s="193"/>
      <c r="C4478" s="196"/>
      <c r="D4478" s="196"/>
      <c r="E4478" s="196"/>
      <c r="I4478" s="197"/>
      <c r="Q4478" s="198"/>
      <c r="S4478" s="198"/>
      <c r="T4478" s="196"/>
      <c r="U4478" s="199"/>
      <c r="V4478" s="193"/>
      <c r="W4478" s="198"/>
      <c r="X4478" s="198"/>
      <c r="Y4478" s="196"/>
      <c r="Z4478" s="200"/>
      <c r="AA4478" s="196"/>
      <c r="AB4478" s="198"/>
      <c r="AC4478" s="196"/>
      <c r="AD4478" s="199"/>
      <c r="AG4478" s="196"/>
      <c r="AH4478" s="196"/>
      <c r="AI4478" s="198"/>
      <c r="AL4478" s="196"/>
      <c r="AN4478" s="196"/>
      <c r="AO4478" s="198"/>
      <c r="AP4478" s="196"/>
      <c r="AQ4478" s="196"/>
      <c r="AR4478" s="196"/>
      <c r="AS4478" s="196"/>
      <c r="AT4478" s="196"/>
      <c r="AU4478" s="196"/>
      <c r="AV4478" s="198"/>
      <c r="AW4478" s="197"/>
      <c r="AY4478" s="196"/>
      <c r="BC4478" s="196"/>
      <c r="BD4478" s="196"/>
      <c r="BE4478" s="196"/>
      <c r="BF4478" s="196"/>
      <c r="BG4478" s="196"/>
      <c r="BH4478" s="196"/>
      <c r="BI4478" s="196"/>
      <c r="BJ4478" s="196"/>
      <c r="BK4478" s="196"/>
    </row>
    <row r="4479" spans="1:63" x14ac:dyDescent="0.25">
      <c r="A4479" s="198"/>
      <c r="B4479" s="193"/>
      <c r="C4479" s="196"/>
      <c r="D4479" s="196"/>
      <c r="E4479" s="196"/>
      <c r="I4479" s="197"/>
      <c r="Q4479" s="198"/>
      <c r="S4479" s="198"/>
      <c r="T4479" s="196"/>
      <c r="U4479" s="199"/>
      <c r="V4479" s="193"/>
      <c r="W4479" s="198"/>
      <c r="X4479" s="198"/>
      <c r="Y4479" s="196"/>
      <c r="Z4479" s="200"/>
      <c r="AA4479" s="196"/>
      <c r="AB4479" s="198"/>
      <c r="AC4479" s="196"/>
      <c r="AD4479" s="199"/>
      <c r="AG4479" s="196"/>
      <c r="AH4479" s="196"/>
      <c r="AI4479" s="198"/>
      <c r="AL4479" s="196"/>
      <c r="AN4479" s="196"/>
      <c r="AO4479" s="198"/>
      <c r="AP4479" s="196"/>
      <c r="AQ4479" s="196"/>
      <c r="AR4479" s="196"/>
      <c r="AS4479" s="196"/>
      <c r="AT4479" s="196"/>
      <c r="AU4479" s="196"/>
      <c r="AV4479" s="198"/>
      <c r="AW4479" s="197"/>
      <c r="AY4479" s="196"/>
      <c r="BC4479" s="196"/>
      <c r="BD4479" s="196"/>
      <c r="BE4479" s="196"/>
      <c r="BF4479" s="196"/>
      <c r="BG4479" s="196"/>
      <c r="BH4479" s="196"/>
      <c r="BI4479" s="196"/>
      <c r="BJ4479" s="196"/>
      <c r="BK4479" s="196"/>
    </row>
    <row r="4480" spans="1:63" x14ac:dyDescent="0.25">
      <c r="A4480" s="198"/>
      <c r="B4480" s="193"/>
      <c r="C4480" s="196"/>
      <c r="D4480" s="196"/>
      <c r="E4480" s="196"/>
      <c r="I4480" s="197"/>
      <c r="Q4480" s="198"/>
      <c r="S4480" s="198"/>
      <c r="T4480" s="196"/>
      <c r="U4480" s="199"/>
      <c r="V4480" s="193"/>
      <c r="W4480" s="198"/>
      <c r="X4480" s="198"/>
      <c r="Y4480" s="196"/>
      <c r="Z4480" s="200"/>
      <c r="AA4480" s="196"/>
      <c r="AB4480" s="198"/>
      <c r="AC4480" s="196"/>
      <c r="AD4480" s="199"/>
      <c r="AG4480" s="196"/>
      <c r="AH4480" s="196"/>
      <c r="AI4480" s="198"/>
      <c r="AL4480" s="196"/>
      <c r="AN4480" s="196"/>
      <c r="AO4480" s="198"/>
      <c r="AP4480" s="196"/>
      <c r="AQ4480" s="196"/>
      <c r="AR4480" s="196"/>
      <c r="AS4480" s="196"/>
      <c r="AT4480" s="196"/>
      <c r="AU4480" s="196"/>
      <c r="AV4480" s="198"/>
      <c r="AW4480" s="197"/>
      <c r="AY4480" s="196"/>
      <c r="BC4480" s="196"/>
      <c r="BD4480" s="196"/>
      <c r="BE4480" s="196"/>
      <c r="BF4480" s="196"/>
      <c r="BG4480" s="196"/>
      <c r="BH4480" s="196"/>
      <c r="BI4480" s="196"/>
      <c r="BJ4480" s="196"/>
      <c r="BK4480" s="196"/>
    </row>
    <row r="4481" spans="1:63" x14ac:dyDescent="0.25">
      <c r="A4481" s="198"/>
      <c r="B4481" s="193"/>
      <c r="C4481" s="196"/>
      <c r="D4481" s="196"/>
      <c r="E4481" s="196"/>
      <c r="I4481" s="197"/>
      <c r="Q4481" s="198"/>
      <c r="S4481" s="198"/>
      <c r="T4481" s="196"/>
      <c r="U4481" s="199"/>
      <c r="V4481" s="193"/>
      <c r="W4481" s="198"/>
      <c r="X4481" s="198"/>
      <c r="Y4481" s="196"/>
      <c r="Z4481" s="200"/>
      <c r="AA4481" s="196"/>
      <c r="AB4481" s="198"/>
      <c r="AC4481" s="196"/>
      <c r="AD4481" s="199"/>
      <c r="AG4481" s="196"/>
      <c r="AH4481" s="196"/>
      <c r="AI4481" s="198"/>
      <c r="AL4481" s="196"/>
      <c r="AN4481" s="196"/>
      <c r="AO4481" s="198"/>
      <c r="AP4481" s="196"/>
      <c r="AQ4481" s="196"/>
      <c r="AR4481" s="196"/>
      <c r="AS4481" s="196"/>
      <c r="AT4481" s="196"/>
      <c r="AU4481" s="196"/>
      <c r="AV4481" s="198"/>
      <c r="AW4481" s="197"/>
      <c r="AY4481" s="196"/>
      <c r="BC4481" s="196"/>
      <c r="BD4481" s="196"/>
      <c r="BE4481" s="196"/>
      <c r="BF4481" s="196"/>
      <c r="BG4481" s="196"/>
      <c r="BH4481" s="196"/>
      <c r="BI4481" s="196"/>
      <c r="BJ4481" s="196"/>
      <c r="BK4481" s="196"/>
    </row>
    <row r="4482" spans="1:63" x14ac:dyDescent="0.25">
      <c r="A4482" s="198"/>
      <c r="B4482" s="193"/>
      <c r="C4482" s="196"/>
      <c r="D4482" s="196"/>
      <c r="E4482" s="196"/>
      <c r="I4482" s="197"/>
      <c r="Q4482" s="198"/>
      <c r="S4482" s="198"/>
      <c r="T4482" s="196"/>
      <c r="U4482" s="199"/>
      <c r="V4482" s="193"/>
      <c r="W4482" s="198"/>
      <c r="X4482" s="198"/>
      <c r="Y4482" s="196"/>
      <c r="Z4482" s="200"/>
      <c r="AA4482" s="196"/>
      <c r="AB4482" s="198"/>
      <c r="AC4482" s="196"/>
      <c r="AD4482" s="199"/>
      <c r="AG4482" s="196"/>
      <c r="AH4482" s="196"/>
      <c r="AI4482" s="198"/>
      <c r="AL4482" s="196"/>
      <c r="AN4482" s="196"/>
      <c r="AO4482" s="198"/>
      <c r="AP4482" s="196"/>
      <c r="AQ4482" s="196"/>
      <c r="AR4482" s="196"/>
      <c r="AS4482" s="196"/>
      <c r="AT4482" s="196"/>
      <c r="AU4482" s="196"/>
      <c r="AV4482" s="198"/>
      <c r="AW4482" s="197"/>
      <c r="AY4482" s="196"/>
      <c r="BC4482" s="196"/>
      <c r="BD4482" s="196"/>
      <c r="BE4482" s="196"/>
      <c r="BF4482" s="196"/>
      <c r="BG4482" s="196"/>
      <c r="BH4482" s="196"/>
      <c r="BI4482" s="196"/>
      <c r="BJ4482" s="196"/>
      <c r="BK4482" s="196"/>
    </row>
    <row r="4483" spans="1:63" x14ac:dyDescent="0.25">
      <c r="A4483" s="198"/>
      <c r="B4483" s="193"/>
      <c r="C4483" s="196"/>
      <c r="D4483" s="196"/>
      <c r="E4483" s="196"/>
      <c r="I4483" s="197"/>
      <c r="Q4483" s="198"/>
      <c r="S4483" s="198"/>
      <c r="T4483" s="196"/>
      <c r="U4483" s="199"/>
      <c r="V4483" s="193"/>
      <c r="W4483" s="198"/>
      <c r="X4483" s="198"/>
      <c r="Y4483" s="196"/>
      <c r="Z4483" s="200"/>
      <c r="AA4483" s="196"/>
      <c r="AB4483" s="198"/>
      <c r="AC4483" s="196"/>
      <c r="AD4483" s="199"/>
      <c r="AG4483" s="196"/>
      <c r="AH4483" s="196"/>
      <c r="AI4483" s="198"/>
      <c r="AL4483" s="196"/>
      <c r="AN4483" s="196"/>
      <c r="AO4483" s="198"/>
      <c r="AP4483" s="196"/>
      <c r="AQ4483" s="196"/>
      <c r="AR4483" s="196"/>
      <c r="AS4483" s="196"/>
      <c r="AT4483" s="196"/>
      <c r="AU4483" s="196"/>
      <c r="AV4483" s="198"/>
      <c r="AW4483" s="197"/>
      <c r="AY4483" s="196"/>
      <c r="BC4483" s="196"/>
      <c r="BD4483" s="196"/>
      <c r="BE4483" s="196"/>
      <c r="BF4483" s="196"/>
      <c r="BG4483" s="196"/>
      <c r="BH4483" s="196"/>
      <c r="BI4483" s="196"/>
      <c r="BJ4483" s="196"/>
      <c r="BK4483" s="196"/>
    </row>
    <row r="4484" spans="1:63" x14ac:dyDescent="0.25">
      <c r="A4484" s="198"/>
      <c r="B4484" s="193"/>
      <c r="C4484" s="196"/>
      <c r="D4484" s="196"/>
      <c r="E4484" s="196"/>
      <c r="I4484" s="197"/>
      <c r="Q4484" s="198"/>
      <c r="S4484" s="198"/>
      <c r="T4484" s="196"/>
      <c r="U4484" s="199"/>
      <c r="V4484" s="193"/>
      <c r="W4484" s="198"/>
      <c r="X4484" s="198"/>
      <c r="Y4484" s="196"/>
      <c r="Z4484" s="200"/>
      <c r="AA4484" s="196"/>
      <c r="AB4484" s="198"/>
      <c r="AC4484" s="196"/>
      <c r="AD4484" s="199"/>
      <c r="AG4484" s="196"/>
      <c r="AH4484" s="196"/>
      <c r="AI4484" s="198"/>
      <c r="AL4484" s="196"/>
      <c r="AN4484" s="196"/>
      <c r="AO4484" s="198"/>
      <c r="AP4484" s="196"/>
      <c r="AQ4484" s="196"/>
      <c r="AR4484" s="196"/>
      <c r="AS4484" s="196"/>
      <c r="AT4484" s="196"/>
      <c r="AU4484" s="196"/>
      <c r="AV4484" s="198"/>
      <c r="AW4484" s="197"/>
      <c r="AY4484" s="196"/>
      <c r="BC4484" s="196"/>
      <c r="BD4484" s="196"/>
      <c r="BE4484" s="196"/>
      <c r="BF4484" s="196"/>
      <c r="BG4484" s="196"/>
      <c r="BH4484" s="196"/>
      <c r="BI4484" s="196"/>
      <c r="BJ4484" s="196"/>
      <c r="BK4484" s="196"/>
    </row>
    <row r="4485" spans="1:63" x14ac:dyDescent="0.25">
      <c r="A4485" s="198"/>
      <c r="B4485" s="193"/>
      <c r="C4485" s="196"/>
      <c r="D4485" s="196"/>
      <c r="E4485" s="196"/>
      <c r="I4485" s="197"/>
      <c r="Q4485" s="198"/>
      <c r="S4485" s="198"/>
      <c r="T4485" s="196"/>
      <c r="U4485" s="199"/>
      <c r="V4485" s="193"/>
      <c r="W4485" s="198"/>
      <c r="X4485" s="198"/>
      <c r="Y4485" s="196"/>
      <c r="Z4485" s="200"/>
      <c r="AA4485" s="196"/>
      <c r="AB4485" s="198"/>
      <c r="AC4485" s="196"/>
      <c r="AD4485" s="199"/>
      <c r="AG4485" s="196"/>
      <c r="AH4485" s="196"/>
      <c r="AI4485" s="198"/>
      <c r="AL4485" s="196"/>
      <c r="AN4485" s="196"/>
      <c r="AO4485" s="198"/>
      <c r="AP4485" s="196"/>
      <c r="AQ4485" s="196"/>
      <c r="AR4485" s="196"/>
      <c r="AS4485" s="196"/>
      <c r="AT4485" s="196"/>
      <c r="AU4485" s="196"/>
      <c r="AV4485" s="198"/>
      <c r="AW4485" s="197"/>
      <c r="AY4485" s="196"/>
      <c r="BC4485" s="196"/>
      <c r="BD4485" s="196"/>
      <c r="BE4485" s="196"/>
      <c r="BF4485" s="196"/>
      <c r="BG4485" s="196"/>
      <c r="BH4485" s="196"/>
      <c r="BI4485" s="196"/>
      <c r="BJ4485" s="196"/>
      <c r="BK4485" s="196"/>
    </row>
    <row r="4486" spans="1:63" x14ac:dyDescent="0.25">
      <c r="A4486" s="198"/>
      <c r="B4486" s="193"/>
      <c r="C4486" s="196"/>
      <c r="D4486" s="196"/>
      <c r="E4486" s="196"/>
      <c r="I4486" s="197"/>
      <c r="Q4486" s="198"/>
      <c r="S4486" s="198"/>
      <c r="T4486" s="196"/>
      <c r="U4486" s="199"/>
      <c r="V4486" s="193"/>
      <c r="W4486" s="198"/>
      <c r="X4486" s="198"/>
      <c r="Y4486" s="196"/>
      <c r="Z4486" s="200"/>
      <c r="AA4486" s="196"/>
      <c r="AB4486" s="198"/>
      <c r="AC4486" s="196"/>
      <c r="AD4486" s="199"/>
      <c r="AG4486" s="196"/>
      <c r="AH4486" s="196"/>
      <c r="AI4486" s="198"/>
      <c r="AL4486" s="196"/>
      <c r="AN4486" s="196"/>
      <c r="AO4486" s="198"/>
      <c r="AP4486" s="196"/>
      <c r="AQ4486" s="196"/>
      <c r="AR4486" s="196"/>
      <c r="AS4486" s="196"/>
      <c r="AT4486" s="196"/>
      <c r="AU4486" s="196"/>
      <c r="AV4486" s="198"/>
      <c r="AW4486" s="197"/>
      <c r="AY4486" s="196"/>
      <c r="BC4486" s="196"/>
      <c r="BD4486" s="196"/>
      <c r="BE4486" s="196"/>
      <c r="BF4486" s="196"/>
      <c r="BG4486" s="196"/>
      <c r="BH4486" s="196"/>
      <c r="BI4486" s="196"/>
      <c r="BJ4486" s="196"/>
      <c r="BK4486" s="196"/>
    </row>
    <row r="4487" spans="1:63" x14ac:dyDescent="0.25">
      <c r="A4487" s="198"/>
      <c r="B4487" s="193"/>
      <c r="C4487" s="196"/>
      <c r="D4487" s="196"/>
      <c r="E4487" s="196"/>
      <c r="I4487" s="197"/>
      <c r="Q4487" s="198"/>
      <c r="S4487" s="198"/>
      <c r="T4487" s="196"/>
      <c r="U4487" s="199"/>
      <c r="V4487" s="193"/>
      <c r="W4487" s="198"/>
      <c r="X4487" s="198"/>
      <c r="Y4487" s="196"/>
      <c r="Z4487" s="200"/>
      <c r="AA4487" s="196"/>
      <c r="AB4487" s="198"/>
      <c r="AC4487" s="196"/>
      <c r="AD4487" s="199"/>
      <c r="AG4487" s="196"/>
      <c r="AH4487" s="196"/>
      <c r="AI4487" s="198"/>
      <c r="AL4487" s="196"/>
      <c r="AN4487" s="196"/>
      <c r="AO4487" s="198"/>
      <c r="AP4487" s="196"/>
      <c r="AQ4487" s="196"/>
      <c r="AR4487" s="196"/>
      <c r="AS4487" s="196"/>
      <c r="AT4487" s="196"/>
      <c r="AU4487" s="196"/>
      <c r="AV4487" s="198"/>
      <c r="AW4487" s="197"/>
      <c r="AY4487" s="196"/>
      <c r="BC4487" s="196"/>
      <c r="BD4487" s="196"/>
      <c r="BE4487" s="196"/>
      <c r="BF4487" s="196"/>
      <c r="BG4487" s="196"/>
      <c r="BH4487" s="196"/>
      <c r="BI4487" s="196"/>
      <c r="BJ4487" s="196"/>
      <c r="BK4487" s="196"/>
    </row>
    <row r="4488" spans="1:63" x14ac:dyDescent="0.25">
      <c r="A4488" s="198"/>
      <c r="B4488" s="193"/>
      <c r="C4488" s="196"/>
      <c r="D4488" s="196"/>
      <c r="E4488" s="196"/>
      <c r="I4488" s="197"/>
      <c r="Q4488" s="198"/>
      <c r="S4488" s="198"/>
      <c r="T4488" s="196"/>
      <c r="U4488" s="199"/>
      <c r="V4488" s="193"/>
      <c r="W4488" s="198"/>
      <c r="X4488" s="198"/>
      <c r="Y4488" s="196"/>
      <c r="Z4488" s="200"/>
      <c r="AA4488" s="196"/>
      <c r="AB4488" s="198"/>
      <c r="AC4488" s="196"/>
      <c r="AD4488" s="199"/>
      <c r="AG4488" s="196"/>
      <c r="AH4488" s="196"/>
      <c r="AI4488" s="198"/>
      <c r="AL4488" s="196"/>
      <c r="AN4488" s="196"/>
      <c r="AO4488" s="198"/>
      <c r="AP4488" s="196"/>
      <c r="AQ4488" s="196"/>
      <c r="AR4488" s="196"/>
      <c r="AS4488" s="196"/>
      <c r="AT4488" s="196"/>
      <c r="AU4488" s="196"/>
      <c r="AV4488" s="198"/>
      <c r="AW4488" s="197"/>
      <c r="AY4488" s="196"/>
      <c r="BC4488" s="196"/>
      <c r="BD4488" s="196"/>
      <c r="BE4488" s="196"/>
      <c r="BF4488" s="196"/>
      <c r="BG4488" s="196"/>
      <c r="BH4488" s="196"/>
      <c r="BI4488" s="196"/>
      <c r="BJ4488" s="196"/>
      <c r="BK4488" s="196"/>
    </row>
    <row r="4489" spans="1:63" x14ac:dyDescent="0.25">
      <c r="A4489" s="198"/>
      <c r="B4489" s="193"/>
      <c r="C4489" s="196"/>
      <c r="D4489" s="196"/>
      <c r="E4489" s="196"/>
      <c r="I4489" s="197"/>
      <c r="Q4489" s="198"/>
      <c r="S4489" s="198"/>
      <c r="T4489" s="196"/>
      <c r="U4489" s="199"/>
      <c r="V4489" s="193"/>
      <c r="W4489" s="198"/>
      <c r="X4489" s="198"/>
      <c r="Y4489" s="196"/>
      <c r="Z4489" s="200"/>
      <c r="AA4489" s="196"/>
      <c r="AB4489" s="198"/>
      <c r="AC4489" s="196"/>
      <c r="AD4489" s="199"/>
      <c r="AG4489" s="196"/>
      <c r="AH4489" s="196"/>
      <c r="AI4489" s="198"/>
      <c r="AL4489" s="196"/>
      <c r="AN4489" s="196"/>
      <c r="AO4489" s="198"/>
      <c r="AP4489" s="196"/>
      <c r="AQ4489" s="196"/>
      <c r="AR4489" s="196"/>
      <c r="AS4489" s="196"/>
      <c r="AT4489" s="196"/>
      <c r="AU4489" s="196"/>
      <c r="AV4489" s="198"/>
      <c r="AW4489" s="197"/>
      <c r="AY4489" s="196"/>
      <c r="BC4489" s="196"/>
      <c r="BD4489" s="196"/>
      <c r="BE4489" s="196"/>
      <c r="BF4489" s="196"/>
      <c r="BG4489" s="196"/>
      <c r="BH4489" s="196"/>
      <c r="BI4489" s="196"/>
      <c r="BJ4489" s="196"/>
      <c r="BK4489" s="196"/>
    </row>
    <row r="4490" spans="1:63" x14ac:dyDescent="0.25">
      <c r="A4490" s="198"/>
      <c r="B4490" s="193"/>
      <c r="C4490" s="196"/>
      <c r="D4490" s="196"/>
      <c r="E4490" s="196"/>
      <c r="I4490" s="197"/>
      <c r="Q4490" s="198"/>
      <c r="S4490" s="198"/>
      <c r="T4490" s="196"/>
      <c r="U4490" s="199"/>
      <c r="V4490" s="193"/>
      <c r="W4490" s="198"/>
      <c r="X4490" s="198"/>
      <c r="Y4490" s="196"/>
      <c r="Z4490" s="200"/>
      <c r="AA4490" s="196"/>
      <c r="AB4490" s="198"/>
      <c r="AC4490" s="196"/>
      <c r="AD4490" s="199"/>
      <c r="AG4490" s="196"/>
      <c r="AH4490" s="196"/>
      <c r="AI4490" s="198"/>
      <c r="AL4490" s="196"/>
      <c r="AN4490" s="196"/>
      <c r="AO4490" s="198"/>
      <c r="AP4490" s="196"/>
      <c r="AQ4490" s="196"/>
      <c r="AR4490" s="196"/>
      <c r="AS4490" s="196"/>
      <c r="AT4490" s="196"/>
      <c r="AU4490" s="196"/>
      <c r="AV4490" s="198"/>
      <c r="AW4490" s="197"/>
      <c r="AY4490" s="196"/>
      <c r="BC4490" s="196"/>
      <c r="BD4490" s="196"/>
      <c r="BE4490" s="196"/>
      <c r="BF4490" s="196"/>
      <c r="BG4490" s="196"/>
      <c r="BH4490" s="196"/>
      <c r="BI4490" s="196"/>
      <c r="BJ4490" s="196"/>
      <c r="BK4490" s="196"/>
    </row>
    <row r="4491" spans="1:63" x14ac:dyDescent="0.25">
      <c r="A4491" s="198"/>
      <c r="B4491" s="193"/>
      <c r="C4491" s="196"/>
      <c r="D4491" s="196"/>
      <c r="E4491" s="196"/>
      <c r="I4491" s="197"/>
      <c r="Q4491" s="198"/>
      <c r="S4491" s="198"/>
      <c r="T4491" s="196"/>
      <c r="U4491" s="199"/>
      <c r="V4491" s="193"/>
      <c r="W4491" s="198"/>
      <c r="X4491" s="198"/>
      <c r="Y4491" s="196"/>
      <c r="Z4491" s="200"/>
      <c r="AA4491" s="196"/>
      <c r="AB4491" s="198"/>
      <c r="AC4491" s="196"/>
      <c r="AD4491" s="199"/>
      <c r="AG4491" s="196"/>
      <c r="AH4491" s="196"/>
      <c r="AI4491" s="198"/>
      <c r="AL4491" s="196"/>
      <c r="AN4491" s="196"/>
      <c r="AO4491" s="198"/>
      <c r="AP4491" s="196"/>
      <c r="AQ4491" s="196"/>
      <c r="AR4491" s="196"/>
      <c r="AS4491" s="196"/>
      <c r="AT4491" s="196"/>
      <c r="AU4491" s="196"/>
      <c r="AV4491" s="198"/>
      <c r="AW4491" s="197"/>
      <c r="AY4491" s="196"/>
      <c r="BC4491" s="196"/>
      <c r="BD4491" s="196"/>
      <c r="BE4491" s="196"/>
      <c r="BF4491" s="196"/>
      <c r="BG4491" s="196"/>
      <c r="BH4491" s="196"/>
      <c r="BI4491" s="196"/>
      <c r="BJ4491" s="196"/>
      <c r="BK4491" s="196"/>
    </row>
    <row r="4492" spans="1:63" x14ac:dyDescent="0.25">
      <c r="A4492" s="198"/>
      <c r="B4492" s="193"/>
      <c r="C4492" s="196"/>
      <c r="D4492" s="196"/>
      <c r="E4492" s="196"/>
      <c r="I4492" s="197"/>
      <c r="Q4492" s="198"/>
      <c r="S4492" s="198"/>
      <c r="T4492" s="196"/>
      <c r="U4492" s="199"/>
      <c r="V4492" s="193"/>
      <c r="W4492" s="198"/>
      <c r="X4492" s="198"/>
      <c r="Y4492" s="196"/>
      <c r="Z4492" s="200"/>
      <c r="AA4492" s="196"/>
      <c r="AB4492" s="198"/>
      <c r="AC4492" s="196"/>
      <c r="AD4492" s="199"/>
      <c r="AG4492" s="196"/>
      <c r="AH4492" s="196"/>
      <c r="AI4492" s="198"/>
      <c r="AL4492" s="196"/>
      <c r="AN4492" s="196"/>
      <c r="AO4492" s="198"/>
      <c r="AP4492" s="196"/>
      <c r="AQ4492" s="196"/>
      <c r="AR4492" s="196"/>
      <c r="AS4492" s="196"/>
      <c r="AT4492" s="196"/>
      <c r="AU4492" s="196"/>
      <c r="AV4492" s="198"/>
      <c r="AW4492" s="197"/>
      <c r="AY4492" s="196"/>
      <c r="BC4492" s="196"/>
      <c r="BD4492" s="196"/>
      <c r="BE4492" s="196"/>
      <c r="BF4492" s="196"/>
      <c r="BG4492" s="196"/>
      <c r="BH4492" s="196"/>
      <c r="BI4492" s="196"/>
      <c r="BJ4492" s="196"/>
      <c r="BK4492" s="196"/>
    </row>
    <row r="4493" spans="1:63" x14ac:dyDescent="0.25">
      <c r="A4493" s="198"/>
      <c r="B4493" s="193"/>
      <c r="C4493" s="196"/>
      <c r="D4493" s="196"/>
      <c r="E4493" s="196"/>
      <c r="I4493" s="197"/>
      <c r="Q4493" s="198"/>
      <c r="S4493" s="198"/>
      <c r="T4493" s="196"/>
      <c r="U4493" s="199"/>
      <c r="V4493" s="193"/>
      <c r="W4493" s="198"/>
      <c r="X4493" s="198"/>
      <c r="Y4493" s="196"/>
      <c r="Z4493" s="200"/>
      <c r="AA4493" s="196"/>
      <c r="AB4493" s="198"/>
      <c r="AC4493" s="196"/>
      <c r="AD4493" s="199"/>
      <c r="AG4493" s="196"/>
      <c r="AH4493" s="196"/>
      <c r="AI4493" s="198"/>
      <c r="AL4493" s="196"/>
      <c r="AN4493" s="196"/>
      <c r="AO4493" s="198"/>
      <c r="AP4493" s="196"/>
      <c r="AQ4493" s="196"/>
      <c r="AR4493" s="196"/>
      <c r="AS4493" s="196"/>
      <c r="AT4493" s="196"/>
      <c r="AU4493" s="196"/>
      <c r="AV4493" s="198"/>
      <c r="AW4493" s="197"/>
      <c r="AY4493" s="196"/>
      <c r="BC4493" s="196"/>
      <c r="BD4493" s="196"/>
      <c r="BE4493" s="196"/>
      <c r="BF4493" s="196"/>
      <c r="BG4493" s="196"/>
      <c r="BH4493" s="196"/>
      <c r="BI4493" s="196"/>
      <c r="BJ4493" s="196"/>
      <c r="BK4493" s="196"/>
    </row>
    <row r="4494" spans="1:63" x14ac:dyDescent="0.25">
      <c r="A4494" s="198"/>
      <c r="B4494" s="193"/>
      <c r="C4494" s="196"/>
      <c r="D4494" s="196"/>
      <c r="E4494" s="196"/>
      <c r="I4494" s="197"/>
      <c r="Q4494" s="198"/>
      <c r="S4494" s="198"/>
      <c r="T4494" s="196"/>
      <c r="U4494" s="199"/>
      <c r="V4494" s="193"/>
      <c r="W4494" s="198"/>
      <c r="X4494" s="198"/>
      <c r="Y4494" s="196"/>
      <c r="Z4494" s="200"/>
      <c r="AA4494" s="196"/>
      <c r="AB4494" s="198"/>
      <c r="AC4494" s="196"/>
      <c r="AD4494" s="199"/>
      <c r="AG4494" s="196"/>
      <c r="AH4494" s="196"/>
      <c r="AI4494" s="198"/>
      <c r="AL4494" s="196"/>
      <c r="AN4494" s="196"/>
      <c r="AO4494" s="198"/>
      <c r="AP4494" s="196"/>
      <c r="AQ4494" s="196"/>
      <c r="AR4494" s="196"/>
      <c r="AS4494" s="196"/>
      <c r="AT4494" s="196"/>
      <c r="AU4494" s="196"/>
      <c r="AV4494" s="198"/>
      <c r="AW4494" s="197"/>
      <c r="AY4494" s="196"/>
      <c r="BC4494" s="196"/>
      <c r="BD4494" s="196"/>
      <c r="BE4494" s="196"/>
      <c r="BF4494" s="196"/>
      <c r="BG4494" s="196"/>
      <c r="BH4494" s="196"/>
      <c r="BI4494" s="196"/>
      <c r="BJ4494" s="196"/>
      <c r="BK4494" s="196"/>
    </row>
    <row r="4495" spans="1:63" x14ac:dyDescent="0.25">
      <c r="A4495" s="198"/>
      <c r="B4495" s="193"/>
      <c r="C4495" s="196"/>
      <c r="D4495" s="196"/>
      <c r="E4495" s="196"/>
      <c r="I4495" s="197"/>
      <c r="Q4495" s="198"/>
      <c r="S4495" s="198"/>
      <c r="T4495" s="196"/>
      <c r="U4495" s="199"/>
      <c r="V4495" s="193"/>
      <c r="W4495" s="198"/>
      <c r="X4495" s="198"/>
      <c r="Y4495" s="196"/>
      <c r="Z4495" s="200"/>
      <c r="AA4495" s="196"/>
      <c r="AB4495" s="198"/>
      <c r="AC4495" s="196"/>
      <c r="AD4495" s="199"/>
      <c r="AG4495" s="196"/>
      <c r="AH4495" s="196"/>
      <c r="AI4495" s="198"/>
      <c r="AL4495" s="196"/>
      <c r="AN4495" s="196"/>
      <c r="AO4495" s="198"/>
      <c r="AP4495" s="196"/>
      <c r="AQ4495" s="196"/>
      <c r="AR4495" s="196"/>
      <c r="AS4495" s="196"/>
      <c r="AT4495" s="196"/>
      <c r="AU4495" s="196"/>
      <c r="AV4495" s="198"/>
      <c r="AW4495" s="197"/>
      <c r="AY4495" s="196"/>
      <c r="BC4495" s="196"/>
      <c r="BD4495" s="196"/>
      <c r="BE4495" s="196"/>
      <c r="BF4495" s="196"/>
      <c r="BG4495" s="196"/>
      <c r="BH4495" s="196"/>
      <c r="BI4495" s="196"/>
      <c r="BJ4495" s="196"/>
      <c r="BK4495" s="196"/>
    </row>
    <row r="4496" spans="1:63" x14ac:dyDescent="0.25">
      <c r="A4496" s="198"/>
      <c r="B4496" s="193"/>
      <c r="C4496" s="196"/>
      <c r="D4496" s="196"/>
      <c r="E4496" s="196"/>
      <c r="I4496" s="197"/>
      <c r="Q4496" s="198"/>
      <c r="S4496" s="198"/>
      <c r="T4496" s="196"/>
      <c r="U4496" s="199"/>
      <c r="V4496" s="193"/>
      <c r="W4496" s="198"/>
      <c r="X4496" s="198"/>
      <c r="Y4496" s="196"/>
      <c r="Z4496" s="200"/>
      <c r="AA4496" s="196"/>
      <c r="AB4496" s="198"/>
      <c r="AC4496" s="196"/>
      <c r="AD4496" s="199"/>
      <c r="AG4496" s="196"/>
      <c r="AH4496" s="196"/>
      <c r="AI4496" s="198"/>
      <c r="AL4496" s="196"/>
      <c r="AN4496" s="196"/>
      <c r="AO4496" s="198"/>
      <c r="AP4496" s="196"/>
      <c r="AQ4496" s="196"/>
      <c r="AR4496" s="196"/>
      <c r="AS4496" s="196"/>
      <c r="AT4496" s="196"/>
      <c r="AU4496" s="196"/>
      <c r="AV4496" s="198"/>
      <c r="AW4496" s="197"/>
      <c r="AY4496" s="196"/>
      <c r="BC4496" s="196"/>
      <c r="BD4496" s="196"/>
      <c r="BE4496" s="196"/>
      <c r="BF4496" s="196"/>
      <c r="BG4496" s="196"/>
      <c r="BH4496" s="196"/>
      <c r="BI4496" s="196"/>
      <c r="BJ4496" s="196"/>
      <c r="BK4496" s="196"/>
    </row>
    <row r="4497" spans="1:63" x14ac:dyDescent="0.25">
      <c r="A4497" s="198"/>
      <c r="B4497" s="193"/>
      <c r="C4497" s="196"/>
      <c r="D4497" s="196"/>
      <c r="E4497" s="196"/>
      <c r="I4497" s="197"/>
      <c r="Q4497" s="198"/>
      <c r="S4497" s="198"/>
      <c r="T4497" s="196"/>
      <c r="U4497" s="199"/>
      <c r="V4497" s="193"/>
      <c r="W4497" s="198"/>
      <c r="X4497" s="198"/>
      <c r="Y4497" s="196"/>
      <c r="Z4497" s="200"/>
      <c r="AA4497" s="196"/>
      <c r="AB4497" s="198"/>
      <c r="AC4497" s="196"/>
      <c r="AD4497" s="199"/>
      <c r="AG4497" s="196"/>
      <c r="AH4497" s="196"/>
      <c r="AI4497" s="198"/>
      <c r="AL4497" s="196"/>
      <c r="AN4497" s="196"/>
      <c r="AO4497" s="198"/>
      <c r="AP4497" s="196"/>
      <c r="AQ4497" s="196"/>
      <c r="AR4497" s="196"/>
      <c r="AS4497" s="196"/>
      <c r="AT4497" s="196"/>
      <c r="AU4497" s="196"/>
      <c r="AV4497" s="198"/>
      <c r="AW4497" s="197"/>
      <c r="AY4497" s="196"/>
      <c r="BC4497" s="196"/>
      <c r="BD4497" s="196"/>
      <c r="BE4497" s="196"/>
      <c r="BF4497" s="196"/>
      <c r="BG4497" s="196"/>
      <c r="BH4497" s="196"/>
      <c r="BI4497" s="196"/>
      <c r="BJ4497" s="196"/>
      <c r="BK4497" s="196"/>
    </row>
    <row r="4498" spans="1:63" x14ac:dyDescent="0.25">
      <c r="A4498" s="198"/>
      <c r="B4498" s="193"/>
      <c r="C4498" s="196"/>
      <c r="D4498" s="196"/>
      <c r="E4498" s="196"/>
      <c r="I4498" s="197"/>
      <c r="Q4498" s="198"/>
      <c r="S4498" s="198"/>
      <c r="T4498" s="196"/>
      <c r="U4498" s="199"/>
      <c r="V4498" s="193"/>
      <c r="W4498" s="198"/>
      <c r="X4498" s="198"/>
      <c r="Y4498" s="196"/>
      <c r="Z4498" s="200"/>
      <c r="AA4498" s="196"/>
      <c r="AB4498" s="198"/>
      <c r="AC4498" s="196"/>
      <c r="AD4498" s="199"/>
      <c r="AG4498" s="196"/>
      <c r="AH4498" s="196"/>
      <c r="AI4498" s="198"/>
      <c r="AL4498" s="196"/>
      <c r="AN4498" s="196"/>
      <c r="AO4498" s="198"/>
      <c r="AP4498" s="196"/>
      <c r="AQ4498" s="196"/>
      <c r="AR4498" s="196"/>
      <c r="AS4498" s="196"/>
      <c r="AT4498" s="196"/>
      <c r="AU4498" s="196"/>
      <c r="AV4498" s="198"/>
      <c r="AW4498" s="197"/>
      <c r="AY4498" s="196"/>
      <c r="BC4498" s="196"/>
      <c r="BD4498" s="196"/>
      <c r="BE4498" s="196"/>
      <c r="BF4498" s="196"/>
      <c r="BG4498" s="196"/>
      <c r="BH4498" s="196"/>
      <c r="BI4498" s="196"/>
      <c r="BJ4498" s="196"/>
      <c r="BK4498" s="196"/>
    </row>
    <row r="4499" spans="1:63" x14ac:dyDescent="0.25">
      <c r="A4499" s="198"/>
      <c r="B4499" s="193"/>
      <c r="C4499" s="196"/>
      <c r="D4499" s="196"/>
      <c r="E4499" s="196"/>
      <c r="I4499" s="197"/>
      <c r="Q4499" s="198"/>
      <c r="S4499" s="198"/>
      <c r="T4499" s="196"/>
      <c r="U4499" s="199"/>
      <c r="V4499" s="193"/>
      <c r="W4499" s="198"/>
      <c r="X4499" s="198"/>
      <c r="Y4499" s="196"/>
      <c r="Z4499" s="200"/>
      <c r="AA4499" s="196"/>
      <c r="AB4499" s="198"/>
      <c r="AC4499" s="196"/>
      <c r="AD4499" s="199"/>
      <c r="AG4499" s="196"/>
      <c r="AH4499" s="196"/>
      <c r="AI4499" s="198"/>
      <c r="AL4499" s="196"/>
      <c r="AN4499" s="196"/>
      <c r="AO4499" s="198"/>
      <c r="AP4499" s="196"/>
      <c r="AQ4499" s="196"/>
      <c r="AR4499" s="196"/>
      <c r="AS4499" s="196"/>
      <c r="AT4499" s="196"/>
      <c r="AU4499" s="196"/>
      <c r="AV4499" s="198"/>
      <c r="AW4499" s="197"/>
      <c r="AY4499" s="196"/>
      <c r="BC4499" s="196"/>
      <c r="BD4499" s="196"/>
      <c r="BE4499" s="196"/>
      <c r="BF4499" s="196"/>
      <c r="BG4499" s="196"/>
      <c r="BH4499" s="196"/>
      <c r="BI4499" s="196"/>
      <c r="BJ4499" s="196"/>
      <c r="BK4499" s="196"/>
    </row>
    <row r="4500" spans="1:63" x14ac:dyDescent="0.25">
      <c r="A4500" s="198"/>
      <c r="B4500" s="193"/>
      <c r="C4500" s="196"/>
      <c r="D4500" s="196"/>
      <c r="E4500" s="196"/>
      <c r="I4500" s="197"/>
      <c r="Q4500" s="198"/>
      <c r="S4500" s="198"/>
      <c r="T4500" s="196"/>
      <c r="U4500" s="199"/>
      <c r="V4500" s="193"/>
      <c r="W4500" s="198"/>
      <c r="X4500" s="198"/>
      <c r="Y4500" s="196"/>
      <c r="Z4500" s="200"/>
      <c r="AA4500" s="196"/>
      <c r="AB4500" s="198"/>
      <c r="AC4500" s="196"/>
      <c r="AD4500" s="199"/>
      <c r="AG4500" s="196"/>
      <c r="AH4500" s="196"/>
      <c r="AI4500" s="198"/>
      <c r="AL4500" s="196"/>
      <c r="AN4500" s="196"/>
      <c r="AO4500" s="198"/>
      <c r="AP4500" s="196"/>
      <c r="AQ4500" s="196"/>
      <c r="AR4500" s="196"/>
      <c r="AS4500" s="196"/>
      <c r="AT4500" s="196"/>
      <c r="AU4500" s="196"/>
      <c r="AV4500" s="198"/>
      <c r="AW4500" s="197"/>
      <c r="AY4500" s="196"/>
      <c r="BC4500" s="196"/>
      <c r="BD4500" s="196"/>
      <c r="BE4500" s="196"/>
      <c r="BF4500" s="196"/>
      <c r="BG4500" s="196"/>
      <c r="BH4500" s="196"/>
      <c r="BI4500" s="196"/>
      <c r="BJ4500" s="196"/>
      <c r="BK4500" s="196"/>
    </row>
    <row r="4501" spans="1:63" x14ac:dyDescent="0.25">
      <c r="A4501" s="198"/>
      <c r="B4501" s="193"/>
      <c r="C4501" s="196"/>
      <c r="D4501" s="196"/>
      <c r="E4501" s="196"/>
      <c r="I4501" s="197"/>
      <c r="Q4501" s="198"/>
      <c r="S4501" s="198"/>
      <c r="T4501" s="196"/>
      <c r="U4501" s="199"/>
      <c r="V4501" s="193"/>
      <c r="W4501" s="198"/>
      <c r="X4501" s="198"/>
      <c r="Y4501" s="196"/>
      <c r="Z4501" s="200"/>
      <c r="AA4501" s="196"/>
      <c r="AB4501" s="198"/>
      <c r="AC4501" s="196"/>
      <c r="AD4501" s="199"/>
      <c r="AG4501" s="196"/>
      <c r="AH4501" s="196"/>
      <c r="AI4501" s="198"/>
      <c r="AL4501" s="196"/>
      <c r="AN4501" s="196"/>
      <c r="AO4501" s="198"/>
      <c r="AP4501" s="196"/>
      <c r="AQ4501" s="196"/>
      <c r="AR4501" s="196"/>
      <c r="AS4501" s="196"/>
      <c r="AT4501" s="196"/>
      <c r="AU4501" s="196"/>
      <c r="AV4501" s="198"/>
      <c r="AW4501" s="197"/>
      <c r="AY4501" s="196"/>
      <c r="BC4501" s="196"/>
      <c r="BD4501" s="196"/>
      <c r="BE4501" s="196"/>
      <c r="BF4501" s="196"/>
      <c r="BG4501" s="196"/>
      <c r="BH4501" s="196"/>
      <c r="BI4501" s="196"/>
      <c r="BJ4501" s="196"/>
      <c r="BK4501" s="196"/>
    </row>
    <row r="4502" spans="1:63" x14ac:dyDescent="0.25">
      <c r="A4502" s="198"/>
      <c r="B4502" s="193"/>
      <c r="C4502" s="196"/>
      <c r="D4502" s="196"/>
      <c r="E4502" s="196"/>
      <c r="I4502" s="197"/>
      <c r="Q4502" s="198"/>
      <c r="S4502" s="198"/>
      <c r="T4502" s="196"/>
      <c r="U4502" s="199"/>
      <c r="V4502" s="193"/>
      <c r="W4502" s="198"/>
      <c r="X4502" s="198"/>
      <c r="Y4502" s="196"/>
      <c r="Z4502" s="200"/>
      <c r="AA4502" s="196"/>
      <c r="AB4502" s="198"/>
      <c r="AC4502" s="196"/>
      <c r="AD4502" s="199"/>
      <c r="AG4502" s="196"/>
      <c r="AH4502" s="196"/>
      <c r="AI4502" s="198"/>
      <c r="AL4502" s="196"/>
      <c r="AN4502" s="196"/>
      <c r="AO4502" s="198"/>
      <c r="AP4502" s="196"/>
      <c r="AQ4502" s="196"/>
      <c r="AR4502" s="196"/>
      <c r="AS4502" s="196"/>
      <c r="AT4502" s="196"/>
      <c r="AU4502" s="196"/>
      <c r="AV4502" s="198"/>
      <c r="AW4502" s="197"/>
      <c r="AY4502" s="196"/>
      <c r="BC4502" s="196"/>
      <c r="BD4502" s="196"/>
      <c r="BE4502" s="196"/>
      <c r="BF4502" s="196"/>
      <c r="BG4502" s="196"/>
      <c r="BH4502" s="196"/>
      <c r="BI4502" s="196"/>
      <c r="BJ4502" s="196"/>
      <c r="BK4502" s="196"/>
    </row>
    <row r="4503" spans="1:63" x14ac:dyDescent="0.25">
      <c r="A4503" s="198"/>
      <c r="B4503" s="193"/>
      <c r="C4503" s="196"/>
      <c r="D4503" s="196"/>
      <c r="E4503" s="196"/>
      <c r="I4503" s="197"/>
      <c r="Q4503" s="198"/>
      <c r="S4503" s="198"/>
      <c r="T4503" s="196"/>
      <c r="U4503" s="199"/>
      <c r="V4503" s="193"/>
      <c r="W4503" s="198"/>
      <c r="X4503" s="198"/>
      <c r="Y4503" s="196"/>
      <c r="Z4503" s="200"/>
      <c r="AA4503" s="196"/>
      <c r="AB4503" s="198"/>
      <c r="AC4503" s="196"/>
      <c r="AD4503" s="199"/>
      <c r="AG4503" s="196"/>
      <c r="AH4503" s="196"/>
      <c r="AI4503" s="198"/>
      <c r="AL4503" s="196"/>
      <c r="AN4503" s="196"/>
      <c r="AO4503" s="198"/>
      <c r="AP4503" s="196"/>
      <c r="AQ4503" s="196"/>
      <c r="AR4503" s="196"/>
      <c r="AS4503" s="196"/>
      <c r="AT4503" s="196"/>
      <c r="AU4503" s="196"/>
      <c r="AV4503" s="198"/>
      <c r="AW4503" s="197"/>
      <c r="AY4503" s="196"/>
      <c r="BC4503" s="196"/>
      <c r="BD4503" s="196"/>
      <c r="BE4503" s="196"/>
      <c r="BF4503" s="196"/>
      <c r="BG4503" s="196"/>
      <c r="BH4503" s="196"/>
      <c r="BI4503" s="196"/>
      <c r="BJ4503" s="196"/>
      <c r="BK4503" s="196"/>
    </row>
    <row r="4504" spans="1:63" x14ac:dyDescent="0.25">
      <c r="A4504" s="198"/>
      <c r="B4504" s="193"/>
      <c r="C4504" s="196"/>
      <c r="D4504" s="196"/>
      <c r="E4504" s="196"/>
      <c r="I4504" s="197"/>
      <c r="Q4504" s="198"/>
      <c r="S4504" s="198"/>
      <c r="T4504" s="196"/>
      <c r="U4504" s="199"/>
      <c r="V4504" s="193"/>
      <c r="W4504" s="198"/>
      <c r="X4504" s="198"/>
      <c r="Y4504" s="196"/>
      <c r="Z4504" s="200"/>
      <c r="AA4504" s="196"/>
      <c r="AB4504" s="198"/>
      <c r="AC4504" s="196"/>
      <c r="AD4504" s="199"/>
      <c r="AG4504" s="196"/>
      <c r="AH4504" s="196"/>
      <c r="AI4504" s="198"/>
      <c r="AL4504" s="196"/>
      <c r="AN4504" s="196"/>
      <c r="AO4504" s="198"/>
      <c r="AP4504" s="196"/>
      <c r="AQ4504" s="196"/>
      <c r="AR4504" s="196"/>
      <c r="AS4504" s="196"/>
      <c r="AT4504" s="196"/>
      <c r="AU4504" s="196"/>
      <c r="AV4504" s="198"/>
      <c r="AW4504" s="197"/>
      <c r="AY4504" s="196"/>
      <c r="BC4504" s="196"/>
      <c r="BD4504" s="196"/>
      <c r="BE4504" s="196"/>
      <c r="BF4504" s="196"/>
      <c r="BG4504" s="196"/>
      <c r="BH4504" s="196"/>
      <c r="BI4504" s="196"/>
      <c r="BJ4504" s="196"/>
      <c r="BK4504" s="196"/>
    </row>
    <row r="4505" spans="1:63" x14ac:dyDescent="0.25">
      <c r="A4505" s="198"/>
      <c r="B4505" s="193"/>
      <c r="C4505" s="196"/>
      <c r="D4505" s="196"/>
      <c r="E4505" s="196"/>
      <c r="I4505" s="197"/>
      <c r="Q4505" s="198"/>
      <c r="S4505" s="198"/>
      <c r="T4505" s="196"/>
      <c r="U4505" s="199"/>
      <c r="V4505" s="193"/>
      <c r="W4505" s="198"/>
      <c r="X4505" s="198"/>
      <c r="Y4505" s="196"/>
      <c r="Z4505" s="200"/>
      <c r="AA4505" s="196"/>
      <c r="AB4505" s="198"/>
      <c r="AC4505" s="196"/>
      <c r="AD4505" s="199"/>
      <c r="AG4505" s="196"/>
      <c r="AH4505" s="196"/>
      <c r="AI4505" s="198"/>
      <c r="AL4505" s="196"/>
      <c r="AN4505" s="196"/>
      <c r="AO4505" s="198"/>
      <c r="AP4505" s="196"/>
      <c r="AQ4505" s="196"/>
      <c r="AR4505" s="196"/>
      <c r="AS4505" s="196"/>
      <c r="AT4505" s="196"/>
      <c r="AU4505" s="196"/>
      <c r="AV4505" s="198"/>
      <c r="AW4505" s="197"/>
      <c r="AY4505" s="196"/>
      <c r="BC4505" s="196"/>
      <c r="BD4505" s="196"/>
      <c r="BE4505" s="196"/>
      <c r="BF4505" s="196"/>
      <c r="BG4505" s="196"/>
      <c r="BH4505" s="196"/>
      <c r="BI4505" s="196"/>
      <c r="BJ4505" s="196"/>
      <c r="BK4505" s="196"/>
    </row>
    <row r="4506" spans="1:63" x14ac:dyDescent="0.25">
      <c r="A4506" s="198"/>
      <c r="B4506" s="193"/>
      <c r="C4506" s="196"/>
      <c r="D4506" s="196"/>
      <c r="E4506" s="196"/>
      <c r="I4506" s="197"/>
      <c r="Q4506" s="198"/>
      <c r="S4506" s="198"/>
      <c r="T4506" s="196"/>
      <c r="U4506" s="199"/>
      <c r="V4506" s="193"/>
      <c r="W4506" s="198"/>
      <c r="X4506" s="198"/>
      <c r="Y4506" s="196"/>
      <c r="Z4506" s="200"/>
      <c r="AA4506" s="196"/>
      <c r="AB4506" s="198"/>
      <c r="AC4506" s="196"/>
      <c r="AD4506" s="199"/>
      <c r="AG4506" s="196"/>
      <c r="AH4506" s="196"/>
      <c r="AI4506" s="198"/>
      <c r="AL4506" s="196"/>
      <c r="AN4506" s="196"/>
      <c r="AO4506" s="198"/>
      <c r="AP4506" s="196"/>
      <c r="AQ4506" s="196"/>
      <c r="AR4506" s="196"/>
      <c r="AS4506" s="196"/>
      <c r="AT4506" s="196"/>
      <c r="AU4506" s="196"/>
      <c r="AV4506" s="198"/>
      <c r="AW4506" s="197"/>
      <c r="AY4506" s="196"/>
      <c r="BC4506" s="196"/>
      <c r="BD4506" s="196"/>
      <c r="BE4506" s="196"/>
      <c r="BF4506" s="196"/>
      <c r="BG4506" s="196"/>
      <c r="BH4506" s="196"/>
      <c r="BI4506" s="196"/>
      <c r="BJ4506" s="196"/>
      <c r="BK4506" s="196"/>
    </row>
    <row r="4507" spans="1:63" x14ac:dyDescent="0.25">
      <c r="A4507" s="198"/>
      <c r="B4507" s="193"/>
      <c r="C4507" s="196"/>
      <c r="D4507" s="196"/>
      <c r="E4507" s="196"/>
      <c r="I4507" s="197"/>
      <c r="Q4507" s="198"/>
      <c r="S4507" s="198"/>
      <c r="T4507" s="196"/>
      <c r="U4507" s="199"/>
      <c r="V4507" s="193"/>
      <c r="W4507" s="198"/>
      <c r="X4507" s="198"/>
      <c r="Y4507" s="196"/>
      <c r="Z4507" s="200"/>
      <c r="AA4507" s="196"/>
      <c r="AB4507" s="198"/>
      <c r="AC4507" s="196"/>
      <c r="AD4507" s="199"/>
      <c r="AG4507" s="196"/>
      <c r="AH4507" s="196"/>
      <c r="AI4507" s="198"/>
      <c r="AL4507" s="196"/>
      <c r="AN4507" s="196"/>
      <c r="AO4507" s="198"/>
      <c r="AP4507" s="196"/>
      <c r="AQ4507" s="196"/>
      <c r="AR4507" s="196"/>
      <c r="AS4507" s="196"/>
      <c r="AT4507" s="196"/>
      <c r="AU4507" s="196"/>
      <c r="AV4507" s="198"/>
      <c r="AW4507" s="197"/>
      <c r="AY4507" s="196"/>
      <c r="BC4507" s="196"/>
      <c r="BD4507" s="196"/>
      <c r="BE4507" s="196"/>
      <c r="BF4507" s="196"/>
      <c r="BG4507" s="196"/>
      <c r="BH4507" s="196"/>
      <c r="BI4507" s="196"/>
      <c r="BJ4507" s="196"/>
      <c r="BK4507" s="196"/>
    </row>
    <row r="4508" spans="1:63" x14ac:dyDescent="0.25">
      <c r="A4508" s="198"/>
      <c r="B4508" s="193"/>
      <c r="C4508" s="196"/>
      <c r="D4508" s="196"/>
      <c r="E4508" s="196"/>
      <c r="I4508" s="197"/>
      <c r="Q4508" s="198"/>
      <c r="S4508" s="198"/>
      <c r="T4508" s="196"/>
      <c r="U4508" s="199"/>
      <c r="V4508" s="193"/>
      <c r="W4508" s="198"/>
      <c r="X4508" s="198"/>
      <c r="Y4508" s="196"/>
      <c r="Z4508" s="200"/>
      <c r="AA4508" s="196"/>
      <c r="AB4508" s="198"/>
      <c r="AC4508" s="196"/>
      <c r="AD4508" s="199"/>
      <c r="AG4508" s="196"/>
      <c r="AH4508" s="196"/>
      <c r="AI4508" s="198"/>
      <c r="AL4508" s="196"/>
      <c r="AN4508" s="196"/>
      <c r="AO4508" s="198"/>
      <c r="AP4508" s="196"/>
      <c r="AQ4508" s="196"/>
      <c r="AR4508" s="196"/>
      <c r="AS4508" s="196"/>
      <c r="AT4508" s="196"/>
      <c r="AU4508" s="196"/>
      <c r="AV4508" s="198"/>
      <c r="AW4508" s="197"/>
      <c r="AY4508" s="196"/>
      <c r="BC4508" s="196"/>
      <c r="BD4508" s="196"/>
      <c r="BE4508" s="196"/>
      <c r="BF4508" s="196"/>
      <c r="BG4508" s="196"/>
      <c r="BH4508" s="196"/>
      <c r="BI4508" s="196"/>
      <c r="BJ4508" s="196"/>
      <c r="BK4508" s="196"/>
    </row>
    <row r="4509" spans="1:63" x14ac:dyDescent="0.25">
      <c r="A4509" s="198"/>
      <c r="B4509" s="193"/>
      <c r="C4509" s="196"/>
      <c r="D4509" s="196"/>
      <c r="E4509" s="196"/>
      <c r="I4509" s="197"/>
      <c r="Q4509" s="198"/>
      <c r="S4509" s="198"/>
      <c r="T4509" s="196"/>
      <c r="U4509" s="199"/>
      <c r="V4509" s="193"/>
      <c r="W4509" s="198"/>
      <c r="X4509" s="198"/>
      <c r="Y4509" s="196"/>
      <c r="Z4509" s="200"/>
      <c r="AA4509" s="196"/>
      <c r="AB4509" s="198"/>
      <c r="AC4509" s="196"/>
      <c r="AD4509" s="199"/>
      <c r="AG4509" s="196"/>
      <c r="AH4509" s="196"/>
      <c r="AI4509" s="198"/>
      <c r="AL4509" s="196"/>
      <c r="AN4509" s="196"/>
      <c r="AO4509" s="198"/>
      <c r="AP4509" s="196"/>
      <c r="AQ4509" s="196"/>
      <c r="AR4509" s="196"/>
      <c r="AS4509" s="196"/>
      <c r="AT4509" s="196"/>
      <c r="AU4509" s="196"/>
      <c r="AV4509" s="198"/>
      <c r="AW4509" s="197"/>
      <c r="AY4509" s="196"/>
      <c r="BC4509" s="196"/>
      <c r="BD4509" s="196"/>
      <c r="BE4509" s="196"/>
      <c r="BF4509" s="196"/>
      <c r="BG4509" s="196"/>
      <c r="BH4509" s="196"/>
      <c r="BI4509" s="196"/>
      <c r="BJ4509" s="196"/>
      <c r="BK4509" s="196"/>
    </row>
    <row r="4510" spans="1:63" x14ac:dyDescent="0.25">
      <c r="A4510" s="198"/>
      <c r="B4510" s="193"/>
      <c r="C4510" s="196"/>
      <c r="D4510" s="196"/>
      <c r="E4510" s="196"/>
      <c r="I4510" s="197"/>
      <c r="Q4510" s="198"/>
      <c r="S4510" s="198"/>
      <c r="T4510" s="196"/>
      <c r="U4510" s="199"/>
      <c r="V4510" s="193"/>
      <c r="W4510" s="198"/>
      <c r="X4510" s="198"/>
      <c r="Y4510" s="196"/>
      <c r="Z4510" s="200"/>
      <c r="AA4510" s="196"/>
      <c r="AB4510" s="198"/>
      <c r="AC4510" s="196"/>
      <c r="AD4510" s="199"/>
      <c r="AG4510" s="196"/>
      <c r="AH4510" s="196"/>
      <c r="AI4510" s="198"/>
      <c r="AL4510" s="196"/>
      <c r="AN4510" s="196"/>
      <c r="AO4510" s="198"/>
      <c r="AP4510" s="196"/>
      <c r="AQ4510" s="196"/>
      <c r="AR4510" s="196"/>
      <c r="AS4510" s="196"/>
      <c r="AT4510" s="196"/>
      <c r="AU4510" s="196"/>
      <c r="AV4510" s="198"/>
      <c r="AW4510" s="197"/>
      <c r="AY4510" s="196"/>
      <c r="BC4510" s="196"/>
      <c r="BD4510" s="196"/>
      <c r="BE4510" s="196"/>
      <c r="BF4510" s="196"/>
      <c r="BG4510" s="196"/>
      <c r="BH4510" s="196"/>
      <c r="BI4510" s="196"/>
      <c r="BJ4510" s="196"/>
      <c r="BK4510" s="196"/>
    </row>
    <row r="4511" spans="1:63" x14ac:dyDescent="0.25">
      <c r="A4511" s="198"/>
      <c r="B4511" s="193"/>
      <c r="C4511" s="196"/>
      <c r="D4511" s="196"/>
      <c r="E4511" s="196"/>
      <c r="I4511" s="197"/>
      <c r="Q4511" s="198"/>
      <c r="S4511" s="198"/>
      <c r="T4511" s="196"/>
      <c r="U4511" s="199"/>
      <c r="V4511" s="193"/>
      <c r="W4511" s="198"/>
      <c r="X4511" s="198"/>
      <c r="Y4511" s="196"/>
      <c r="Z4511" s="200"/>
      <c r="AA4511" s="196"/>
      <c r="AB4511" s="198"/>
      <c r="AC4511" s="196"/>
      <c r="AD4511" s="199"/>
      <c r="AG4511" s="196"/>
      <c r="AH4511" s="196"/>
      <c r="AI4511" s="198"/>
      <c r="AL4511" s="196"/>
      <c r="AN4511" s="196"/>
      <c r="AO4511" s="198"/>
      <c r="AP4511" s="196"/>
      <c r="AQ4511" s="196"/>
      <c r="AR4511" s="196"/>
      <c r="AS4511" s="196"/>
      <c r="AT4511" s="196"/>
      <c r="AU4511" s="196"/>
      <c r="AV4511" s="198"/>
      <c r="AW4511" s="197"/>
      <c r="AY4511" s="196"/>
      <c r="BC4511" s="196"/>
      <c r="BD4511" s="196"/>
      <c r="BE4511" s="196"/>
      <c r="BF4511" s="196"/>
      <c r="BG4511" s="196"/>
      <c r="BH4511" s="196"/>
      <c r="BI4511" s="196"/>
      <c r="BJ4511" s="196"/>
      <c r="BK4511" s="196"/>
    </row>
    <row r="4512" spans="1:63" x14ac:dyDescent="0.25">
      <c r="A4512" s="198"/>
      <c r="B4512" s="193"/>
      <c r="C4512" s="196"/>
      <c r="D4512" s="196"/>
      <c r="E4512" s="196"/>
      <c r="I4512" s="197"/>
      <c r="Q4512" s="198"/>
      <c r="S4512" s="198"/>
      <c r="T4512" s="196"/>
      <c r="U4512" s="199"/>
      <c r="V4512" s="193"/>
      <c r="W4512" s="198"/>
      <c r="X4512" s="198"/>
      <c r="Y4512" s="196"/>
      <c r="Z4512" s="200"/>
      <c r="AA4512" s="196"/>
      <c r="AB4512" s="198"/>
      <c r="AC4512" s="196"/>
      <c r="AD4512" s="199"/>
      <c r="AG4512" s="196"/>
      <c r="AH4512" s="196"/>
      <c r="AI4512" s="198"/>
      <c r="AL4512" s="196"/>
      <c r="AN4512" s="196"/>
      <c r="AO4512" s="198"/>
      <c r="AP4512" s="196"/>
      <c r="AQ4512" s="196"/>
      <c r="AR4512" s="196"/>
      <c r="AS4512" s="196"/>
      <c r="AT4512" s="196"/>
      <c r="AU4512" s="196"/>
      <c r="AV4512" s="198"/>
      <c r="AW4512" s="197"/>
      <c r="AY4512" s="196"/>
      <c r="BC4512" s="196"/>
      <c r="BD4512" s="196"/>
      <c r="BE4512" s="196"/>
      <c r="BF4512" s="196"/>
      <c r="BG4512" s="196"/>
      <c r="BH4512" s="196"/>
      <c r="BI4512" s="196"/>
      <c r="BJ4512" s="196"/>
      <c r="BK4512" s="196"/>
    </row>
    <row r="4513" spans="1:63" x14ac:dyDescent="0.25">
      <c r="A4513" s="198"/>
      <c r="B4513" s="193"/>
      <c r="C4513" s="196"/>
      <c r="D4513" s="196"/>
      <c r="E4513" s="196"/>
      <c r="I4513" s="197"/>
      <c r="Q4513" s="198"/>
      <c r="S4513" s="198"/>
      <c r="T4513" s="196"/>
      <c r="U4513" s="199"/>
      <c r="V4513" s="193"/>
      <c r="W4513" s="198"/>
      <c r="X4513" s="198"/>
      <c r="Y4513" s="196"/>
      <c r="Z4513" s="200"/>
      <c r="AA4513" s="196"/>
      <c r="AB4513" s="198"/>
      <c r="AC4513" s="196"/>
      <c r="AD4513" s="199"/>
      <c r="AG4513" s="196"/>
      <c r="AH4513" s="196"/>
      <c r="AI4513" s="198"/>
      <c r="AL4513" s="196"/>
      <c r="AN4513" s="196"/>
      <c r="AO4513" s="198"/>
      <c r="AP4513" s="196"/>
      <c r="AQ4513" s="196"/>
      <c r="AR4513" s="196"/>
      <c r="AS4513" s="196"/>
      <c r="AT4513" s="196"/>
      <c r="AU4513" s="196"/>
      <c r="AV4513" s="198"/>
      <c r="AW4513" s="197"/>
      <c r="AY4513" s="196"/>
      <c r="BC4513" s="196"/>
      <c r="BD4513" s="196"/>
      <c r="BE4513" s="196"/>
      <c r="BF4513" s="196"/>
      <c r="BG4513" s="196"/>
      <c r="BH4513" s="196"/>
      <c r="BI4513" s="196"/>
      <c r="BJ4513" s="196"/>
      <c r="BK4513" s="196"/>
    </row>
    <row r="4514" spans="1:63" x14ac:dyDescent="0.25">
      <c r="A4514" s="198"/>
      <c r="B4514" s="193"/>
      <c r="C4514" s="196"/>
      <c r="D4514" s="196"/>
      <c r="E4514" s="196"/>
      <c r="I4514" s="197"/>
      <c r="Q4514" s="198"/>
      <c r="S4514" s="198"/>
      <c r="T4514" s="196"/>
      <c r="U4514" s="199"/>
      <c r="V4514" s="193"/>
      <c r="W4514" s="198"/>
      <c r="X4514" s="198"/>
      <c r="Y4514" s="196"/>
      <c r="Z4514" s="200"/>
      <c r="AA4514" s="196"/>
      <c r="AB4514" s="198"/>
      <c r="AC4514" s="196"/>
      <c r="AD4514" s="199"/>
      <c r="AG4514" s="196"/>
      <c r="AH4514" s="196"/>
      <c r="AI4514" s="198"/>
      <c r="AL4514" s="196"/>
      <c r="AN4514" s="196"/>
      <c r="AO4514" s="198"/>
      <c r="AP4514" s="196"/>
      <c r="AQ4514" s="196"/>
      <c r="AR4514" s="196"/>
      <c r="AS4514" s="196"/>
      <c r="AT4514" s="196"/>
      <c r="AU4514" s="196"/>
      <c r="AV4514" s="198"/>
      <c r="AW4514" s="197"/>
      <c r="AY4514" s="196"/>
      <c r="BC4514" s="196"/>
      <c r="BD4514" s="196"/>
      <c r="BE4514" s="196"/>
      <c r="BF4514" s="196"/>
      <c r="BG4514" s="196"/>
      <c r="BH4514" s="196"/>
      <c r="BI4514" s="196"/>
      <c r="BJ4514" s="196"/>
      <c r="BK4514" s="196"/>
    </row>
    <row r="4515" spans="1:63" x14ac:dyDescent="0.25">
      <c r="A4515" s="198"/>
      <c r="B4515" s="193"/>
      <c r="C4515" s="196"/>
      <c r="D4515" s="196"/>
      <c r="E4515" s="196"/>
      <c r="I4515" s="197"/>
      <c r="Q4515" s="198"/>
      <c r="S4515" s="198"/>
      <c r="T4515" s="196"/>
      <c r="U4515" s="199"/>
      <c r="V4515" s="193"/>
      <c r="W4515" s="198"/>
      <c r="X4515" s="198"/>
      <c r="Y4515" s="196"/>
      <c r="Z4515" s="200"/>
      <c r="AA4515" s="196"/>
      <c r="AB4515" s="198"/>
      <c r="AC4515" s="196"/>
      <c r="AD4515" s="199"/>
      <c r="AG4515" s="196"/>
      <c r="AH4515" s="196"/>
      <c r="AI4515" s="198"/>
      <c r="AL4515" s="196"/>
      <c r="AN4515" s="196"/>
      <c r="AO4515" s="198"/>
      <c r="AP4515" s="196"/>
      <c r="AQ4515" s="196"/>
      <c r="AR4515" s="196"/>
      <c r="AS4515" s="196"/>
      <c r="AT4515" s="196"/>
      <c r="AU4515" s="196"/>
      <c r="AV4515" s="198"/>
      <c r="AW4515" s="197"/>
      <c r="AY4515" s="196"/>
      <c r="BC4515" s="196"/>
      <c r="BD4515" s="196"/>
      <c r="BE4515" s="196"/>
      <c r="BF4515" s="196"/>
      <c r="BG4515" s="196"/>
      <c r="BH4515" s="196"/>
      <c r="BI4515" s="196"/>
      <c r="BJ4515" s="196"/>
      <c r="BK4515" s="196"/>
    </row>
    <row r="4516" spans="1:63" x14ac:dyDescent="0.25">
      <c r="A4516" s="198"/>
      <c r="B4516" s="193"/>
      <c r="C4516" s="196"/>
      <c r="D4516" s="196"/>
      <c r="E4516" s="196"/>
      <c r="I4516" s="197"/>
      <c r="Q4516" s="198"/>
      <c r="S4516" s="198"/>
      <c r="T4516" s="196"/>
      <c r="U4516" s="199"/>
      <c r="V4516" s="193"/>
      <c r="W4516" s="198"/>
      <c r="X4516" s="198"/>
      <c r="Y4516" s="196"/>
      <c r="Z4516" s="200"/>
      <c r="AA4516" s="196"/>
      <c r="AB4516" s="198"/>
      <c r="AC4516" s="196"/>
      <c r="AD4516" s="199"/>
      <c r="AG4516" s="196"/>
      <c r="AH4516" s="196"/>
      <c r="AI4516" s="198"/>
      <c r="AL4516" s="196"/>
      <c r="AN4516" s="196"/>
      <c r="AO4516" s="198"/>
      <c r="AP4516" s="196"/>
      <c r="AQ4516" s="196"/>
      <c r="AR4516" s="196"/>
      <c r="AS4516" s="196"/>
      <c r="AT4516" s="196"/>
      <c r="AU4516" s="196"/>
      <c r="AV4516" s="198"/>
      <c r="AW4516" s="197"/>
      <c r="AY4516" s="196"/>
      <c r="BC4516" s="196"/>
      <c r="BD4516" s="196"/>
      <c r="BE4516" s="196"/>
      <c r="BF4516" s="196"/>
      <c r="BG4516" s="196"/>
      <c r="BH4516" s="196"/>
      <c r="BI4516" s="196"/>
      <c r="BJ4516" s="196"/>
      <c r="BK4516" s="196"/>
    </row>
    <row r="4517" spans="1:63" x14ac:dyDescent="0.25">
      <c r="A4517" s="198"/>
      <c r="B4517" s="193"/>
      <c r="C4517" s="196"/>
      <c r="D4517" s="196"/>
      <c r="E4517" s="196"/>
      <c r="I4517" s="197"/>
      <c r="Q4517" s="198"/>
      <c r="S4517" s="198"/>
      <c r="T4517" s="196"/>
      <c r="U4517" s="199"/>
      <c r="V4517" s="193"/>
      <c r="W4517" s="198"/>
      <c r="X4517" s="198"/>
      <c r="Y4517" s="196"/>
      <c r="Z4517" s="200"/>
      <c r="AA4517" s="196"/>
      <c r="AB4517" s="198"/>
      <c r="AC4517" s="196"/>
      <c r="AD4517" s="199"/>
      <c r="AG4517" s="196"/>
      <c r="AH4517" s="196"/>
      <c r="AI4517" s="198"/>
      <c r="AL4517" s="196"/>
      <c r="AN4517" s="196"/>
      <c r="AO4517" s="198"/>
      <c r="AP4517" s="196"/>
      <c r="AQ4517" s="196"/>
      <c r="AR4517" s="196"/>
      <c r="AS4517" s="196"/>
      <c r="AT4517" s="196"/>
      <c r="AU4517" s="196"/>
      <c r="AV4517" s="198"/>
      <c r="AW4517" s="197"/>
      <c r="AY4517" s="196"/>
      <c r="BC4517" s="196"/>
      <c r="BD4517" s="196"/>
      <c r="BE4517" s="196"/>
      <c r="BF4517" s="196"/>
      <c r="BG4517" s="196"/>
      <c r="BH4517" s="196"/>
      <c r="BI4517" s="196"/>
      <c r="BJ4517" s="196"/>
      <c r="BK4517" s="196"/>
    </row>
    <row r="4518" spans="1:63" x14ac:dyDescent="0.25">
      <c r="A4518" s="198"/>
      <c r="B4518" s="193"/>
      <c r="C4518" s="196"/>
      <c r="D4518" s="196"/>
      <c r="E4518" s="196"/>
      <c r="I4518" s="197"/>
      <c r="Q4518" s="198"/>
      <c r="S4518" s="198"/>
      <c r="T4518" s="196"/>
      <c r="U4518" s="199"/>
      <c r="V4518" s="193"/>
      <c r="W4518" s="198"/>
      <c r="X4518" s="198"/>
      <c r="Y4518" s="196"/>
      <c r="Z4518" s="200"/>
      <c r="AA4518" s="196"/>
      <c r="AB4518" s="198"/>
      <c r="AC4518" s="196"/>
      <c r="AD4518" s="199"/>
      <c r="AG4518" s="196"/>
      <c r="AH4518" s="196"/>
      <c r="AI4518" s="198"/>
      <c r="AL4518" s="196"/>
      <c r="AN4518" s="196"/>
      <c r="AO4518" s="198"/>
      <c r="AP4518" s="196"/>
      <c r="AQ4518" s="196"/>
      <c r="AR4518" s="196"/>
      <c r="AS4518" s="196"/>
      <c r="AT4518" s="196"/>
      <c r="AU4518" s="196"/>
      <c r="AV4518" s="198"/>
      <c r="AW4518" s="197"/>
      <c r="AY4518" s="196"/>
      <c r="BC4518" s="196"/>
      <c r="BD4518" s="196"/>
      <c r="BE4518" s="196"/>
      <c r="BF4518" s="196"/>
      <c r="BG4518" s="196"/>
      <c r="BH4518" s="196"/>
      <c r="BI4518" s="196"/>
      <c r="BJ4518" s="196"/>
      <c r="BK4518" s="196"/>
    </row>
    <row r="4519" spans="1:63" x14ac:dyDescent="0.25">
      <c r="A4519" s="198"/>
      <c r="B4519" s="193"/>
      <c r="C4519" s="196"/>
      <c r="D4519" s="196"/>
      <c r="E4519" s="196"/>
      <c r="I4519" s="197"/>
      <c r="Q4519" s="198"/>
      <c r="S4519" s="198"/>
      <c r="T4519" s="196"/>
      <c r="U4519" s="199"/>
      <c r="V4519" s="193"/>
      <c r="W4519" s="198"/>
      <c r="X4519" s="198"/>
      <c r="Y4519" s="196"/>
      <c r="Z4519" s="200"/>
      <c r="AA4519" s="196"/>
      <c r="AB4519" s="198"/>
      <c r="AC4519" s="196"/>
      <c r="AD4519" s="199"/>
      <c r="AG4519" s="196"/>
      <c r="AH4519" s="196"/>
      <c r="AI4519" s="198"/>
      <c r="AL4519" s="196"/>
      <c r="AN4519" s="196"/>
      <c r="AO4519" s="198"/>
      <c r="AP4519" s="196"/>
      <c r="AQ4519" s="196"/>
      <c r="AR4519" s="196"/>
      <c r="AS4519" s="196"/>
      <c r="AT4519" s="196"/>
      <c r="AU4519" s="196"/>
      <c r="AV4519" s="198"/>
      <c r="AW4519" s="197"/>
      <c r="AY4519" s="196"/>
      <c r="BC4519" s="196"/>
      <c r="BD4519" s="196"/>
      <c r="BE4519" s="196"/>
      <c r="BF4519" s="196"/>
      <c r="BG4519" s="196"/>
      <c r="BH4519" s="196"/>
      <c r="BI4519" s="196"/>
      <c r="BJ4519" s="196"/>
      <c r="BK4519" s="196"/>
    </row>
    <row r="4520" spans="1:63" x14ac:dyDescent="0.25">
      <c r="A4520" s="198"/>
      <c r="B4520" s="193"/>
      <c r="C4520" s="196"/>
      <c r="D4520" s="196"/>
      <c r="E4520" s="196"/>
      <c r="I4520" s="197"/>
      <c r="Q4520" s="198"/>
      <c r="S4520" s="198"/>
      <c r="T4520" s="196"/>
      <c r="U4520" s="199"/>
      <c r="V4520" s="193"/>
      <c r="W4520" s="198"/>
      <c r="X4520" s="198"/>
      <c r="Y4520" s="196"/>
      <c r="Z4520" s="200"/>
      <c r="AA4520" s="196"/>
      <c r="AB4520" s="198"/>
      <c r="AC4520" s="196"/>
      <c r="AD4520" s="199"/>
      <c r="AG4520" s="196"/>
      <c r="AH4520" s="196"/>
      <c r="AI4520" s="198"/>
      <c r="AL4520" s="196"/>
      <c r="AN4520" s="196"/>
      <c r="AO4520" s="198"/>
      <c r="AP4520" s="196"/>
      <c r="AQ4520" s="196"/>
      <c r="AR4520" s="196"/>
      <c r="AS4520" s="196"/>
      <c r="AT4520" s="196"/>
      <c r="AU4520" s="196"/>
      <c r="AV4520" s="198"/>
      <c r="AW4520" s="197"/>
      <c r="AY4520" s="196"/>
      <c r="BC4520" s="196"/>
      <c r="BD4520" s="196"/>
      <c r="BE4520" s="196"/>
      <c r="BF4520" s="196"/>
      <c r="BG4520" s="196"/>
      <c r="BH4520" s="196"/>
      <c r="BI4520" s="196"/>
      <c r="BJ4520" s="196"/>
      <c r="BK4520" s="196"/>
    </row>
    <row r="4521" spans="1:63" x14ac:dyDescent="0.25">
      <c r="A4521" s="198"/>
      <c r="B4521" s="193"/>
      <c r="C4521" s="196"/>
      <c r="D4521" s="196"/>
      <c r="E4521" s="196"/>
      <c r="I4521" s="197"/>
      <c r="Q4521" s="198"/>
      <c r="S4521" s="198"/>
      <c r="T4521" s="196"/>
      <c r="U4521" s="199"/>
      <c r="V4521" s="193"/>
      <c r="W4521" s="198"/>
      <c r="X4521" s="198"/>
      <c r="Y4521" s="196"/>
      <c r="Z4521" s="200"/>
      <c r="AA4521" s="196"/>
      <c r="AB4521" s="198"/>
      <c r="AC4521" s="196"/>
      <c r="AD4521" s="199"/>
      <c r="AG4521" s="196"/>
      <c r="AH4521" s="196"/>
      <c r="AI4521" s="198"/>
      <c r="AL4521" s="196"/>
      <c r="AN4521" s="196"/>
      <c r="AO4521" s="198"/>
      <c r="AP4521" s="196"/>
      <c r="AQ4521" s="196"/>
      <c r="AR4521" s="196"/>
      <c r="AS4521" s="196"/>
      <c r="AT4521" s="196"/>
      <c r="AU4521" s="196"/>
      <c r="AV4521" s="198"/>
      <c r="AW4521" s="197"/>
      <c r="AY4521" s="196"/>
      <c r="BC4521" s="196"/>
      <c r="BD4521" s="196"/>
      <c r="BE4521" s="196"/>
      <c r="BF4521" s="196"/>
      <c r="BG4521" s="196"/>
      <c r="BH4521" s="196"/>
      <c r="BI4521" s="196"/>
      <c r="BJ4521" s="196"/>
      <c r="BK4521" s="196"/>
    </row>
    <row r="4522" spans="1:63" x14ac:dyDescent="0.25">
      <c r="A4522" s="198"/>
      <c r="B4522" s="193"/>
      <c r="C4522" s="196"/>
      <c r="D4522" s="196"/>
      <c r="E4522" s="196"/>
      <c r="I4522" s="197"/>
      <c r="Q4522" s="198"/>
      <c r="S4522" s="198"/>
      <c r="T4522" s="196"/>
      <c r="U4522" s="199"/>
      <c r="V4522" s="193"/>
      <c r="W4522" s="198"/>
      <c r="X4522" s="198"/>
      <c r="Y4522" s="196"/>
      <c r="Z4522" s="200"/>
      <c r="AA4522" s="196"/>
      <c r="AB4522" s="198"/>
      <c r="AC4522" s="196"/>
      <c r="AD4522" s="199"/>
      <c r="AG4522" s="196"/>
      <c r="AH4522" s="196"/>
      <c r="AI4522" s="198"/>
      <c r="AL4522" s="196"/>
      <c r="AN4522" s="196"/>
      <c r="AO4522" s="198"/>
      <c r="AP4522" s="196"/>
      <c r="AQ4522" s="196"/>
      <c r="AR4522" s="196"/>
      <c r="AS4522" s="196"/>
      <c r="AT4522" s="196"/>
      <c r="AU4522" s="196"/>
      <c r="AV4522" s="198"/>
      <c r="AW4522" s="197"/>
      <c r="AY4522" s="196"/>
      <c r="BC4522" s="196"/>
      <c r="BD4522" s="196"/>
      <c r="BE4522" s="196"/>
      <c r="BF4522" s="196"/>
      <c r="BG4522" s="196"/>
      <c r="BH4522" s="196"/>
      <c r="BI4522" s="196"/>
      <c r="BJ4522" s="196"/>
      <c r="BK4522" s="196"/>
    </row>
    <row r="4523" spans="1:63" x14ac:dyDescent="0.25">
      <c r="A4523" s="198"/>
      <c r="B4523" s="193"/>
      <c r="C4523" s="196"/>
      <c r="D4523" s="196"/>
      <c r="E4523" s="196"/>
      <c r="I4523" s="197"/>
      <c r="Q4523" s="198"/>
      <c r="S4523" s="198"/>
      <c r="T4523" s="196"/>
      <c r="U4523" s="199"/>
      <c r="V4523" s="193"/>
      <c r="W4523" s="198"/>
      <c r="X4523" s="198"/>
      <c r="Y4523" s="196"/>
      <c r="Z4523" s="200"/>
      <c r="AA4523" s="196"/>
      <c r="AB4523" s="198"/>
      <c r="AC4523" s="196"/>
      <c r="AD4523" s="199"/>
      <c r="AG4523" s="196"/>
      <c r="AH4523" s="196"/>
      <c r="AI4523" s="198"/>
      <c r="AL4523" s="196"/>
      <c r="AN4523" s="196"/>
      <c r="AO4523" s="198"/>
      <c r="AP4523" s="196"/>
      <c r="AQ4523" s="196"/>
      <c r="AR4523" s="196"/>
      <c r="AS4523" s="196"/>
      <c r="AT4523" s="196"/>
      <c r="AU4523" s="196"/>
      <c r="AV4523" s="198"/>
      <c r="AW4523" s="197"/>
      <c r="AY4523" s="196"/>
      <c r="BC4523" s="196"/>
      <c r="BD4523" s="196"/>
      <c r="BE4523" s="196"/>
      <c r="BF4523" s="196"/>
      <c r="BG4523" s="196"/>
      <c r="BH4523" s="196"/>
      <c r="BI4523" s="196"/>
      <c r="BJ4523" s="196"/>
      <c r="BK4523" s="196"/>
    </row>
    <row r="4524" spans="1:63" x14ac:dyDescent="0.25">
      <c r="A4524" s="198"/>
      <c r="B4524" s="193"/>
      <c r="C4524" s="196"/>
      <c r="D4524" s="196"/>
      <c r="E4524" s="196"/>
      <c r="I4524" s="197"/>
      <c r="Q4524" s="198"/>
      <c r="S4524" s="198"/>
      <c r="T4524" s="196"/>
      <c r="U4524" s="199"/>
      <c r="V4524" s="193"/>
      <c r="W4524" s="198"/>
      <c r="X4524" s="198"/>
      <c r="Y4524" s="196"/>
      <c r="Z4524" s="200"/>
      <c r="AA4524" s="196"/>
      <c r="AB4524" s="198"/>
      <c r="AC4524" s="196"/>
      <c r="AD4524" s="199"/>
      <c r="AG4524" s="196"/>
      <c r="AH4524" s="196"/>
      <c r="AI4524" s="198"/>
      <c r="AL4524" s="196"/>
      <c r="AN4524" s="196"/>
      <c r="AO4524" s="198"/>
      <c r="AP4524" s="196"/>
      <c r="AQ4524" s="196"/>
      <c r="AR4524" s="196"/>
      <c r="AS4524" s="196"/>
      <c r="AT4524" s="196"/>
      <c r="AU4524" s="196"/>
      <c r="AV4524" s="198"/>
      <c r="AW4524" s="197"/>
      <c r="AY4524" s="196"/>
      <c r="BC4524" s="196"/>
      <c r="BD4524" s="196"/>
      <c r="BE4524" s="196"/>
      <c r="BF4524" s="196"/>
      <c r="BG4524" s="196"/>
      <c r="BH4524" s="196"/>
      <c r="BI4524" s="196"/>
      <c r="BJ4524" s="196"/>
      <c r="BK4524" s="196"/>
    </row>
    <row r="4525" spans="1:63" x14ac:dyDescent="0.25">
      <c r="A4525" s="198"/>
      <c r="B4525" s="193"/>
      <c r="C4525" s="196"/>
      <c r="D4525" s="196"/>
      <c r="E4525" s="196"/>
      <c r="I4525" s="197"/>
      <c r="Q4525" s="198"/>
      <c r="S4525" s="198"/>
      <c r="T4525" s="196"/>
      <c r="U4525" s="199"/>
      <c r="V4525" s="193"/>
      <c r="W4525" s="198"/>
      <c r="X4525" s="198"/>
      <c r="Y4525" s="196"/>
      <c r="Z4525" s="200"/>
      <c r="AA4525" s="196"/>
      <c r="AB4525" s="198"/>
      <c r="AC4525" s="196"/>
      <c r="AD4525" s="199"/>
      <c r="AG4525" s="196"/>
      <c r="AH4525" s="196"/>
      <c r="AI4525" s="198"/>
      <c r="AL4525" s="196"/>
      <c r="AN4525" s="196"/>
      <c r="AO4525" s="198"/>
      <c r="AP4525" s="196"/>
      <c r="AQ4525" s="196"/>
      <c r="AR4525" s="196"/>
      <c r="AS4525" s="196"/>
      <c r="AT4525" s="196"/>
      <c r="AU4525" s="196"/>
      <c r="AV4525" s="198"/>
      <c r="AW4525" s="197"/>
      <c r="AY4525" s="196"/>
      <c r="BC4525" s="196"/>
      <c r="BD4525" s="196"/>
      <c r="BE4525" s="196"/>
      <c r="BF4525" s="196"/>
      <c r="BG4525" s="196"/>
      <c r="BH4525" s="196"/>
      <c r="BI4525" s="196"/>
      <c r="BJ4525" s="196"/>
      <c r="BK4525" s="196"/>
    </row>
    <row r="4526" spans="1:63" x14ac:dyDescent="0.25">
      <c r="A4526" s="198"/>
      <c r="B4526" s="193"/>
      <c r="C4526" s="196"/>
      <c r="D4526" s="196"/>
      <c r="E4526" s="196"/>
      <c r="I4526" s="197"/>
      <c r="Q4526" s="198"/>
      <c r="S4526" s="198"/>
      <c r="T4526" s="196"/>
      <c r="U4526" s="199"/>
      <c r="V4526" s="193"/>
      <c r="W4526" s="198"/>
      <c r="X4526" s="198"/>
      <c r="Y4526" s="196"/>
      <c r="Z4526" s="200"/>
      <c r="AA4526" s="196"/>
      <c r="AB4526" s="198"/>
      <c r="AC4526" s="196"/>
      <c r="AD4526" s="199"/>
      <c r="AG4526" s="196"/>
      <c r="AH4526" s="196"/>
      <c r="AI4526" s="198"/>
      <c r="AL4526" s="196"/>
      <c r="AN4526" s="196"/>
      <c r="AO4526" s="198"/>
      <c r="AP4526" s="196"/>
      <c r="AQ4526" s="196"/>
      <c r="AR4526" s="196"/>
      <c r="AS4526" s="196"/>
      <c r="AT4526" s="196"/>
      <c r="AU4526" s="196"/>
      <c r="AV4526" s="198"/>
      <c r="AW4526" s="197"/>
      <c r="AY4526" s="196"/>
      <c r="BC4526" s="196"/>
      <c r="BD4526" s="196"/>
      <c r="BE4526" s="196"/>
      <c r="BF4526" s="196"/>
      <c r="BG4526" s="196"/>
      <c r="BH4526" s="196"/>
      <c r="BI4526" s="196"/>
      <c r="BJ4526" s="196"/>
      <c r="BK4526" s="196"/>
    </row>
    <row r="4527" spans="1:63" x14ac:dyDescent="0.25">
      <c r="A4527" s="198"/>
      <c r="B4527" s="193"/>
      <c r="C4527" s="196"/>
      <c r="D4527" s="196"/>
      <c r="E4527" s="196"/>
      <c r="I4527" s="197"/>
      <c r="Q4527" s="198"/>
      <c r="S4527" s="198"/>
      <c r="T4527" s="196"/>
      <c r="U4527" s="199"/>
      <c r="V4527" s="193"/>
      <c r="W4527" s="198"/>
      <c r="X4527" s="198"/>
      <c r="Y4527" s="196"/>
      <c r="Z4527" s="200"/>
      <c r="AA4527" s="196"/>
      <c r="AB4527" s="198"/>
      <c r="AC4527" s="196"/>
      <c r="AD4527" s="199"/>
      <c r="AG4527" s="196"/>
      <c r="AH4527" s="196"/>
      <c r="AI4527" s="198"/>
      <c r="AL4527" s="196"/>
      <c r="AN4527" s="196"/>
      <c r="AO4527" s="198"/>
      <c r="AP4527" s="196"/>
      <c r="AQ4527" s="196"/>
      <c r="AR4527" s="196"/>
      <c r="AS4527" s="196"/>
      <c r="AT4527" s="196"/>
      <c r="AU4527" s="196"/>
      <c r="AV4527" s="198"/>
      <c r="AW4527" s="197"/>
      <c r="AY4527" s="196"/>
      <c r="BC4527" s="196"/>
      <c r="BD4527" s="196"/>
      <c r="BE4527" s="196"/>
      <c r="BF4527" s="196"/>
      <c r="BG4527" s="196"/>
      <c r="BH4527" s="196"/>
      <c r="BI4527" s="196"/>
      <c r="BJ4527" s="196"/>
      <c r="BK4527" s="196"/>
    </row>
    <row r="4528" spans="1:63" x14ac:dyDescent="0.25">
      <c r="A4528" s="198"/>
      <c r="B4528" s="193"/>
      <c r="C4528" s="196"/>
      <c r="D4528" s="196"/>
      <c r="E4528" s="196"/>
      <c r="I4528" s="197"/>
      <c r="Q4528" s="198"/>
      <c r="S4528" s="198"/>
      <c r="T4528" s="196"/>
      <c r="U4528" s="199"/>
      <c r="V4528" s="193"/>
      <c r="W4528" s="198"/>
      <c r="X4528" s="198"/>
      <c r="Y4528" s="196"/>
      <c r="Z4528" s="200"/>
      <c r="AA4528" s="196"/>
      <c r="AB4528" s="198"/>
      <c r="AC4528" s="196"/>
      <c r="AD4528" s="199"/>
      <c r="AG4528" s="196"/>
      <c r="AH4528" s="196"/>
      <c r="AI4528" s="198"/>
      <c r="AL4528" s="196"/>
      <c r="AN4528" s="196"/>
      <c r="AO4528" s="198"/>
      <c r="AP4528" s="196"/>
      <c r="AQ4528" s="196"/>
      <c r="AR4528" s="196"/>
      <c r="AS4528" s="196"/>
      <c r="AT4528" s="196"/>
      <c r="AU4528" s="196"/>
      <c r="AV4528" s="198"/>
      <c r="AW4528" s="197"/>
      <c r="AY4528" s="196"/>
      <c r="BC4528" s="196"/>
      <c r="BD4528" s="196"/>
      <c r="BE4528" s="196"/>
      <c r="BF4528" s="196"/>
      <c r="BG4528" s="196"/>
      <c r="BH4528" s="196"/>
      <c r="BI4528" s="196"/>
      <c r="BJ4528" s="196"/>
      <c r="BK4528" s="196"/>
    </row>
    <row r="4529" spans="1:63" x14ac:dyDescent="0.25">
      <c r="A4529" s="198"/>
      <c r="B4529" s="193"/>
      <c r="C4529" s="196"/>
      <c r="D4529" s="196"/>
      <c r="E4529" s="196"/>
      <c r="I4529" s="197"/>
      <c r="Q4529" s="198"/>
      <c r="S4529" s="198"/>
      <c r="T4529" s="196"/>
      <c r="U4529" s="199"/>
      <c r="V4529" s="193"/>
      <c r="W4529" s="198"/>
      <c r="X4529" s="198"/>
      <c r="Y4529" s="196"/>
      <c r="Z4529" s="200"/>
      <c r="AA4529" s="196"/>
      <c r="AB4529" s="198"/>
      <c r="AC4529" s="196"/>
      <c r="AD4529" s="199"/>
      <c r="AG4529" s="196"/>
      <c r="AH4529" s="196"/>
      <c r="AI4529" s="198"/>
      <c r="AL4529" s="196"/>
      <c r="AN4529" s="196"/>
      <c r="AO4529" s="198"/>
      <c r="AP4529" s="196"/>
      <c r="AQ4529" s="196"/>
      <c r="AR4529" s="196"/>
      <c r="AS4529" s="196"/>
      <c r="AT4529" s="196"/>
      <c r="AU4529" s="196"/>
      <c r="AV4529" s="198"/>
      <c r="AW4529" s="197"/>
      <c r="AY4529" s="196"/>
      <c r="BC4529" s="196"/>
      <c r="BD4529" s="196"/>
      <c r="BE4529" s="196"/>
      <c r="BF4529" s="196"/>
      <c r="BG4529" s="196"/>
      <c r="BH4529" s="196"/>
      <c r="BI4529" s="196"/>
      <c r="BJ4529" s="196"/>
      <c r="BK4529" s="196"/>
    </row>
    <row r="4530" spans="1:63" x14ac:dyDescent="0.25">
      <c r="A4530" s="198"/>
      <c r="B4530" s="193"/>
      <c r="C4530" s="196"/>
      <c r="D4530" s="196"/>
      <c r="E4530" s="196"/>
      <c r="I4530" s="197"/>
      <c r="Q4530" s="198"/>
      <c r="S4530" s="198"/>
      <c r="T4530" s="196"/>
      <c r="U4530" s="199"/>
      <c r="V4530" s="193"/>
      <c r="W4530" s="198"/>
      <c r="X4530" s="198"/>
      <c r="Y4530" s="196"/>
      <c r="Z4530" s="200"/>
      <c r="AA4530" s="196"/>
      <c r="AB4530" s="198"/>
      <c r="AC4530" s="196"/>
      <c r="AD4530" s="199"/>
      <c r="AG4530" s="196"/>
      <c r="AH4530" s="196"/>
      <c r="AI4530" s="198"/>
      <c r="AL4530" s="196"/>
      <c r="AN4530" s="196"/>
      <c r="AO4530" s="198"/>
      <c r="AP4530" s="196"/>
      <c r="AQ4530" s="196"/>
      <c r="AR4530" s="196"/>
      <c r="AS4530" s="196"/>
      <c r="AT4530" s="196"/>
      <c r="AU4530" s="196"/>
      <c r="AV4530" s="198"/>
      <c r="AW4530" s="197"/>
      <c r="AY4530" s="196"/>
      <c r="BC4530" s="196"/>
      <c r="BD4530" s="196"/>
      <c r="BE4530" s="196"/>
      <c r="BF4530" s="196"/>
      <c r="BG4530" s="196"/>
      <c r="BH4530" s="196"/>
      <c r="BI4530" s="196"/>
      <c r="BJ4530" s="196"/>
      <c r="BK4530" s="196"/>
    </row>
    <row r="4531" spans="1:63" x14ac:dyDescent="0.25">
      <c r="A4531" s="198"/>
      <c r="B4531" s="193"/>
      <c r="C4531" s="196"/>
      <c r="D4531" s="196"/>
      <c r="E4531" s="196"/>
      <c r="I4531" s="197"/>
      <c r="Q4531" s="198"/>
      <c r="S4531" s="198"/>
      <c r="T4531" s="196"/>
      <c r="U4531" s="199"/>
      <c r="V4531" s="193"/>
      <c r="W4531" s="198"/>
      <c r="X4531" s="198"/>
      <c r="Y4531" s="196"/>
      <c r="Z4531" s="200"/>
      <c r="AA4531" s="196"/>
      <c r="AB4531" s="198"/>
      <c r="AC4531" s="196"/>
      <c r="AD4531" s="199"/>
      <c r="AG4531" s="196"/>
      <c r="AH4531" s="196"/>
      <c r="AI4531" s="198"/>
      <c r="AL4531" s="196"/>
      <c r="AN4531" s="196"/>
      <c r="AO4531" s="198"/>
      <c r="AP4531" s="196"/>
      <c r="AQ4531" s="196"/>
      <c r="AR4531" s="196"/>
      <c r="AS4531" s="196"/>
      <c r="AT4531" s="196"/>
      <c r="AU4531" s="196"/>
      <c r="AV4531" s="198"/>
      <c r="AW4531" s="197"/>
      <c r="AY4531" s="196"/>
      <c r="BC4531" s="196"/>
      <c r="BD4531" s="196"/>
      <c r="BE4531" s="196"/>
      <c r="BF4531" s="196"/>
      <c r="BG4531" s="196"/>
      <c r="BH4531" s="196"/>
      <c r="BI4531" s="196"/>
      <c r="BJ4531" s="196"/>
      <c r="BK4531" s="196"/>
    </row>
    <row r="4532" spans="1:63" x14ac:dyDescent="0.25">
      <c r="A4532" s="198"/>
      <c r="B4532" s="193"/>
      <c r="C4532" s="196"/>
      <c r="D4532" s="196"/>
      <c r="E4532" s="196"/>
      <c r="I4532" s="197"/>
      <c r="Q4532" s="198"/>
      <c r="S4532" s="198"/>
      <c r="T4532" s="196"/>
      <c r="U4532" s="199"/>
      <c r="V4532" s="193"/>
      <c r="W4532" s="198"/>
      <c r="X4532" s="198"/>
      <c r="Y4532" s="196"/>
      <c r="Z4532" s="200"/>
      <c r="AA4532" s="196"/>
      <c r="AB4532" s="198"/>
      <c r="AC4532" s="196"/>
      <c r="AD4532" s="199"/>
      <c r="AG4532" s="196"/>
      <c r="AH4532" s="196"/>
      <c r="AI4532" s="198"/>
      <c r="AL4532" s="196"/>
      <c r="AN4532" s="196"/>
      <c r="AO4532" s="198"/>
      <c r="AP4532" s="196"/>
      <c r="AQ4532" s="196"/>
      <c r="AR4532" s="196"/>
      <c r="AS4532" s="196"/>
      <c r="AT4532" s="196"/>
      <c r="AU4532" s="196"/>
      <c r="AV4532" s="198"/>
      <c r="AW4532" s="197"/>
      <c r="AY4532" s="196"/>
      <c r="BC4532" s="196"/>
      <c r="BD4532" s="196"/>
      <c r="BE4532" s="196"/>
      <c r="BF4532" s="196"/>
      <c r="BG4532" s="196"/>
      <c r="BH4532" s="196"/>
      <c r="BI4532" s="196"/>
      <c r="BJ4532" s="196"/>
      <c r="BK4532" s="196"/>
    </row>
    <row r="4533" spans="1:63" x14ac:dyDescent="0.25">
      <c r="A4533" s="198"/>
      <c r="B4533" s="193"/>
      <c r="C4533" s="196"/>
      <c r="D4533" s="196"/>
      <c r="E4533" s="196"/>
      <c r="I4533" s="197"/>
      <c r="Q4533" s="198"/>
      <c r="S4533" s="198"/>
      <c r="T4533" s="196"/>
      <c r="U4533" s="199"/>
      <c r="V4533" s="193"/>
      <c r="W4533" s="198"/>
      <c r="X4533" s="198"/>
      <c r="Y4533" s="196"/>
      <c r="Z4533" s="200"/>
      <c r="AA4533" s="196"/>
      <c r="AB4533" s="198"/>
      <c r="AC4533" s="196"/>
      <c r="AD4533" s="199"/>
      <c r="AG4533" s="196"/>
      <c r="AH4533" s="196"/>
      <c r="AI4533" s="198"/>
      <c r="AL4533" s="196"/>
      <c r="AN4533" s="196"/>
      <c r="AO4533" s="198"/>
      <c r="AP4533" s="196"/>
      <c r="AQ4533" s="196"/>
      <c r="AR4533" s="196"/>
      <c r="AS4533" s="196"/>
      <c r="AT4533" s="196"/>
      <c r="AU4533" s="196"/>
      <c r="AV4533" s="198"/>
      <c r="AW4533" s="197"/>
      <c r="AY4533" s="196"/>
      <c r="BC4533" s="196"/>
      <c r="BD4533" s="196"/>
      <c r="BE4533" s="196"/>
      <c r="BF4533" s="196"/>
      <c r="BG4533" s="196"/>
      <c r="BH4533" s="196"/>
      <c r="BI4533" s="196"/>
      <c r="BJ4533" s="196"/>
      <c r="BK4533" s="196"/>
    </row>
    <row r="4534" spans="1:63" x14ac:dyDescent="0.25">
      <c r="A4534" s="198"/>
      <c r="B4534" s="193"/>
      <c r="C4534" s="196"/>
      <c r="D4534" s="196"/>
      <c r="E4534" s="196"/>
      <c r="I4534" s="197"/>
      <c r="Q4534" s="198"/>
      <c r="S4534" s="198"/>
      <c r="T4534" s="196"/>
      <c r="U4534" s="199"/>
      <c r="V4534" s="193"/>
      <c r="W4534" s="198"/>
      <c r="X4534" s="198"/>
      <c r="Y4534" s="196"/>
      <c r="Z4534" s="200"/>
      <c r="AA4534" s="196"/>
      <c r="AB4534" s="198"/>
      <c r="AC4534" s="196"/>
      <c r="AD4534" s="199"/>
      <c r="AG4534" s="196"/>
      <c r="AH4534" s="196"/>
      <c r="AI4534" s="198"/>
      <c r="AL4534" s="196"/>
      <c r="AN4534" s="196"/>
      <c r="AO4534" s="198"/>
      <c r="AP4534" s="196"/>
      <c r="AQ4534" s="196"/>
      <c r="AR4534" s="196"/>
      <c r="AS4534" s="196"/>
      <c r="AT4534" s="196"/>
      <c r="AU4534" s="196"/>
      <c r="AV4534" s="198"/>
      <c r="AW4534" s="197"/>
      <c r="AY4534" s="196"/>
      <c r="BC4534" s="196"/>
      <c r="BD4534" s="196"/>
      <c r="BE4534" s="196"/>
      <c r="BF4534" s="196"/>
      <c r="BG4534" s="196"/>
      <c r="BH4534" s="196"/>
      <c r="BI4534" s="196"/>
      <c r="BJ4534" s="196"/>
      <c r="BK4534" s="196"/>
    </row>
    <row r="4535" spans="1:63" x14ac:dyDescent="0.25">
      <c r="A4535" s="198"/>
      <c r="B4535" s="193"/>
      <c r="C4535" s="196"/>
      <c r="D4535" s="196"/>
      <c r="E4535" s="196"/>
      <c r="I4535" s="197"/>
      <c r="Q4535" s="198"/>
      <c r="S4535" s="198"/>
      <c r="T4535" s="196"/>
      <c r="U4535" s="199"/>
      <c r="V4535" s="193"/>
      <c r="W4535" s="198"/>
      <c r="X4535" s="198"/>
      <c r="Y4535" s="196"/>
      <c r="Z4535" s="200"/>
      <c r="AA4535" s="196"/>
      <c r="AB4535" s="198"/>
      <c r="AC4535" s="196"/>
      <c r="AD4535" s="199"/>
      <c r="AG4535" s="196"/>
      <c r="AH4535" s="196"/>
      <c r="AI4535" s="198"/>
      <c r="AL4535" s="196"/>
      <c r="AN4535" s="196"/>
      <c r="AO4535" s="198"/>
      <c r="AP4535" s="196"/>
      <c r="AQ4535" s="196"/>
      <c r="AR4535" s="196"/>
      <c r="AS4535" s="196"/>
      <c r="AT4535" s="196"/>
      <c r="AU4535" s="196"/>
      <c r="AV4535" s="198"/>
      <c r="AW4535" s="197"/>
      <c r="AY4535" s="196"/>
      <c r="BC4535" s="196"/>
      <c r="BD4535" s="196"/>
      <c r="BE4535" s="196"/>
      <c r="BF4535" s="196"/>
      <c r="BG4535" s="196"/>
      <c r="BH4535" s="196"/>
      <c r="BI4535" s="196"/>
      <c r="BJ4535" s="196"/>
      <c r="BK4535" s="196"/>
    </row>
    <row r="4536" spans="1:63" x14ac:dyDescent="0.25">
      <c r="A4536" s="198"/>
      <c r="B4536" s="193"/>
      <c r="C4536" s="196"/>
      <c r="D4536" s="196"/>
      <c r="E4536" s="196"/>
      <c r="I4536" s="197"/>
      <c r="Q4536" s="198"/>
      <c r="S4536" s="198"/>
      <c r="T4536" s="196"/>
      <c r="U4536" s="199"/>
      <c r="V4536" s="193"/>
      <c r="W4536" s="198"/>
      <c r="X4536" s="198"/>
      <c r="Y4536" s="196"/>
      <c r="Z4536" s="200"/>
      <c r="AA4536" s="196"/>
      <c r="AB4536" s="198"/>
      <c r="AC4536" s="196"/>
      <c r="AD4536" s="199"/>
      <c r="AG4536" s="196"/>
      <c r="AH4536" s="196"/>
      <c r="AI4536" s="198"/>
      <c r="AL4536" s="196"/>
      <c r="AN4536" s="196"/>
      <c r="AO4536" s="198"/>
      <c r="AP4536" s="196"/>
      <c r="AQ4536" s="196"/>
      <c r="AR4536" s="196"/>
      <c r="AS4536" s="196"/>
      <c r="AT4536" s="196"/>
      <c r="AU4536" s="196"/>
      <c r="AV4536" s="198"/>
      <c r="AW4536" s="197"/>
      <c r="AY4536" s="196"/>
      <c r="BC4536" s="196"/>
      <c r="BD4536" s="196"/>
      <c r="BE4536" s="196"/>
      <c r="BF4536" s="196"/>
      <c r="BG4536" s="196"/>
      <c r="BH4536" s="196"/>
      <c r="BI4536" s="196"/>
      <c r="BJ4536" s="196"/>
      <c r="BK4536" s="196"/>
    </row>
    <row r="4537" spans="1:63" x14ac:dyDescent="0.25">
      <c r="A4537" s="198"/>
      <c r="B4537" s="193"/>
      <c r="C4537" s="196"/>
      <c r="D4537" s="196"/>
      <c r="E4537" s="196"/>
      <c r="I4537" s="197"/>
      <c r="Q4537" s="198"/>
      <c r="S4537" s="198"/>
      <c r="T4537" s="196"/>
      <c r="U4537" s="199"/>
      <c r="V4537" s="193"/>
      <c r="W4537" s="198"/>
      <c r="X4537" s="198"/>
      <c r="Y4537" s="196"/>
      <c r="Z4537" s="200"/>
      <c r="AA4537" s="196"/>
      <c r="AB4537" s="198"/>
      <c r="AC4537" s="196"/>
      <c r="AD4537" s="199"/>
      <c r="AG4537" s="196"/>
      <c r="AH4537" s="196"/>
      <c r="AI4537" s="198"/>
      <c r="AL4537" s="196"/>
      <c r="AN4537" s="196"/>
      <c r="AO4537" s="198"/>
      <c r="AP4537" s="196"/>
      <c r="AQ4537" s="196"/>
      <c r="AR4537" s="196"/>
      <c r="AS4537" s="196"/>
      <c r="AT4537" s="196"/>
      <c r="AU4537" s="196"/>
      <c r="AV4537" s="198"/>
      <c r="AW4537" s="197"/>
      <c r="AY4537" s="196"/>
      <c r="BC4537" s="196"/>
      <c r="BD4537" s="196"/>
      <c r="BE4537" s="196"/>
      <c r="BF4537" s="196"/>
      <c r="BG4537" s="196"/>
      <c r="BH4537" s="196"/>
      <c r="BI4537" s="196"/>
      <c r="BJ4537" s="196"/>
      <c r="BK4537" s="196"/>
    </row>
    <row r="4538" spans="1:63" x14ac:dyDescent="0.25">
      <c r="A4538" s="198"/>
      <c r="B4538" s="193"/>
      <c r="C4538" s="196"/>
      <c r="D4538" s="196"/>
      <c r="E4538" s="196"/>
      <c r="I4538" s="197"/>
      <c r="Q4538" s="198"/>
      <c r="S4538" s="198"/>
      <c r="T4538" s="196"/>
      <c r="U4538" s="199"/>
      <c r="V4538" s="193"/>
      <c r="W4538" s="198"/>
      <c r="X4538" s="198"/>
      <c r="Y4538" s="196"/>
      <c r="Z4538" s="200"/>
      <c r="AA4538" s="196"/>
      <c r="AB4538" s="198"/>
      <c r="AC4538" s="196"/>
      <c r="AD4538" s="199"/>
      <c r="AG4538" s="196"/>
      <c r="AH4538" s="196"/>
      <c r="AI4538" s="198"/>
      <c r="AL4538" s="196"/>
      <c r="AN4538" s="196"/>
      <c r="AO4538" s="198"/>
      <c r="AP4538" s="196"/>
      <c r="AQ4538" s="196"/>
      <c r="AR4538" s="196"/>
      <c r="AS4538" s="196"/>
      <c r="AT4538" s="196"/>
      <c r="AU4538" s="196"/>
      <c r="AV4538" s="198"/>
      <c r="AW4538" s="197"/>
      <c r="AY4538" s="196"/>
      <c r="BC4538" s="196"/>
      <c r="BD4538" s="196"/>
      <c r="BE4538" s="196"/>
      <c r="BF4538" s="196"/>
      <c r="BG4538" s="196"/>
      <c r="BH4538" s="196"/>
      <c r="BI4538" s="196"/>
      <c r="BJ4538" s="196"/>
      <c r="BK4538" s="196"/>
    </row>
    <row r="4539" spans="1:63" x14ac:dyDescent="0.25">
      <c r="A4539" s="198"/>
      <c r="B4539" s="193"/>
      <c r="C4539" s="196"/>
      <c r="D4539" s="196"/>
      <c r="E4539" s="196"/>
      <c r="I4539" s="197"/>
      <c r="Q4539" s="198"/>
      <c r="S4539" s="198"/>
      <c r="T4539" s="196"/>
      <c r="U4539" s="199"/>
      <c r="V4539" s="193"/>
      <c r="W4539" s="198"/>
      <c r="X4539" s="198"/>
      <c r="Y4539" s="196"/>
      <c r="Z4539" s="200"/>
      <c r="AA4539" s="196"/>
      <c r="AB4539" s="198"/>
      <c r="AC4539" s="196"/>
      <c r="AD4539" s="199"/>
      <c r="AG4539" s="196"/>
      <c r="AH4539" s="196"/>
      <c r="AI4539" s="198"/>
      <c r="AL4539" s="196"/>
      <c r="AN4539" s="196"/>
      <c r="AO4539" s="198"/>
      <c r="AP4539" s="196"/>
      <c r="AQ4539" s="196"/>
      <c r="AR4539" s="196"/>
      <c r="AS4539" s="196"/>
      <c r="AT4539" s="196"/>
      <c r="AU4539" s="196"/>
      <c r="AV4539" s="198"/>
      <c r="AW4539" s="197"/>
      <c r="AY4539" s="196"/>
      <c r="BC4539" s="196"/>
      <c r="BD4539" s="196"/>
      <c r="BE4539" s="196"/>
      <c r="BF4539" s="196"/>
      <c r="BG4539" s="196"/>
      <c r="BH4539" s="196"/>
      <c r="BI4539" s="196"/>
      <c r="BJ4539" s="196"/>
      <c r="BK4539" s="196"/>
    </row>
    <row r="4540" spans="1:63" x14ac:dyDescent="0.25">
      <c r="A4540" s="198"/>
      <c r="B4540" s="193"/>
      <c r="C4540" s="196"/>
      <c r="D4540" s="196"/>
      <c r="E4540" s="196"/>
      <c r="I4540" s="197"/>
      <c r="Q4540" s="198"/>
      <c r="S4540" s="198"/>
      <c r="T4540" s="196"/>
      <c r="U4540" s="199"/>
      <c r="V4540" s="193"/>
      <c r="W4540" s="198"/>
      <c r="X4540" s="198"/>
      <c r="Y4540" s="196"/>
      <c r="Z4540" s="200"/>
      <c r="AA4540" s="196"/>
      <c r="AB4540" s="198"/>
      <c r="AC4540" s="196"/>
      <c r="AD4540" s="199"/>
      <c r="AG4540" s="196"/>
      <c r="AH4540" s="196"/>
      <c r="AI4540" s="198"/>
      <c r="AL4540" s="196"/>
      <c r="AN4540" s="196"/>
      <c r="AO4540" s="198"/>
      <c r="AP4540" s="196"/>
      <c r="AQ4540" s="196"/>
      <c r="AR4540" s="196"/>
      <c r="AS4540" s="196"/>
      <c r="AT4540" s="196"/>
      <c r="AU4540" s="196"/>
      <c r="AV4540" s="198"/>
      <c r="AW4540" s="197"/>
      <c r="AY4540" s="196"/>
      <c r="BC4540" s="196"/>
      <c r="BD4540" s="196"/>
      <c r="BE4540" s="196"/>
      <c r="BF4540" s="196"/>
      <c r="BG4540" s="196"/>
      <c r="BH4540" s="196"/>
      <c r="BI4540" s="196"/>
      <c r="BJ4540" s="196"/>
      <c r="BK4540" s="196"/>
    </row>
    <row r="4541" spans="1:63" x14ac:dyDescent="0.25">
      <c r="A4541" s="198"/>
      <c r="B4541" s="193"/>
      <c r="C4541" s="196"/>
      <c r="D4541" s="196"/>
      <c r="E4541" s="196"/>
      <c r="I4541" s="197"/>
      <c r="Q4541" s="198"/>
      <c r="S4541" s="198"/>
      <c r="T4541" s="196"/>
      <c r="U4541" s="199"/>
      <c r="V4541" s="193"/>
      <c r="W4541" s="198"/>
      <c r="X4541" s="198"/>
      <c r="Y4541" s="196"/>
      <c r="Z4541" s="200"/>
      <c r="AA4541" s="196"/>
      <c r="AB4541" s="198"/>
      <c r="AC4541" s="196"/>
      <c r="AD4541" s="199"/>
      <c r="AG4541" s="196"/>
      <c r="AH4541" s="196"/>
      <c r="AI4541" s="198"/>
      <c r="AL4541" s="196"/>
      <c r="AN4541" s="196"/>
      <c r="AO4541" s="198"/>
      <c r="AP4541" s="196"/>
      <c r="AQ4541" s="196"/>
      <c r="AR4541" s="196"/>
      <c r="AS4541" s="196"/>
      <c r="AT4541" s="196"/>
      <c r="AU4541" s="196"/>
      <c r="AV4541" s="198"/>
      <c r="AW4541" s="197"/>
      <c r="AY4541" s="196"/>
      <c r="BC4541" s="196"/>
      <c r="BD4541" s="196"/>
      <c r="BE4541" s="196"/>
      <c r="BF4541" s="196"/>
      <c r="BG4541" s="196"/>
      <c r="BH4541" s="196"/>
      <c r="BI4541" s="196"/>
      <c r="BJ4541" s="196"/>
      <c r="BK4541" s="196"/>
    </row>
    <row r="4542" spans="1:63" x14ac:dyDescent="0.25">
      <c r="A4542" s="198"/>
      <c r="B4542" s="193"/>
      <c r="C4542" s="196"/>
      <c r="D4542" s="196"/>
      <c r="E4542" s="196"/>
      <c r="I4542" s="197"/>
      <c r="Q4542" s="198"/>
      <c r="S4542" s="198"/>
      <c r="T4542" s="196"/>
      <c r="U4542" s="199"/>
      <c r="V4542" s="193"/>
      <c r="W4542" s="198"/>
      <c r="X4542" s="198"/>
      <c r="Y4542" s="196"/>
      <c r="Z4542" s="200"/>
      <c r="AA4542" s="196"/>
      <c r="AB4542" s="198"/>
      <c r="AC4542" s="196"/>
      <c r="AD4542" s="199"/>
      <c r="AG4542" s="196"/>
      <c r="AH4542" s="196"/>
      <c r="AI4542" s="198"/>
      <c r="AL4542" s="196"/>
      <c r="AN4542" s="196"/>
      <c r="AO4542" s="198"/>
      <c r="AP4542" s="196"/>
      <c r="AQ4542" s="196"/>
      <c r="AR4542" s="196"/>
      <c r="AS4542" s="196"/>
      <c r="AT4542" s="196"/>
      <c r="AU4542" s="196"/>
      <c r="AV4542" s="198"/>
      <c r="AW4542" s="197"/>
      <c r="AY4542" s="196"/>
      <c r="BC4542" s="196"/>
      <c r="BD4542" s="196"/>
      <c r="BE4542" s="196"/>
      <c r="BF4542" s="196"/>
      <c r="BG4542" s="196"/>
      <c r="BH4542" s="196"/>
      <c r="BI4542" s="196"/>
      <c r="BJ4542" s="196"/>
      <c r="BK4542" s="196"/>
    </row>
    <row r="4543" spans="1:63" x14ac:dyDescent="0.25">
      <c r="A4543" s="198"/>
      <c r="B4543" s="193"/>
      <c r="C4543" s="196"/>
      <c r="D4543" s="196"/>
      <c r="E4543" s="196"/>
      <c r="I4543" s="197"/>
      <c r="Q4543" s="198"/>
      <c r="S4543" s="198"/>
      <c r="T4543" s="196"/>
      <c r="U4543" s="199"/>
      <c r="V4543" s="193"/>
      <c r="W4543" s="198"/>
      <c r="X4543" s="198"/>
      <c r="Y4543" s="196"/>
      <c r="Z4543" s="200"/>
      <c r="AA4543" s="196"/>
      <c r="AB4543" s="198"/>
      <c r="AC4543" s="196"/>
      <c r="AD4543" s="199"/>
      <c r="AG4543" s="196"/>
      <c r="AH4543" s="196"/>
      <c r="AI4543" s="198"/>
      <c r="AL4543" s="196"/>
      <c r="AN4543" s="196"/>
      <c r="AO4543" s="198"/>
      <c r="AP4543" s="196"/>
      <c r="AQ4543" s="196"/>
      <c r="AR4543" s="196"/>
      <c r="AS4543" s="196"/>
      <c r="AT4543" s="196"/>
      <c r="AU4543" s="196"/>
      <c r="AV4543" s="198"/>
      <c r="AW4543" s="197"/>
      <c r="AY4543" s="196"/>
      <c r="BC4543" s="196"/>
      <c r="BD4543" s="196"/>
      <c r="BE4543" s="196"/>
      <c r="BF4543" s="196"/>
      <c r="BG4543" s="196"/>
      <c r="BH4543" s="196"/>
      <c r="BI4543" s="196"/>
      <c r="BJ4543" s="196"/>
      <c r="BK4543" s="196"/>
    </row>
    <row r="4544" spans="1:63" x14ac:dyDescent="0.25">
      <c r="A4544" s="198"/>
      <c r="B4544" s="193"/>
      <c r="C4544" s="196"/>
      <c r="D4544" s="196"/>
      <c r="E4544" s="196"/>
      <c r="I4544" s="197"/>
      <c r="Q4544" s="198"/>
      <c r="S4544" s="198"/>
      <c r="T4544" s="196"/>
      <c r="U4544" s="199"/>
      <c r="V4544" s="193"/>
      <c r="W4544" s="198"/>
      <c r="X4544" s="198"/>
      <c r="Y4544" s="196"/>
      <c r="Z4544" s="200"/>
      <c r="AA4544" s="196"/>
      <c r="AB4544" s="198"/>
      <c r="AC4544" s="196"/>
      <c r="AD4544" s="199"/>
      <c r="AG4544" s="196"/>
      <c r="AH4544" s="196"/>
      <c r="AI4544" s="198"/>
      <c r="AL4544" s="196"/>
      <c r="AN4544" s="196"/>
      <c r="AO4544" s="198"/>
      <c r="AP4544" s="196"/>
      <c r="AQ4544" s="196"/>
      <c r="AR4544" s="196"/>
      <c r="AS4544" s="196"/>
      <c r="AT4544" s="196"/>
      <c r="AU4544" s="196"/>
      <c r="AV4544" s="198"/>
      <c r="AW4544" s="197"/>
      <c r="AY4544" s="196"/>
      <c r="BC4544" s="196"/>
      <c r="BD4544" s="196"/>
      <c r="BE4544" s="196"/>
      <c r="BF4544" s="196"/>
      <c r="BG4544" s="196"/>
      <c r="BH4544" s="196"/>
      <c r="BI4544" s="196"/>
      <c r="BJ4544" s="196"/>
      <c r="BK4544" s="196"/>
    </row>
    <row r="4545" spans="1:63" x14ac:dyDescent="0.25">
      <c r="A4545" s="198"/>
      <c r="B4545" s="193"/>
      <c r="C4545" s="196"/>
      <c r="D4545" s="196"/>
      <c r="E4545" s="196"/>
      <c r="I4545" s="197"/>
      <c r="Q4545" s="198"/>
      <c r="S4545" s="198"/>
      <c r="T4545" s="196"/>
      <c r="U4545" s="199"/>
      <c r="V4545" s="193"/>
      <c r="W4545" s="198"/>
      <c r="X4545" s="198"/>
      <c r="Y4545" s="196"/>
      <c r="Z4545" s="200"/>
      <c r="AA4545" s="196"/>
      <c r="AB4545" s="198"/>
      <c r="AC4545" s="196"/>
      <c r="AD4545" s="199"/>
      <c r="AG4545" s="196"/>
      <c r="AH4545" s="196"/>
      <c r="AI4545" s="198"/>
      <c r="AL4545" s="196"/>
      <c r="AN4545" s="196"/>
      <c r="AO4545" s="198"/>
      <c r="AP4545" s="196"/>
      <c r="AQ4545" s="196"/>
      <c r="AR4545" s="196"/>
      <c r="AS4545" s="196"/>
      <c r="AT4545" s="196"/>
      <c r="AU4545" s="196"/>
      <c r="AV4545" s="198"/>
      <c r="AW4545" s="197"/>
      <c r="AY4545" s="196"/>
      <c r="BC4545" s="196"/>
      <c r="BD4545" s="196"/>
      <c r="BE4545" s="196"/>
      <c r="BF4545" s="196"/>
      <c r="BG4545" s="196"/>
      <c r="BH4545" s="196"/>
      <c r="BI4545" s="196"/>
      <c r="BJ4545" s="196"/>
      <c r="BK4545" s="196"/>
    </row>
    <row r="4546" spans="1:63" x14ac:dyDescent="0.25">
      <c r="A4546" s="198"/>
      <c r="B4546" s="193"/>
      <c r="C4546" s="196"/>
      <c r="D4546" s="196"/>
      <c r="E4546" s="196"/>
      <c r="I4546" s="197"/>
      <c r="Q4546" s="198"/>
      <c r="S4546" s="198"/>
      <c r="T4546" s="196"/>
      <c r="U4546" s="199"/>
      <c r="V4546" s="193"/>
      <c r="W4546" s="198"/>
      <c r="X4546" s="198"/>
      <c r="Y4546" s="196"/>
      <c r="Z4546" s="200"/>
      <c r="AA4546" s="196"/>
      <c r="AB4546" s="198"/>
      <c r="AC4546" s="196"/>
      <c r="AD4546" s="199"/>
      <c r="AG4546" s="196"/>
      <c r="AH4546" s="196"/>
      <c r="AI4546" s="198"/>
      <c r="AL4546" s="196"/>
      <c r="AN4546" s="196"/>
      <c r="AO4546" s="198"/>
      <c r="AP4546" s="196"/>
      <c r="AQ4546" s="196"/>
      <c r="AR4546" s="196"/>
      <c r="AS4546" s="196"/>
      <c r="AT4546" s="196"/>
      <c r="AU4546" s="196"/>
      <c r="AV4546" s="198"/>
      <c r="AW4546" s="197"/>
      <c r="AY4546" s="196"/>
      <c r="BC4546" s="196"/>
      <c r="BD4546" s="196"/>
      <c r="BE4546" s="196"/>
      <c r="BF4546" s="196"/>
      <c r="BG4546" s="196"/>
      <c r="BH4546" s="196"/>
      <c r="BI4546" s="196"/>
      <c r="BJ4546" s="196"/>
      <c r="BK4546" s="196"/>
    </row>
    <row r="4547" spans="1:63" x14ac:dyDescent="0.25">
      <c r="A4547" s="198"/>
      <c r="B4547" s="193"/>
      <c r="C4547" s="196"/>
      <c r="D4547" s="196"/>
      <c r="E4547" s="196"/>
      <c r="I4547" s="197"/>
      <c r="Q4547" s="198"/>
      <c r="S4547" s="198"/>
      <c r="T4547" s="196"/>
      <c r="U4547" s="199"/>
      <c r="V4547" s="193"/>
      <c r="W4547" s="198"/>
      <c r="X4547" s="198"/>
      <c r="Y4547" s="196"/>
      <c r="Z4547" s="200"/>
      <c r="AA4547" s="196"/>
      <c r="AB4547" s="198"/>
      <c r="AC4547" s="196"/>
      <c r="AD4547" s="199"/>
      <c r="AG4547" s="196"/>
      <c r="AH4547" s="196"/>
      <c r="AI4547" s="198"/>
      <c r="AL4547" s="196"/>
      <c r="AN4547" s="196"/>
      <c r="AO4547" s="198"/>
      <c r="AP4547" s="196"/>
      <c r="AQ4547" s="196"/>
      <c r="AR4547" s="196"/>
      <c r="AS4547" s="196"/>
      <c r="AT4547" s="196"/>
      <c r="AU4547" s="196"/>
      <c r="AV4547" s="198"/>
      <c r="AW4547" s="197"/>
      <c r="AY4547" s="196"/>
      <c r="BC4547" s="196"/>
      <c r="BD4547" s="196"/>
      <c r="BE4547" s="196"/>
      <c r="BF4547" s="196"/>
      <c r="BG4547" s="196"/>
      <c r="BH4547" s="196"/>
      <c r="BI4547" s="196"/>
      <c r="BJ4547" s="196"/>
      <c r="BK4547" s="196"/>
    </row>
    <row r="4548" spans="1:63" x14ac:dyDescent="0.25">
      <c r="A4548" s="198"/>
      <c r="B4548" s="193"/>
      <c r="C4548" s="196"/>
      <c r="D4548" s="196"/>
      <c r="E4548" s="196"/>
      <c r="I4548" s="197"/>
      <c r="Q4548" s="198"/>
      <c r="S4548" s="198"/>
      <c r="T4548" s="196"/>
      <c r="U4548" s="199"/>
      <c r="V4548" s="193"/>
      <c r="W4548" s="198"/>
      <c r="X4548" s="198"/>
      <c r="Y4548" s="196"/>
      <c r="Z4548" s="200"/>
      <c r="AA4548" s="196"/>
      <c r="AB4548" s="198"/>
      <c r="AC4548" s="196"/>
      <c r="AD4548" s="199"/>
      <c r="AG4548" s="196"/>
      <c r="AH4548" s="196"/>
      <c r="AI4548" s="198"/>
      <c r="AL4548" s="196"/>
      <c r="AN4548" s="196"/>
      <c r="AO4548" s="198"/>
      <c r="AP4548" s="196"/>
      <c r="AQ4548" s="196"/>
      <c r="AR4548" s="196"/>
      <c r="AS4548" s="196"/>
      <c r="AT4548" s="196"/>
      <c r="AU4548" s="196"/>
      <c r="AV4548" s="198"/>
      <c r="AW4548" s="197"/>
      <c r="AY4548" s="196"/>
      <c r="BC4548" s="196"/>
      <c r="BD4548" s="196"/>
      <c r="BE4548" s="196"/>
      <c r="BF4548" s="196"/>
      <c r="BG4548" s="196"/>
      <c r="BH4548" s="196"/>
      <c r="BI4548" s="196"/>
      <c r="BJ4548" s="196"/>
      <c r="BK4548" s="196"/>
    </row>
    <row r="4549" spans="1:63" x14ac:dyDescent="0.25">
      <c r="A4549" s="198"/>
      <c r="B4549" s="193"/>
      <c r="C4549" s="196"/>
      <c r="D4549" s="196"/>
      <c r="E4549" s="196"/>
      <c r="I4549" s="197"/>
      <c r="Q4549" s="198"/>
      <c r="S4549" s="198"/>
      <c r="T4549" s="196"/>
      <c r="U4549" s="199"/>
      <c r="V4549" s="193"/>
      <c r="W4549" s="198"/>
      <c r="X4549" s="198"/>
      <c r="Y4549" s="196"/>
      <c r="Z4549" s="200"/>
      <c r="AA4549" s="196"/>
      <c r="AB4549" s="198"/>
      <c r="AC4549" s="196"/>
      <c r="AD4549" s="199"/>
      <c r="AG4549" s="196"/>
      <c r="AH4549" s="196"/>
      <c r="AI4549" s="198"/>
      <c r="AL4549" s="196"/>
      <c r="AN4549" s="196"/>
      <c r="AO4549" s="198"/>
      <c r="AP4549" s="196"/>
      <c r="AQ4549" s="196"/>
      <c r="AR4549" s="196"/>
      <c r="AS4549" s="196"/>
      <c r="AT4549" s="196"/>
      <c r="AU4549" s="196"/>
      <c r="AV4549" s="198"/>
      <c r="AW4549" s="197"/>
      <c r="AY4549" s="196"/>
      <c r="BC4549" s="196"/>
      <c r="BD4549" s="196"/>
      <c r="BE4549" s="196"/>
      <c r="BF4549" s="196"/>
      <c r="BG4549" s="196"/>
      <c r="BH4549" s="196"/>
      <c r="BI4549" s="196"/>
      <c r="BJ4549" s="196"/>
      <c r="BK4549" s="196"/>
    </row>
    <row r="4550" spans="1:63" x14ac:dyDescent="0.25">
      <c r="A4550" s="198"/>
      <c r="B4550" s="193"/>
      <c r="C4550" s="196"/>
      <c r="D4550" s="196"/>
      <c r="E4550" s="196"/>
      <c r="I4550" s="197"/>
      <c r="Q4550" s="198"/>
      <c r="S4550" s="198"/>
      <c r="T4550" s="196"/>
      <c r="U4550" s="199"/>
      <c r="V4550" s="193"/>
      <c r="W4550" s="198"/>
      <c r="X4550" s="198"/>
      <c r="Y4550" s="196"/>
      <c r="Z4550" s="200"/>
      <c r="AA4550" s="196"/>
      <c r="AB4550" s="198"/>
      <c r="AC4550" s="196"/>
      <c r="AD4550" s="199"/>
      <c r="AG4550" s="196"/>
      <c r="AH4550" s="196"/>
      <c r="AI4550" s="198"/>
      <c r="AL4550" s="196"/>
      <c r="AN4550" s="196"/>
      <c r="AO4550" s="198"/>
      <c r="AP4550" s="196"/>
      <c r="AQ4550" s="196"/>
      <c r="AR4550" s="196"/>
      <c r="AS4550" s="196"/>
      <c r="AT4550" s="196"/>
      <c r="AU4550" s="196"/>
      <c r="AV4550" s="198"/>
      <c r="AW4550" s="197"/>
      <c r="AY4550" s="196"/>
      <c r="BC4550" s="196"/>
      <c r="BD4550" s="196"/>
      <c r="BE4550" s="196"/>
      <c r="BF4550" s="196"/>
      <c r="BG4550" s="196"/>
      <c r="BH4550" s="196"/>
      <c r="BI4550" s="196"/>
      <c r="BJ4550" s="196"/>
      <c r="BK4550" s="196"/>
    </row>
    <row r="4551" spans="1:63" x14ac:dyDescent="0.25">
      <c r="A4551" s="198"/>
      <c r="B4551" s="193"/>
      <c r="C4551" s="196"/>
      <c r="D4551" s="196"/>
      <c r="E4551" s="196"/>
      <c r="I4551" s="197"/>
      <c r="Q4551" s="198"/>
      <c r="S4551" s="198"/>
      <c r="T4551" s="196"/>
      <c r="U4551" s="199"/>
      <c r="V4551" s="193"/>
      <c r="W4551" s="198"/>
      <c r="X4551" s="198"/>
      <c r="Y4551" s="196"/>
      <c r="Z4551" s="200"/>
      <c r="AA4551" s="196"/>
      <c r="AB4551" s="198"/>
      <c r="AC4551" s="196"/>
      <c r="AD4551" s="199"/>
      <c r="AG4551" s="196"/>
      <c r="AH4551" s="196"/>
      <c r="AI4551" s="198"/>
      <c r="AL4551" s="196"/>
      <c r="AN4551" s="196"/>
      <c r="AO4551" s="198"/>
      <c r="AP4551" s="196"/>
      <c r="AQ4551" s="196"/>
      <c r="AR4551" s="196"/>
      <c r="AS4551" s="196"/>
      <c r="AT4551" s="196"/>
      <c r="AU4551" s="196"/>
      <c r="AV4551" s="198"/>
      <c r="AW4551" s="197"/>
      <c r="AY4551" s="196"/>
      <c r="BC4551" s="196"/>
      <c r="BD4551" s="196"/>
      <c r="BE4551" s="196"/>
      <c r="BF4551" s="196"/>
      <c r="BG4551" s="196"/>
      <c r="BH4551" s="196"/>
      <c r="BI4551" s="196"/>
      <c r="BJ4551" s="196"/>
      <c r="BK4551" s="196"/>
    </row>
    <row r="4552" spans="1:63" x14ac:dyDescent="0.25">
      <c r="A4552" s="198"/>
      <c r="B4552" s="193"/>
      <c r="C4552" s="196"/>
      <c r="D4552" s="196"/>
      <c r="E4552" s="196"/>
      <c r="I4552" s="197"/>
      <c r="Q4552" s="198"/>
      <c r="S4552" s="198"/>
      <c r="T4552" s="196"/>
      <c r="U4552" s="199"/>
      <c r="V4552" s="193"/>
      <c r="W4552" s="198"/>
      <c r="X4552" s="198"/>
      <c r="Y4552" s="196"/>
      <c r="Z4552" s="200"/>
      <c r="AA4552" s="196"/>
      <c r="AB4552" s="198"/>
      <c r="AC4552" s="196"/>
      <c r="AD4552" s="199"/>
      <c r="AG4552" s="196"/>
      <c r="AH4552" s="196"/>
      <c r="AI4552" s="198"/>
      <c r="AL4552" s="196"/>
      <c r="AN4552" s="196"/>
      <c r="AO4552" s="198"/>
      <c r="AP4552" s="196"/>
      <c r="AQ4552" s="196"/>
      <c r="AR4552" s="196"/>
      <c r="AS4552" s="196"/>
      <c r="AT4552" s="196"/>
      <c r="AU4552" s="196"/>
      <c r="AV4552" s="198"/>
      <c r="AW4552" s="197"/>
      <c r="AY4552" s="196"/>
      <c r="BC4552" s="196"/>
      <c r="BD4552" s="196"/>
      <c r="BE4552" s="196"/>
      <c r="BF4552" s="196"/>
      <c r="BG4552" s="196"/>
      <c r="BH4552" s="196"/>
      <c r="BI4552" s="196"/>
      <c r="BJ4552" s="196"/>
      <c r="BK4552" s="196"/>
    </row>
    <row r="4553" spans="1:63" x14ac:dyDescent="0.25">
      <c r="A4553" s="198"/>
      <c r="B4553" s="193"/>
      <c r="C4553" s="196"/>
      <c r="D4553" s="196"/>
      <c r="E4553" s="196"/>
      <c r="I4553" s="197"/>
      <c r="Q4553" s="198"/>
      <c r="S4553" s="198"/>
      <c r="T4553" s="196"/>
      <c r="U4553" s="199"/>
      <c r="V4553" s="193"/>
      <c r="W4553" s="198"/>
      <c r="X4553" s="198"/>
      <c r="Y4553" s="196"/>
      <c r="Z4553" s="200"/>
      <c r="AA4553" s="196"/>
      <c r="AB4553" s="198"/>
      <c r="AC4553" s="196"/>
      <c r="AD4553" s="199"/>
      <c r="AG4553" s="196"/>
      <c r="AH4553" s="196"/>
      <c r="AI4553" s="198"/>
      <c r="AL4553" s="196"/>
      <c r="AN4553" s="196"/>
      <c r="AO4553" s="198"/>
      <c r="AP4553" s="196"/>
      <c r="AQ4553" s="196"/>
      <c r="AR4553" s="196"/>
      <c r="AS4553" s="196"/>
      <c r="AT4553" s="196"/>
      <c r="AU4553" s="196"/>
      <c r="AV4553" s="198"/>
      <c r="AW4553" s="197"/>
      <c r="AY4553" s="196"/>
      <c r="BC4553" s="196"/>
      <c r="BD4553" s="196"/>
      <c r="BE4553" s="196"/>
      <c r="BF4553" s="196"/>
      <c r="BG4553" s="196"/>
      <c r="BH4553" s="196"/>
      <c r="BI4553" s="196"/>
      <c r="BJ4553" s="196"/>
      <c r="BK4553" s="196"/>
    </row>
    <row r="4554" spans="1:63" x14ac:dyDescent="0.25">
      <c r="A4554" s="198"/>
      <c r="B4554" s="193"/>
      <c r="C4554" s="196"/>
      <c r="D4554" s="196"/>
      <c r="E4554" s="196"/>
      <c r="I4554" s="197"/>
      <c r="Q4554" s="198"/>
      <c r="S4554" s="198"/>
      <c r="T4554" s="196"/>
      <c r="U4554" s="199"/>
      <c r="V4554" s="193"/>
      <c r="W4554" s="198"/>
      <c r="X4554" s="198"/>
      <c r="Y4554" s="196"/>
      <c r="Z4554" s="200"/>
      <c r="AA4554" s="196"/>
      <c r="AB4554" s="198"/>
      <c r="AC4554" s="196"/>
      <c r="AD4554" s="199"/>
      <c r="AG4554" s="196"/>
      <c r="AH4554" s="196"/>
      <c r="AI4554" s="198"/>
      <c r="AL4554" s="196"/>
      <c r="AN4554" s="196"/>
      <c r="AO4554" s="198"/>
      <c r="AP4554" s="196"/>
      <c r="AQ4554" s="196"/>
      <c r="AR4554" s="196"/>
      <c r="AS4554" s="196"/>
      <c r="AT4554" s="196"/>
      <c r="AU4554" s="196"/>
      <c r="AV4554" s="198"/>
      <c r="AW4554" s="197"/>
      <c r="AY4554" s="196"/>
      <c r="BC4554" s="196"/>
      <c r="BD4554" s="196"/>
      <c r="BE4554" s="196"/>
      <c r="BF4554" s="196"/>
      <c r="BG4554" s="196"/>
      <c r="BH4554" s="196"/>
      <c r="BI4554" s="196"/>
      <c r="BJ4554" s="196"/>
      <c r="BK4554" s="196"/>
    </row>
    <row r="4555" spans="1:63" x14ac:dyDescent="0.25">
      <c r="A4555" s="198"/>
      <c r="B4555" s="193"/>
      <c r="C4555" s="196"/>
      <c r="D4555" s="196"/>
      <c r="E4555" s="196"/>
      <c r="I4555" s="197"/>
      <c r="Q4555" s="198"/>
      <c r="S4555" s="198"/>
      <c r="T4555" s="196"/>
      <c r="U4555" s="199"/>
      <c r="V4555" s="193"/>
      <c r="W4555" s="198"/>
      <c r="X4555" s="198"/>
      <c r="Y4555" s="196"/>
      <c r="Z4555" s="200"/>
      <c r="AA4555" s="196"/>
      <c r="AB4555" s="198"/>
      <c r="AC4555" s="196"/>
      <c r="AD4555" s="199"/>
      <c r="AG4555" s="196"/>
      <c r="AH4555" s="196"/>
      <c r="AI4555" s="198"/>
      <c r="AL4555" s="196"/>
      <c r="AN4555" s="196"/>
      <c r="AO4555" s="198"/>
      <c r="AP4555" s="196"/>
      <c r="AQ4555" s="196"/>
      <c r="AR4555" s="196"/>
      <c r="AS4555" s="196"/>
      <c r="AT4555" s="196"/>
      <c r="AU4555" s="196"/>
      <c r="AV4555" s="198"/>
      <c r="AW4555" s="197"/>
      <c r="AY4555" s="196"/>
      <c r="BC4555" s="196"/>
      <c r="BD4555" s="196"/>
      <c r="BE4555" s="196"/>
      <c r="BF4555" s="196"/>
      <c r="BG4555" s="196"/>
      <c r="BH4555" s="196"/>
      <c r="BI4555" s="196"/>
      <c r="BJ4555" s="196"/>
      <c r="BK4555" s="196"/>
    </row>
    <row r="4556" spans="1:63" x14ac:dyDescent="0.25">
      <c r="A4556" s="198"/>
      <c r="B4556" s="193"/>
      <c r="C4556" s="196"/>
      <c r="D4556" s="196"/>
      <c r="E4556" s="196"/>
      <c r="I4556" s="197"/>
      <c r="Q4556" s="198"/>
      <c r="S4556" s="198"/>
      <c r="T4556" s="196"/>
      <c r="U4556" s="199"/>
      <c r="V4556" s="193"/>
      <c r="W4556" s="198"/>
      <c r="X4556" s="198"/>
      <c r="Y4556" s="196"/>
      <c r="Z4556" s="200"/>
      <c r="AA4556" s="196"/>
      <c r="AB4556" s="198"/>
      <c r="AC4556" s="196"/>
      <c r="AD4556" s="199"/>
      <c r="AG4556" s="196"/>
      <c r="AH4556" s="196"/>
      <c r="AI4556" s="198"/>
      <c r="AL4556" s="196"/>
      <c r="AN4556" s="196"/>
      <c r="AO4556" s="198"/>
      <c r="AP4556" s="196"/>
      <c r="AQ4556" s="196"/>
      <c r="AR4556" s="196"/>
      <c r="AS4556" s="196"/>
      <c r="AT4556" s="196"/>
      <c r="AU4556" s="196"/>
      <c r="AV4556" s="198"/>
      <c r="AW4556" s="197"/>
      <c r="AY4556" s="196"/>
      <c r="BC4556" s="196"/>
      <c r="BD4556" s="196"/>
      <c r="BE4556" s="196"/>
      <c r="BF4556" s="196"/>
      <c r="BG4556" s="196"/>
      <c r="BH4556" s="196"/>
      <c r="BI4556" s="196"/>
      <c r="BJ4556" s="196"/>
      <c r="BK4556" s="196"/>
    </row>
    <row r="4557" spans="1:63" x14ac:dyDescent="0.25">
      <c r="A4557" s="198"/>
      <c r="B4557" s="193"/>
      <c r="C4557" s="196"/>
      <c r="D4557" s="196"/>
      <c r="E4557" s="196"/>
      <c r="I4557" s="197"/>
      <c r="Q4557" s="198"/>
      <c r="S4557" s="198"/>
      <c r="T4557" s="196"/>
      <c r="U4557" s="199"/>
      <c r="V4557" s="193"/>
      <c r="W4557" s="198"/>
      <c r="X4557" s="198"/>
      <c r="Y4557" s="196"/>
      <c r="Z4557" s="200"/>
      <c r="AA4557" s="196"/>
      <c r="AB4557" s="198"/>
      <c r="AC4557" s="196"/>
      <c r="AD4557" s="199"/>
      <c r="AG4557" s="196"/>
      <c r="AH4557" s="196"/>
      <c r="AI4557" s="198"/>
      <c r="AL4557" s="196"/>
      <c r="AN4557" s="196"/>
      <c r="AO4557" s="198"/>
      <c r="AP4557" s="196"/>
      <c r="AQ4557" s="196"/>
      <c r="AR4557" s="196"/>
      <c r="AS4557" s="196"/>
      <c r="AT4557" s="196"/>
      <c r="AU4557" s="196"/>
      <c r="AV4557" s="198"/>
      <c r="AW4557" s="197"/>
      <c r="AY4557" s="196"/>
      <c r="BC4557" s="196"/>
      <c r="BD4557" s="196"/>
      <c r="BE4557" s="196"/>
      <c r="BF4557" s="196"/>
      <c r="BG4557" s="196"/>
      <c r="BH4557" s="196"/>
      <c r="BI4557" s="196"/>
      <c r="BJ4557" s="196"/>
      <c r="BK4557" s="196"/>
    </row>
    <row r="4558" spans="1:63" x14ac:dyDescent="0.25">
      <c r="A4558" s="198"/>
      <c r="B4558" s="193"/>
      <c r="C4558" s="196"/>
      <c r="D4558" s="196"/>
      <c r="E4558" s="196"/>
      <c r="I4558" s="197"/>
      <c r="Q4558" s="198"/>
      <c r="S4558" s="198"/>
      <c r="T4558" s="196"/>
      <c r="U4558" s="199"/>
      <c r="V4558" s="193"/>
      <c r="W4558" s="198"/>
      <c r="X4558" s="198"/>
      <c r="Y4558" s="196"/>
      <c r="Z4558" s="200"/>
      <c r="AA4558" s="196"/>
      <c r="AB4558" s="198"/>
      <c r="AC4558" s="196"/>
      <c r="AD4558" s="199"/>
      <c r="AG4558" s="196"/>
      <c r="AH4558" s="196"/>
      <c r="AI4558" s="198"/>
      <c r="AL4558" s="196"/>
      <c r="AN4558" s="196"/>
      <c r="AO4558" s="198"/>
      <c r="AP4558" s="196"/>
      <c r="AQ4558" s="196"/>
      <c r="AR4558" s="196"/>
      <c r="AS4558" s="196"/>
      <c r="AT4558" s="196"/>
      <c r="AU4558" s="196"/>
      <c r="AV4558" s="198"/>
      <c r="AW4558" s="197"/>
      <c r="AY4558" s="196"/>
      <c r="BC4558" s="196"/>
      <c r="BD4558" s="196"/>
      <c r="BE4558" s="196"/>
      <c r="BF4558" s="196"/>
      <c r="BG4558" s="196"/>
      <c r="BH4558" s="196"/>
      <c r="BI4558" s="196"/>
      <c r="BJ4558" s="196"/>
      <c r="BK4558" s="196"/>
    </row>
    <row r="4559" spans="1:63" x14ac:dyDescent="0.25">
      <c r="A4559" s="198"/>
      <c r="B4559" s="193"/>
      <c r="C4559" s="196"/>
      <c r="D4559" s="196"/>
      <c r="E4559" s="196"/>
      <c r="I4559" s="197"/>
      <c r="Q4559" s="198"/>
      <c r="S4559" s="198"/>
      <c r="T4559" s="196"/>
      <c r="U4559" s="199"/>
      <c r="V4559" s="193"/>
      <c r="W4559" s="198"/>
      <c r="X4559" s="198"/>
      <c r="Y4559" s="196"/>
      <c r="Z4559" s="200"/>
      <c r="AA4559" s="196"/>
      <c r="AB4559" s="198"/>
      <c r="AC4559" s="196"/>
      <c r="AD4559" s="199"/>
      <c r="AG4559" s="196"/>
      <c r="AH4559" s="196"/>
      <c r="AI4559" s="198"/>
      <c r="AL4559" s="196"/>
      <c r="AN4559" s="196"/>
      <c r="AO4559" s="198"/>
      <c r="AP4559" s="196"/>
      <c r="AQ4559" s="196"/>
      <c r="AR4559" s="196"/>
      <c r="AS4559" s="196"/>
      <c r="AT4559" s="196"/>
      <c r="AU4559" s="196"/>
      <c r="AV4559" s="198"/>
      <c r="AW4559" s="197"/>
      <c r="AY4559" s="196"/>
      <c r="BC4559" s="196"/>
      <c r="BD4559" s="196"/>
      <c r="BE4559" s="196"/>
      <c r="BF4559" s="196"/>
      <c r="BG4559" s="196"/>
      <c r="BH4559" s="196"/>
      <c r="BI4559" s="196"/>
      <c r="BJ4559" s="196"/>
      <c r="BK4559" s="196"/>
    </row>
    <row r="4560" spans="1:63" x14ac:dyDescent="0.25">
      <c r="A4560" s="198"/>
      <c r="B4560" s="193"/>
      <c r="C4560" s="196"/>
      <c r="D4560" s="196"/>
      <c r="E4560" s="196"/>
      <c r="I4560" s="197"/>
      <c r="Q4560" s="198"/>
      <c r="S4560" s="198"/>
      <c r="T4560" s="196"/>
      <c r="U4560" s="199"/>
      <c r="V4560" s="193"/>
      <c r="W4560" s="198"/>
      <c r="X4560" s="198"/>
      <c r="Y4560" s="196"/>
      <c r="Z4560" s="200"/>
      <c r="AA4560" s="196"/>
      <c r="AB4560" s="198"/>
      <c r="AC4560" s="196"/>
      <c r="AD4560" s="199"/>
      <c r="AG4560" s="196"/>
      <c r="AH4560" s="196"/>
      <c r="AI4560" s="198"/>
      <c r="AL4560" s="196"/>
      <c r="AN4560" s="196"/>
      <c r="AO4560" s="198"/>
      <c r="AP4560" s="196"/>
      <c r="AQ4560" s="196"/>
      <c r="AR4560" s="196"/>
      <c r="AS4560" s="196"/>
      <c r="AT4560" s="196"/>
      <c r="AU4560" s="196"/>
      <c r="AV4560" s="198"/>
      <c r="AW4560" s="197"/>
      <c r="AY4560" s="196"/>
      <c r="BC4560" s="196"/>
      <c r="BD4560" s="196"/>
      <c r="BE4560" s="196"/>
      <c r="BF4560" s="196"/>
      <c r="BG4560" s="196"/>
      <c r="BH4560" s="196"/>
      <c r="BI4560" s="196"/>
      <c r="BJ4560" s="196"/>
      <c r="BK4560" s="196"/>
    </row>
    <row r="4561" spans="1:63" x14ac:dyDescent="0.25">
      <c r="A4561" s="198"/>
      <c r="B4561" s="193"/>
      <c r="C4561" s="196"/>
      <c r="D4561" s="196"/>
      <c r="E4561" s="196"/>
      <c r="I4561" s="197"/>
      <c r="Q4561" s="198"/>
      <c r="S4561" s="198"/>
      <c r="T4561" s="196"/>
      <c r="U4561" s="199"/>
      <c r="V4561" s="193"/>
      <c r="W4561" s="198"/>
      <c r="X4561" s="198"/>
      <c r="Y4561" s="196"/>
      <c r="Z4561" s="200"/>
      <c r="AA4561" s="196"/>
      <c r="AB4561" s="198"/>
      <c r="AC4561" s="196"/>
      <c r="AD4561" s="199"/>
      <c r="AG4561" s="196"/>
      <c r="AH4561" s="196"/>
      <c r="AI4561" s="198"/>
      <c r="AL4561" s="196"/>
      <c r="AN4561" s="196"/>
      <c r="AO4561" s="198"/>
      <c r="AP4561" s="196"/>
      <c r="AQ4561" s="196"/>
      <c r="AR4561" s="196"/>
      <c r="AS4561" s="196"/>
      <c r="AT4561" s="196"/>
      <c r="AU4561" s="196"/>
      <c r="AV4561" s="198"/>
      <c r="AW4561" s="197"/>
      <c r="AY4561" s="196"/>
      <c r="BC4561" s="196"/>
      <c r="BD4561" s="196"/>
      <c r="BE4561" s="196"/>
      <c r="BF4561" s="196"/>
      <c r="BG4561" s="196"/>
      <c r="BH4561" s="196"/>
      <c r="BI4561" s="196"/>
      <c r="BJ4561" s="196"/>
      <c r="BK4561" s="196"/>
    </row>
    <row r="4562" spans="1:63" x14ac:dyDescent="0.25">
      <c r="A4562" s="198"/>
      <c r="B4562" s="193"/>
      <c r="C4562" s="196"/>
      <c r="D4562" s="196"/>
      <c r="E4562" s="196"/>
      <c r="I4562" s="197"/>
      <c r="Q4562" s="198"/>
      <c r="S4562" s="198"/>
      <c r="T4562" s="196"/>
      <c r="U4562" s="199"/>
      <c r="V4562" s="193"/>
      <c r="W4562" s="198"/>
      <c r="X4562" s="198"/>
      <c r="Y4562" s="196"/>
      <c r="Z4562" s="200"/>
      <c r="AA4562" s="196"/>
      <c r="AB4562" s="198"/>
      <c r="AC4562" s="196"/>
      <c r="AD4562" s="199"/>
      <c r="AG4562" s="196"/>
      <c r="AH4562" s="196"/>
      <c r="AI4562" s="198"/>
      <c r="AL4562" s="196"/>
      <c r="AN4562" s="196"/>
      <c r="AO4562" s="198"/>
      <c r="AP4562" s="196"/>
      <c r="AQ4562" s="196"/>
      <c r="AR4562" s="196"/>
      <c r="AS4562" s="196"/>
      <c r="AT4562" s="196"/>
      <c r="AU4562" s="196"/>
      <c r="AV4562" s="198"/>
      <c r="AW4562" s="197"/>
      <c r="AY4562" s="196"/>
      <c r="BC4562" s="196"/>
      <c r="BD4562" s="196"/>
      <c r="BE4562" s="196"/>
      <c r="BF4562" s="196"/>
      <c r="BG4562" s="196"/>
      <c r="BH4562" s="196"/>
      <c r="BI4562" s="196"/>
      <c r="BJ4562" s="196"/>
      <c r="BK4562" s="196"/>
    </row>
    <row r="4563" spans="1:63" x14ac:dyDescent="0.25">
      <c r="A4563" s="198"/>
      <c r="B4563" s="193"/>
      <c r="C4563" s="196"/>
      <c r="D4563" s="196"/>
      <c r="E4563" s="196"/>
      <c r="I4563" s="197"/>
      <c r="Q4563" s="198"/>
      <c r="S4563" s="198"/>
      <c r="T4563" s="196"/>
      <c r="U4563" s="199"/>
      <c r="V4563" s="193"/>
      <c r="W4563" s="198"/>
      <c r="X4563" s="198"/>
      <c r="Y4563" s="196"/>
      <c r="Z4563" s="200"/>
      <c r="AA4563" s="196"/>
      <c r="AB4563" s="198"/>
      <c r="AC4563" s="196"/>
      <c r="AD4563" s="199"/>
      <c r="AG4563" s="196"/>
      <c r="AH4563" s="196"/>
      <c r="AI4563" s="198"/>
      <c r="AL4563" s="196"/>
      <c r="AN4563" s="196"/>
      <c r="AO4563" s="198"/>
      <c r="AP4563" s="196"/>
      <c r="AQ4563" s="196"/>
      <c r="AR4563" s="196"/>
      <c r="AS4563" s="196"/>
      <c r="AT4563" s="196"/>
      <c r="AU4563" s="196"/>
      <c r="AV4563" s="198"/>
      <c r="AW4563" s="197"/>
      <c r="AY4563" s="196"/>
      <c r="BC4563" s="196"/>
      <c r="BD4563" s="196"/>
      <c r="BE4563" s="196"/>
      <c r="BF4563" s="196"/>
      <c r="BG4563" s="196"/>
      <c r="BH4563" s="196"/>
      <c r="BI4563" s="196"/>
      <c r="BJ4563" s="196"/>
      <c r="BK4563" s="196"/>
    </row>
    <row r="4564" spans="1:63" x14ac:dyDescent="0.25">
      <c r="A4564" s="198"/>
      <c r="B4564" s="193"/>
      <c r="C4564" s="196"/>
      <c r="D4564" s="196"/>
      <c r="E4564" s="196"/>
      <c r="I4564" s="197"/>
      <c r="Q4564" s="198"/>
      <c r="S4564" s="198"/>
      <c r="T4564" s="196"/>
      <c r="U4564" s="199"/>
      <c r="V4564" s="193"/>
      <c r="W4564" s="198"/>
      <c r="X4564" s="198"/>
      <c r="Y4564" s="196"/>
      <c r="Z4564" s="200"/>
      <c r="AA4564" s="196"/>
      <c r="AB4564" s="198"/>
      <c r="AC4564" s="196"/>
      <c r="AD4564" s="199"/>
      <c r="AG4564" s="196"/>
      <c r="AH4564" s="196"/>
      <c r="AI4564" s="198"/>
      <c r="AL4564" s="196"/>
      <c r="AN4564" s="196"/>
      <c r="AO4564" s="198"/>
      <c r="AP4564" s="196"/>
      <c r="AQ4564" s="196"/>
      <c r="AR4564" s="196"/>
      <c r="AS4564" s="196"/>
      <c r="AT4564" s="196"/>
      <c r="AU4564" s="196"/>
      <c r="AV4564" s="198"/>
      <c r="AW4564" s="197"/>
      <c r="AY4564" s="196"/>
      <c r="BC4564" s="196"/>
      <c r="BD4564" s="196"/>
      <c r="BE4564" s="196"/>
      <c r="BF4564" s="196"/>
      <c r="BG4564" s="196"/>
      <c r="BH4564" s="196"/>
      <c r="BI4564" s="196"/>
      <c r="BJ4564" s="196"/>
      <c r="BK4564" s="196"/>
    </row>
    <row r="4565" spans="1:63" x14ac:dyDescent="0.25">
      <c r="A4565" s="198"/>
      <c r="B4565" s="193"/>
      <c r="C4565" s="196"/>
      <c r="D4565" s="196"/>
      <c r="E4565" s="196"/>
      <c r="I4565" s="197"/>
      <c r="Q4565" s="198"/>
      <c r="S4565" s="198"/>
      <c r="T4565" s="196"/>
      <c r="U4565" s="199"/>
      <c r="V4565" s="193"/>
      <c r="W4565" s="198"/>
      <c r="X4565" s="198"/>
      <c r="Y4565" s="196"/>
      <c r="Z4565" s="200"/>
      <c r="AA4565" s="196"/>
      <c r="AB4565" s="198"/>
      <c r="AC4565" s="196"/>
      <c r="AD4565" s="199"/>
      <c r="AG4565" s="196"/>
      <c r="AH4565" s="196"/>
      <c r="AI4565" s="198"/>
      <c r="AL4565" s="196"/>
      <c r="AN4565" s="196"/>
      <c r="AO4565" s="198"/>
      <c r="AP4565" s="196"/>
      <c r="AQ4565" s="196"/>
      <c r="AR4565" s="196"/>
      <c r="AS4565" s="196"/>
      <c r="AT4565" s="196"/>
      <c r="AU4565" s="196"/>
      <c r="AV4565" s="198"/>
      <c r="AW4565" s="197"/>
      <c r="AY4565" s="196"/>
      <c r="BC4565" s="196"/>
      <c r="BD4565" s="196"/>
      <c r="BE4565" s="196"/>
      <c r="BF4565" s="196"/>
      <c r="BG4565" s="196"/>
      <c r="BH4565" s="196"/>
      <c r="BI4565" s="196"/>
      <c r="BJ4565" s="196"/>
      <c r="BK4565" s="196"/>
    </row>
    <row r="4566" spans="1:63" x14ac:dyDescent="0.25">
      <c r="A4566" s="198"/>
      <c r="B4566" s="193"/>
      <c r="C4566" s="196"/>
      <c r="D4566" s="196"/>
      <c r="E4566" s="196"/>
      <c r="I4566" s="197"/>
      <c r="Q4566" s="198"/>
      <c r="S4566" s="198"/>
      <c r="T4566" s="196"/>
      <c r="U4566" s="199"/>
      <c r="V4566" s="193"/>
      <c r="W4566" s="198"/>
      <c r="X4566" s="198"/>
      <c r="Y4566" s="196"/>
      <c r="Z4566" s="200"/>
      <c r="AA4566" s="196"/>
      <c r="AB4566" s="198"/>
      <c r="AC4566" s="196"/>
      <c r="AD4566" s="199"/>
      <c r="AG4566" s="196"/>
      <c r="AH4566" s="196"/>
      <c r="AI4566" s="198"/>
      <c r="AL4566" s="196"/>
      <c r="AN4566" s="196"/>
      <c r="AO4566" s="198"/>
      <c r="AP4566" s="196"/>
      <c r="AQ4566" s="196"/>
      <c r="AR4566" s="196"/>
      <c r="AS4566" s="196"/>
      <c r="AT4566" s="196"/>
      <c r="AU4566" s="196"/>
      <c r="AV4566" s="198"/>
      <c r="AW4566" s="197"/>
      <c r="AY4566" s="196"/>
      <c r="BC4566" s="196"/>
      <c r="BD4566" s="196"/>
      <c r="BE4566" s="196"/>
      <c r="BF4566" s="196"/>
      <c r="BG4566" s="196"/>
      <c r="BH4566" s="196"/>
      <c r="BI4566" s="196"/>
      <c r="BJ4566" s="196"/>
      <c r="BK4566" s="196"/>
    </row>
    <row r="4567" spans="1:63" x14ac:dyDescent="0.25">
      <c r="A4567" s="198"/>
      <c r="B4567" s="193"/>
      <c r="C4567" s="196"/>
      <c r="D4567" s="196"/>
      <c r="E4567" s="196"/>
      <c r="I4567" s="197"/>
      <c r="Q4567" s="198"/>
      <c r="S4567" s="198"/>
      <c r="T4567" s="196"/>
      <c r="U4567" s="199"/>
      <c r="V4567" s="193"/>
      <c r="W4567" s="198"/>
      <c r="X4567" s="198"/>
      <c r="Y4567" s="196"/>
      <c r="Z4567" s="200"/>
      <c r="AA4567" s="196"/>
      <c r="AB4567" s="198"/>
      <c r="AC4567" s="196"/>
      <c r="AD4567" s="199"/>
      <c r="AG4567" s="196"/>
      <c r="AH4567" s="196"/>
      <c r="AI4567" s="198"/>
      <c r="AL4567" s="196"/>
      <c r="AN4567" s="196"/>
      <c r="AO4567" s="198"/>
      <c r="AP4567" s="196"/>
      <c r="AQ4567" s="196"/>
      <c r="AR4567" s="196"/>
      <c r="AS4567" s="196"/>
      <c r="AT4567" s="196"/>
      <c r="AU4567" s="196"/>
      <c r="AV4567" s="198"/>
      <c r="AW4567" s="197"/>
      <c r="AY4567" s="196"/>
      <c r="BC4567" s="196"/>
      <c r="BD4567" s="196"/>
      <c r="BE4567" s="196"/>
      <c r="BF4567" s="196"/>
      <c r="BG4567" s="196"/>
      <c r="BH4567" s="196"/>
      <c r="BI4567" s="196"/>
      <c r="BJ4567" s="196"/>
      <c r="BK4567" s="196"/>
    </row>
    <row r="4568" spans="1:63" x14ac:dyDescent="0.25">
      <c r="A4568" s="198"/>
      <c r="B4568" s="193"/>
      <c r="C4568" s="196"/>
      <c r="D4568" s="196"/>
      <c r="E4568" s="196"/>
      <c r="I4568" s="197"/>
      <c r="Q4568" s="198"/>
      <c r="S4568" s="198"/>
      <c r="T4568" s="196"/>
      <c r="U4568" s="199"/>
      <c r="V4568" s="193"/>
      <c r="W4568" s="198"/>
      <c r="X4568" s="198"/>
      <c r="Y4568" s="196"/>
      <c r="Z4568" s="200"/>
      <c r="AA4568" s="196"/>
      <c r="AB4568" s="198"/>
      <c r="AC4568" s="196"/>
      <c r="AD4568" s="199"/>
      <c r="AG4568" s="196"/>
      <c r="AH4568" s="196"/>
      <c r="AI4568" s="198"/>
      <c r="AL4568" s="196"/>
      <c r="AN4568" s="196"/>
      <c r="AO4568" s="198"/>
      <c r="AP4568" s="196"/>
      <c r="AQ4568" s="196"/>
      <c r="AR4568" s="196"/>
      <c r="AS4568" s="196"/>
      <c r="AT4568" s="196"/>
      <c r="AU4568" s="196"/>
      <c r="AV4568" s="198"/>
      <c r="AW4568" s="197"/>
      <c r="AY4568" s="196"/>
      <c r="BC4568" s="196"/>
      <c r="BD4568" s="196"/>
      <c r="BE4568" s="196"/>
      <c r="BF4568" s="196"/>
      <c r="BG4568" s="196"/>
      <c r="BH4568" s="196"/>
      <c r="BI4568" s="196"/>
      <c r="BJ4568" s="196"/>
      <c r="BK4568" s="196"/>
    </row>
    <row r="4569" spans="1:63" x14ac:dyDescent="0.25">
      <c r="A4569" s="198"/>
      <c r="B4569" s="193"/>
      <c r="C4569" s="196"/>
      <c r="D4569" s="196"/>
      <c r="E4569" s="196"/>
      <c r="I4569" s="197"/>
      <c r="Q4569" s="198"/>
      <c r="S4569" s="198"/>
      <c r="T4569" s="196"/>
      <c r="U4569" s="199"/>
      <c r="V4569" s="193"/>
      <c r="W4569" s="198"/>
      <c r="X4569" s="198"/>
      <c r="Y4569" s="196"/>
      <c r="Z4569" s="200"/>
      <c r="AA4569" s="196"/>
      <c r="AB4569" s="198"/>
      <c r="AC4569" s="196"/>
      <c r="AD4569" s="199"/>
      <c r="AG4569" s="196"/>
      <c r="AH4569" s="196"/>
      <c r="AI4569" s="198"/>
      <c r="AL4569" s="196"/>
      <c r="AN4569" s="196"/>
      <c r="AO4569" s="198"/>
      <c r="AP4569" s="196"/>
      <c r="AQ4569" s="196"/>
      <c r="AR4569" s="196"/>
      <c r="AS4569" s="196"/>
      <c r="AT4569" s="196"/>
      <c r="AU4569" s="196"/>
      <c r="AV4569" s="198"/>
      <c r="AW4569" s="197"/>
      <c r="AY4569" s="196"/>
      <c r="BC4569" s="196"/>
      <c r="BD4569" s="196"/>
      <c r="BE4569" s="196"/>
      <c r="BF4569" s="196"/>
      <c r="BG4569" s="196"/>
      <c r="BH4569" s="196"/>
      <c r="BI4569" s="196"/>
      <c r="BJ4569" s="196"/>
      <c r="BK4569" s="196"/>
    </row>
    <row r="4570" spans="1:63" x14ac:dyDescent="0.25">
      <c r="A4570" s="198"/>
      <c r="B4570" s="193"/>
      <c r="C4570" s="196"/>
      <c r="D4570" s="196"/>
      <c r="E4570" s="196"/>
      <c r="I4570" s="197"/>
      <c r="Q4570" s="198"/>
      <c r="S4570" s="198"/>
      <c r="T4570" s="196"/>
      <c r="U4570" s="199"/>
      <c r="V4570" s="193"/>
      <c r="W4570" s="198"/>
      <c r="X4570" s="198"/>
      <c r="Y4570" s="196"/>
      <c r="Z4570" s="200"/>
      <c r="AA4570" s="196"/>
      <c r="AB4570" s="198"/>
      <c r="AC4570" s="196"/>
      <c r="AD4570" s="199"/>
      <c r="AG4570" s="196"/>
      <c r="AH4570" s="196"/>
      <c r="AI4570" s="198"/>
      <c r="AL4570" s="196"/>
      <c r="AN4570" s="196"/>
      <c r="AO4570" s="198"/>
      <c r="AP4570" s="196"/>
      <c r="AQ4570" s="196"/>
      <c r="AR4570" s="196"/>
      <c r="AS4570" s="196"/>
      <c r="AT4570" s="196"/>
      <c r="AU4570" s="196"/>
      <c r="AV4570" s="198"/>
      <c r="AW4570" s="197"/>
      <c r="AY4570" s="196"/>
      <c r="BC4570" s="196"/>
      <c r="BD4570" s="196"/>
      <c r="BE4570" s="196"/>
      <c r="BF4570" s="196"/>
      <c r="BG4570" s="196"/>
      <c r="BH4570" s="196"/>
      <c r="BI4570" s="196"/>
      <c r="BJ4570" s="196"/>
      <c r="BK4570" s="196"/>
    </row>
    <row r="4571" spans="1:63" x14ac:dyDescent="0.25">
      <c r="A4571" s="198"/>
      <c r="B4571" s="193"/>
      <c r="C4571" s="196"/>
      <c r="D4571" s="196"/>
      <c r="E4571" s="196"/>
      <c r="I4571" s="197"/>
      <c r="Q4571" s="198"/>
      <c r="S4571" s="198"/>
      <c r="T4571" s="196"/>
      <c r="U4571" s="199"/>
      <c r="V4571" s="193"/>
      <c r="W4571" s="198"/>
      <c r="X4571" s="198"/>
      <c r="Y4571" s="196"/>
      <c r="Z4571" s="200"/>
      <c r="AA4571" s="196"/>
      <c r="AB4571" s="198"/>
      <c r="AC4571" s="196"/>
      <c r="AD4571" s="199"/>
      <c r="AG4571" s="196"/>
      <c r="AH4571" s="196"/>
      <c r="AI4571" s="198"/>
      <c r="AL4571" s="196"/>
      <c r="AN4571" s="196"/>
      <c r="AO4571" s="198"/>
      <c r="AP4571" s="196"/>
      <c r="AQ4571" s="196"/>
      <c r="AR4571" s="196"/>
      <c r="AS4571" s="196"/>
      <c r="AT4571" s="196"/>
      <c r="AU4571" s="196"/>
      <c r="AV4571" s="198"/>
      <c r="AW4571" s="197"/>
      <c r="AY4571" s="196"/>
      <c r="BC4571" s="196"/>
      <c r="BD4571" s="196"/>
      <c r="BE4571" s="196"/>
      <c r="BF4571" s="196"/>
      <c r="BG4571" s="196"/>
      <c r="BH4571" s="196"/>
      <c r="BI4571" s="196"/>
      <c r="BJ4571" s="196"/>
      <c r="BK4571" s="196"/>
    </row>
    <row r="4572" spans="1:63" x14ac:dyDescent="0.25">
      <c r="A4572" s="198"/>
      <c r="B4572" s="193"/>
      <c r="C4572" s="196"/>
      <c r="D4572" s="196"/>
      <c r="E4572" s="196"/>
      <c r="I4572" s="197"/>
      <c r="Q4572" s="198"/>
      <c r="S4572" s="198"/>
      <c r="T4572" s="196"/>
      <c r="U4572" s="199"/>
      <c r="V4572" s="193"/>
      <c r="W4572" s="198"/>
      <c r="X4572" s="198"/>
      <c r="Y4572" s="196"/>
      <c r="Z4572" s="200"/>
      <c r="AA4572" s="196"/>
      <c r="AB4572" s="198"/>
      <c r="AC4572" s="196"/>
      <c r="AD4572" s="199"/>
      <c r="AG4572" s="196"/>
      <c r="AH4572" s="196"/>
      <c r="AI4572" s="198"/>
      <c r="AL4572" s="196"/>
      <c r="AN4572" s="196"/>
      <c r="AO4572" s="198"/>
      <c r="AP4572" s="196"/>
      <c r="AQ4572" s="196"/>
      <c r="AR4572" s="196"/>
      <c r="AS4572" s="196"/>
      <c r="AT4572" s="196"/>
      <c r="AU4572" s="196"/>
      <c r="AV4572" s="198"/>
      <c r="AW4572" s="197"/>
      <c r="AY4572" s="196"/>
      <c r="BC4572" s="196"/>
      <c r="BD4572" s="196"/>
      <c r="BE4572" s="196"/>
      <c r="BF4572" s="196"/>
      <c r="BG4572" s="196"/>
      <c r="BH4572" s="196"/>
      <c r="BI4572" s="196"/>
      <c r="BJ4572" s="196"/>
      <c r="BK4572" s="196"/>
    </row>
    <row r="4573" spans="1:63" x14ac:dyDescent="0.25">
      <c r="A4573" s="198"/>
      <c r="B4573" s="193"/>
      <c r="C4573" s="196"/>
      <c r="D4573" s="196"/>
      <c r="E4573" s="196"/>
      <c r="I4573" s="197"/>
      <c r="Q4573" s="198"/>
      <c r="S4573" s="198"/>
      <c r="T4573" s="196"/>
      <c r="U4573" s="199"/>
      <c r="V4573" s="193"/>
      <c r="W4573" s="198"/>
      <c r="X4573" s="198"/>
      <c r="Y4573" s="196"/>
      <c r="Z4573" s="200"/>
      <c r="AA4573" s="196"/>
      <c r="AB4573" s="198"/>
      <c r="AC4573" s="196"/>
      <c r="AD4573" s="199"/>
      <c r="AG4573" s="196"/>
      <c r="AH4573" s="196"/>
      <c r="AI4573" s="198"/>
      <c r="AL4573" s="196"/>
      <c r="AN4573" s="196"/>
      <c r="AO4573" s="198"/>
      <c r="AP4573" s="196"/>
      <c r="AQ4573" s="196"/>
      <c r="AR4573" s="196"/>
      <c r="AS4573" s="196"/>
      <c r="AT4573" s="196"/>
      <c r="AU4573" s="196"/>
      <c r="AV4573" s="198"/>
      <c r="AW4573" s="197"/>
      <c r="AY4573" s="196"/>
      <c r="BC4573" s="196"/>
      <c r="BD4573" s="196"/>
      <c r="BE4573" s="196"/>
      <c r="BF4573" s="196"/>
      <c r="BG4573" s="196"/>
      <c r="BH4573" s="196"/>
      <c r="BI4573" s="196"/>
      <c r="BJ4573" s="196"/>
      <c r="BK4573" s="196"/>
    </row>
    <row r="4574" spans="1:63" x14ac:dyDescent="0.25">
      <c r="A4574" s="198"/>
      <c r="B4574" s="193"/>
      <c r="C4574" s="196"/>
      <c r="D4574" s="196"/>
      <c r="E4574" s="196"/>
      <c r="I4574" s="197"/>
      <c r="Q4574" s="198"/>
      <c r="S4574" s="198"/>
      <c r="T4574" s="196"/>
      <c r="U4574" s="199"/>
      <c r="V4574" s="193"/>
      <c r="W4574" s="198"/>
      <c r="X4574" s="198"/>
      <c r="Y4574" s="196"/>
      <c r="Z4574" s="200"/>
      <c r="AA4574" s="196"/>
      <c r="AB4574" s="198"/>
      <c r="AC4574" s="196"/>
      <c r="AD4574" s="199"/>
      <c r="AG4574" s="196"/>
      <c r="AH4574" s="196"/>
      <c r="AI4574" s="198"/>
      <c r="AL4574" s="196"/>
      <c r="AN4574" s="196"/>
      <c r="AO4574" s="198"/>
      <c r="AP4574" s="196"/>
      <c r="AQ4574" s="196"/>
      <c r="AR4574" s="196"/>
      <c r="AS4574" s="196"/>
      <c r="AT4574" s="196"/>
      <c r="AU4574" s="196"/>
      <c r="AV4574" s="198"/>
      <c r="AW4574" s="197"/>
      <c r="AY4574" s="196"/>
      <c r="BC4574" s="196"/>
      <c r="BD4574" s="196"/>
      <c r="BE4574" s="196"/>
      <c r="BF4574" s="196"/>
      <c r="BG4574" s="196"/>
      <c r="BH4574" s="196"/>
      <c r="BI4574" s="196"/>
      <c r="BJ4574" s="196"/>
      <c r="BK4574" s="196"/>
    </row>
    <row r="4575" spans="1:63" x14ac:dyDescent="0.25">
      <c r="A4575" s="198"/>
      <c r="B4575" s="193"/>
      <c r="C4575" s="196"/>
      <c r="D4575" s="196"/>
      <c r="E4575" s="196"/>
      <c r="I4575" s="197"/>
      <c r="Q4575" s="198"/>
      <c r="S4575" s="198"/>
      <c r="T4575" s="196"/>
      <c r="U4575" s="199"/>
      <c r="V4575" s="193"/>
      <c r="W4575" s="198"/>
      <c r="X4575" s="198"/>
      <c r="Y4575" s="196"/>
      <c r="Z4575" s="200"/>
      <c r="AA4575" s="196"/>
      <c r="AB4575" s="198"/>
      <c r="AC4575" s="196"/>
      <c r="AD4575" s="199"/>
      <c r="AG4575" s="196"/>
      <c r="AH4575" s="196"/>
      <c r="AI4575" s="198"/>
      <c r="AL4575" s="196"/>
      <c r="AN4575" s="196"/>
      <c r="AO4575" s="198"/>
      <c r="AP4575" s="196"/>
      <c r="AQ4575" s="196"/>
      <c r="AR4575" s="196"/>
      <c r="AS4575" s="196"/>
      <c r="AT4575" s="196"/>
      <c r="AU4575" s="196"/>
      <c r="AV4575" s="198"/>
      <c r="AW4575" s="197"/>
      <c r="AY4575" s="196"/>
      <c r="BC4575" s="196"/>
      <c r="BD4575" s="196"/>
      <c r="BE4575" s="196"/>
      <c r="BF4575" s="196"/>
      <c r="BG4575" s="196"/>
      <c r="BH4575" s="196"/>
      <c r="BI4575" s="196"/>
      <c r="BJ4575" s="196"/>
      <c r="BK4575" s="196"/>
    </row>
    <row r="4576" spans="1:63" x14ac:dyDescent="0.25">
      <c r="A4576" s="198"/>
      <c r="B4576" s="193"/>
      <c r="C4576" s="196"/>
      <c r="D4576" s="196"/>
      <c r="E4576" s="196"/>
      <c r="I4576" s="197"/>
      <c r="Q4576" s="198"/>
      <c r="S4576" s="198"/>
      <c r="T4576" s="196"/>
      <c r="U4576" s="199"/>
      <c r="V4576" s="193"/>
      <c r="W4576" s="198"/>
      <c r="X4576" s="198"/>
      <c r="Y4576" s="196"/>
      <c r="Z4576" s="200"/>
      <c r="AA4576" s="196"/>
      <c r="AB4576" s="198"/>
      <c r="AC4576" s="196"/>
      <c r="AD4576" s="199"/>
      <c r="AG4576" s="196"/>
      <c r="AH4576" s="196"/>
      <c r="AI4576" s="198"/>
      <c r="AL4576" s="196"/>
      <c r="AN4576" s="196"/>
      <c r="AO4576" s="198"/>
      <c r="AP4576" s="196"/>
      <c r="AQ4576" s="196"/>
      <c r="AR4576" s="196"/>
      <c r="AS4576" s="196"/>
      <c r="AT4576" s="196"/>
      <c r="AU4576" s="196"/>
      <c r="AV4576" s="198"/>
      <c r="AW4576" s="197"/>
      <c r="AY4576" s="196"/>
      <c r="BC4576" s="196"/>
      <c r="BD4576" s="196"/>
      <c r="BE4576" s="196"/>
      <c r="BF4576" s="196"/>
      <c r="BG4576" s="196"/>
      <c r="BH4576" s="196"/>
      <c r="BI4576" s="196"/>
      <c r="BJ4576" s="196"/>
      <c r="BK4576" s="196"/>
    </row>
    <row r="4577" spans="1:63" x14ac:dyDescent="0.25">
      <c r="A4577" s="198"/>
      <c r="B4577" s="193"/>
      <c r="C4577" s="196"/>
      <c r="D4577" s="196"/>
      <c r="E4577" s="196"/>
      <c r="I4577" s="197"/>
      <c r="Q4577" s="198"/>
      <c r="S4577" s="198"/>
      <c r="T4577" s="196"/>
      <c r="U4577" s="199"/>
      <c r="V4577" s="193"/>
      <c r="W4577" s="198"/>
      <c r="X4577" s="198"/>
      <c r="Y4577" s="196"/>
      <c r="Z4577" s="200"/>
      <c r="AA4577" s="196"/>
      <c r="AB4577" s="198"/>
      <c r="AC4577" s="196"/>
      <c r="AD4577" s="199"/>
      <c r="AG4577" s="196"/>
      <c r="AH4577" s="196"/>
      <c r="AI4577" s="198"/>
      <c r="AL4577" s="196"/>
      <c r="AN4577" s="196"/>
      <c r="AO4577" s="198"/>
      <c r="AP4577" s="196"/>
      <c r="AQ4577" s="196"/>
      <c r="AR4577" s="196"/>
      <c r="AS4577" s="196"/>
      <c r="AT4577" s="196"/>
      <c r="AU4577" s="196"/>
      <c r="AV4577" s="198"/>
      <c r="AW4577" s="197"/>
      <c r="AY4577" s="196"/>
      <c r="BC4577" s="196"/>
      <c r="BD4577" s="196"/>
      <c r="BE4577" s="196"/>
      <c r="BF4577" s="196"/>
      <c r="BG4577" s="196"/>
      <c r="BH4577" s="196"/>
      <c r="BI4577" s="196"/>
      <c r="BJ4577" s="196"/>
      <c r="BK4577" s="196"/>
    </row>
    <row r="4578" spans="1:63" x14ac:dyDescent="0.25">
      <c r="A4578" s="198"/>
      <c r="B4578" s="193"/>
      <c r="C4578" s="196"/>
      <c r="D4578" s="196"/>
      <c r="E4578" s="196"/>
      <c r="I4578" s="197"/>
      <c r="Q4578" s="198"/>
      <c r="S4578" s="198"/>
      <c r="T4578" s="196"/>
      <c r="U4578" s="199"/>
      <c r="V4578" s="193"/>
      <c r="W4578" s="198"/>
      <c r="X4578" s="198"/>
      <c r="Y4578" s="196"/>
      <c r="Z4578" s="200"/>
      <c r="AA4578" s="196"/>
      <c r="AB4578" s="198"/>
      <c r="AC4578" s="196"/>
      <c r="AD4578" s="199"/>
      <c r="AG4578" s="196"/>
      <c r="AH4578" s="196"/>
      <c r="AI4578" s="198"/>
      <c r="AL4578" s="196"/>
      <c r="AN4578" s="196"/>
      <c r="AO4578" s="198"/>
      <c r="AP4578" s="196"/>
      <c r="AQ4578" s="196"/>
      <c r="AR4578" s="196"/>
      <c r="AS4578" s="196"/>
      <c r="AT4578" s="196"/>
      <c r="AU4578" s="196"/>
      <c r="AV4578" s="198"/>
      <c r="AW4578" s="197"/>
      <c r="AY4578" s="196"/>
      <c r="BC4578" s="196"/>
      <c r="BD4578" s="196"/>
      <c r="BE4578" s="196"/>
      <c r="BF4578" s="196"/>
      <c r="BG4578" s="196"/>
      <c r="BH4578" s="196"/>
      <c r="BI4578" s="196"/>
      <c r="BJ4578" s="196"/>
      <c r="BK4578" s="196"/>
    </row>
    <row r="4579" spans="1:63" x14ac:dyDescent="0.25">
      <c r="A4579" s="198"/>
      <c r="B4579" s="193"/>
      <c r="C4579" s="196"/>
      <c r="D4579" s="196"/>
      <c r="E4579" s="196"/>
      <c r="I4579" s="197"/>
      <c r="Q4579" s="198"/>
      <c r="S4579" s="198"/>
      <c r="T4579" s="196"/>
      <c r="U4579" s="199"/>
      <c r="V4579" s="193"/>
      <c r="W4579" s="198"/>
      <c r="X4579" s="198"/>
      <c r="Y4579" s="196"/>
      <c r="Z4579" s="200"/>
      <c r="AA4579" s="196"/>
      <c r="AB4579" s="198"/>
      <c r="AC4579" s="196"/>
      <c r="AD4579" s="199"/>
      <c r="AG4579" s="196"/>
      <c r="AH4579" s="196"/>
      <c r="AI4579" s="198"/>
      <c r="AL4579" s="196"/>
      <c r="AN4579" s="196"/>
      <c r="AO4579" s="198"/>
      <c r="AP4579" s="196"/>
      <c r="AQ4579" s="196"/>
      <c r="AR4579" s="196"/>
      <c r="AS4579" s="196"/>
      <c r="AT4579" s="196"/>
      <c r="AU4579" s="196"/>
      <c r="AV4579" s="198"/>
      <c r="AW4579" s="197"/>
      <c r="AY4579" s="196"/>
      <c r="BC4579" s="196"/>
      <c r="BD4579" s="196"/>
      <c r="BE4579" s="196"/>
      <c r="BF4579" s="196"/>
      <c r="BG4579" s="196"/>
      <c r="BH4579" s="196"/>
      <c r="BI4579" s="196"/>
      <c r="BJ4579" s="196"/>
      <c r="BK4579" s="196"/>
    </row>
    <row r="4580" spans="1:63" x14ac:dyDescent="0.25">
      <c r="A4580" s="198"/>
      <c r="B4580" s="193"/>
      <c r="C4580" s="196"/>
      <c r="D4580" s="196"/>
      <c r="E4580" s="196"/>
      <c r="I4580" s="197"/>
      <c r="Q4580" s="198"/>
      <c r="S4580" s="198"/>
      <c r="T4580" s="196"/>
      <c r="U4580" s="199"/>
      <c r="V4580" s="193"/>
      <c r="W4580" s="198"/>
      <c r="X4580" s="198"/>
      <c r="Y4580" s="196"/>
      <c r="Z4580" s="200"/>
      <c r="AA4580" s="196"/>
      <c r="AB4580" s="198"/>
      <c r="AC4580" s="196"/>
      <c r="AD4580" s="199"/>
      <c r="AG4580" s="196"/>
      <c r="AH4580" s="196"/>
      <c r="AI4580" s="198"/>
      <c r="AL4580" s="196"/>
      <c r="AN4580" s="196"/>
      <c r="AO4580" s="198"/>
      <c r="AP4580" s="196"/>
      <c r="AQ4580" s="196"/>
      <c r="AR4580" s="196"/>
      <c r="AS4580" s="196"/>
      <c r="AT4580" s="196"/>
      <c r="AU4580" s="196"/>
      <c r="AV4580" s="198"/>
      <c r="AW4580" s="197"/>
      <c r="AY4580" s="196"/>
      <c r="BC4580" s="196"/>
      <c r="BD4580" s="196"/>
      <c r="BE4580" s="196"/>
      <c r="BF4580" s="196"/>
      <c r="BG4580" s="196"/>
      <c r="BH4580" s="196"/>
      <c r="BI4580" s="196"/>
      <c r="BJ4580" s="196"/>
      <c r="BK4580" s="196"/>
    </row>
    <row r="4581" spans="1:63" x14ac:dyDescent="0.25">
      <c r="A4581" s="198"/>
      <c r="B4581" s="193"/>
      <c r="C4581" s="196"/>
      <c r="D4581" s="196"/>
      <c r="E4581" s="196"/>
      <c r="I4581" s="197"/>
      <c r="Q4581" s="198"/>
      <c r="S4581" s="198"/>
      <c r="T4581" s="196"/>
      <c r="U4581" s="199"/>
      <c r="V4581" s="193"/>
      <c r="W4581" s="198"/>
      <c r="X4581" s="198"/>
      <c r="Y4581" s="196"/>
      <c r="Z4581" s="200"/>
      <c r="AA4581" s="196"/>
      <c r="AB4581" s="198"/>
      <c r="AC4581" s="196"/>
      <c r="AD4581" s="199"/>
      <c r="AG4581" s="196"/>
      <c r="AH4581" s="196"/>
      <c r="AI4581" s="198"/>
      <c r="AL4581" s="196"/>
      <c r="AN4581" s="196"/>
      <c r="AO4581" s="198"/>
      <c r="AP4581" s="196"/>
      <c r="AQ4581" s="196"/>
      <c r="AR4581" s="196"/>
      <c r="AS4581" s="196"/>
      <c r="AT4581" s="196"/>
      <c r="AU4581" s="196"/>
      <c r="AV4581" s="198"/>
      <c r="AW4581" s="197"/>
      <c r="AY4581" s="196"/>
      <c r="BC4581" s="196"/>
      <c r="BD4581" s="196"/>
      <c r="BE4581" s="196"/>
      <c r="BF4581" s="196"/>
      <c r="BG4581" s="196"/>
      <c r="BH4581" s="196"/>
      <c r="BI4581" s="196"/>
      <c r="BJ4581" s="196"/>
      <c r="BK4581" s="196"/>
    </row>
    <row r="4582" spans="1:63" x14ac:dyDescent="0.25">
      <c r="A4582" s="198"/>
      <c r="B4582" s="193"/>
      <c r="C4582" s="196"/>
      <c r="D4582" s="196"/>
      <c r="E4582" s="196"/>
      <c r="I4582" s="197"/>
      <c r="Q4582" s="198"/>
      <c r="S4582" s="198"/>
      <c r="T4582" s="196"/>
      <c r="U4582" s="199"/>
      <c r="V4582" s="193"/>
      <c r="W4582" s="198"/>
      <c r="X4582" s="198"/>
      <c r="Y4582" s="196"/>
      <c r="Z4582" s="200"/>
      <c r="AA4582" s="196"/>
      <c r="AB4582" s="198"/>
      <c r="AC4582" s="196"/>
      <c r="AD4582" s="199"/>
      <c r="AG4582" s="196"/>
      <c r="AH4582" s="196"/>
      <c r="AI4582" s="198"/>
      <c r="AL4582" s="196"/>
      <c r="AN4582" s="196"/>
      <c r="AO4582" s="198"/>
      <c r="AP4582" s="196"/>
      <c r="AQ4582" s="196"/>
      <c r="AR4582" s="196"/>
      <c r="AS4582" s="196"/>
      <c r="AT4582" s="196"/>
      <c r="AU4582" s="196"/>
      <c r="AV4582" s="198"/>
      <c r="AW4582" s="197"/>
      <c r="AY4582" s="196"/>
      <c r="BC4582" s="196"/>
      <c r="BD4582" s="196"/>
      <c r="BE4582" s="196"/>
      <c r="BF4582" s="196"/>
      <c r="BG4582" s="196"/>
      <c r="BH4582" s="196"/>
      <c r="BI4582" s="196"/>
      <c r="BJ4582" s="196"/>
      <c r="BK4582" s="196"/>
    </row>
    <row r="4583" spans="1:63" x14ac:dyDescent="0.25">
      <c r="A4583" s="198"/>
      <c r="B4583" s="193"/>
      <c r="C4583" s="196"/>
      <c r="D4583" s="196"/>
      <c r="E4583" s="196"/>
      <c r="I4583" s="197"/>
      <c r="Q4583" s="198"/>
      <c r="S4583" s="198"/>
      <c r="T4583" s="196"/>
      <c r="U4583" s="199"/>
      <c r="V4583" s="193"/>
      <c r="W4583" s="198"/>
      <c r="X4583" s="198"/>
      <c r="Y4583" s="196"/>
      <c r="Z4583" s="200"/>
      <c r="AA4583" s="196"/>
      <c r="AB4583" s="198"/>
      <c r="AC4583" s="196"/>
      <c r="AD4583" s="199"/>
      <c r="AG4583" s="196"/>
      <c r="AH4583" s="196"/>
      <c r="AI4583" s="198"/>
      <c r="AL4583" s="196"/>
      <c r="AN4583" s="196"/>
      <c r="AO4583" s="198"/>
      <c r="AP4583" s="196"/>
      <c r="AQ4583" s="196"/>
      <c r="AR4583" s="196"/>
      <c r="AS4583" s="196"/>
      <c r="AT4583" s="196"/>
      <c r="AU4583" s="196"/>
      <c r="AV4583" s="198"/>
      <c r="AW4583" s="197"/>
      <c r="AY4583" s="196"/>
      <c r="BC4583" s="196"/>
      <c r="BD4583" s="196"/>
      <c r="BE4583" s="196"/>
      <c r="BF4583" s="196"/>
      <c r="BG4583" s="196"/>
      <c r="BH4583" s="196"/>
      <c r="BI4583" s="196"/>
      <c r="BJ4583" s="196"/>
      <c r="BK4583" s="196"/>
    </row>
    <row r="4584" spans="1:63" x14ac:dyDescent="0.25">
      <c r="A4584" s="198"/>
      <c r="B4584" s="193"/>
      <c r="C4584" s="196"/>
      <c r="D4584" s="196"/>
      <c r="E4584" s="196"/>
      <c r="I4584" s="197"/>
      <c r="Q4584" s="198"/>
      <c r="S4584" s="198"/>
      <c r="T4584" s="196"/>
      <c r="U4584" s="199"/>
      <c r="V4584" s="193"/>
      <c r="W4584" s="198"/>
      <c r="X4584" s="198"/>
      <c r="Y4584" s="196"/>
      <c r="Z4584" s="200"/>
      <c r="AA4584" s="196"/>
      <c r="AB4584" s="198"/>
      <c r="AC4584" s="196"/>
      <c r="AD4584" s="199"/>
      <c r="AG4584" s="196"/>
      <c r="AH4584" s="196"/>
      <c r="AI4584" s="198"/>
      <c r="AL4584" s="196"/>
      <c r="AN4584" s="196"/>
      <c r="AO4584" s="198"/>
      <c r="AP4584" s="196"/>
      <c r="AQ4584" s="196"/>
      <c r="AR4584" s="196"/>
      <c r="AS4584" s="196"/>
      <c r="AT4584" s="196"/>
      <c r="AU4584" s="196"/>
      <c r="AV4584" s="198"/>
      <c r="AW4584" s="197"/>
      <c r="AY4584" s="196"/>
      <c r="BC4584" s="196"/>
      <c r="BD4584" s="196"/>
      <c r="BE4584" s="196"/>
      <c r="BF4584" s="196"/>
      <c r="BG4584" s="196"/>
      <c r="BH4584" s="196"/>
      <c r="BI4584" s="196"/>
      <c r="BJ4584" s="196"/>
      <c r="BK4584" s="196"/>
    </row>
    <row r="4585" spans="1:63" x14ac:dyDescent="0.25">
      <c r="A4585" s="198"/>
      <c r="B4585" s="193"/>
      <c r="C4585" s="196"/>
      <c r="D4585" s="196"/>
      <c r="E4585" s="196"/>
      <c r="I4585" s="197"/>
      <c r="Q4585" s="198"/>
      <c r="S4585" s="198"/>
      <c r="T4585" s="196"/>
      <c r="U4585" s="199"/>
      <c r="V4585" s="193"/>
      <c r="W4585" s="198"/>
      <c r="X4585" s="198"/>
      <c r="Y4585" s="196"/>
      <c r="Z4585" s="200"/>
      <c r="AA4585" s="196"/>
      <c r="AB4585" s="198"/>
      <c r="AC4585" s="196"/>
      <c r="AD4585" s="199"/>
      <c r="AG4585" s="196"/>
      <c r="AH4585" s="196"/>
      <c r="AI4585" s="198"/>
      <c r="AL4585" s="196"/>
      <c r="AN4585" s="196"/>
      <c r="AO4585" s="198"/>
      <c r="AP4585" s="196"/>
      <c r="AQ4585" s="196"/>
      <c r="AR4585" s="196"/>
      <c r="AS4585" s="196"/>
      <c r="AT4585" s="196"/>
      <c r="AU4585" s="196"/>
      <c r="AV4585" s="198"/>
      <c r="AW4585" s="197"/>
      <c r="AY4585" s="196"/>
      <c r="BC4585" s="196"/>
      <c r="BD4585" s="196"/>
      <c r="BE4585" s="196"/>
      <c r="BF4585" s="196"/>
      <c r="BG4585" s="196"/>
      <c r="BH4585" s="196"/>
      <c r="BI4585" s="196"/>
      <c r="BJ4585" s="196"/>
      <c r="BK4585" s="196"/>
    </row>
    <row r="4586" spans="1:63" x14ac:dyDescent="0.25">
      <c r="A4586" s="198"/>
      <c r="B4586" s="193"/>
      <c r="C4586" s="196"/>
      <c r="D4586" s="196"/>
      <c r="E4586" s="196"/>
      <c r="I4586" s="197"/>
      <c r="Q4586" s="198"/>
      <c r="S4586" s="198"/>
      <c r="T4586" s="196"/>
      <c r="U4586" s="199"/>
      <c r="V4586" s="193"/>
      <c r="W4586" s="198"/>
      <c r="X4586" s="198"/>
      <c r="Y4586" s="196"/>
      <c r="Z4586" s="200"/>
      <c r="AA4586" s="196"/>
      <c r="AB4586" s="198"/>
      <c r="AC4586" s="196"/>
      <c r="AD4586" s="199"/>
      <c r="AG4586" s="196"/>
      <c r="AH4586" s="196"/>
      <c r="AI4586" s="198"/>
      <c r="AL4586" s="196"/>
      <c r="AN4586" s="196"/>
      <c r="AO4586" s="198"/>
      <c r="AP4586" s="196"/>
      <c r="AQ4586" s="196"/>
      <c r="AR4586" s="196"/>
      <c r="AS4586" s="196"/>
      <c r="AT4586" s="196"/>
      <c r="AU4586" s="196"/>
      <c r="AV4586" s="198"/>
      <c r="AW4586" s="197"/>
      <c r="AY4586" s="196"/>
      <c r="BC4586" s="196"/>
      <c r="BD4586" s="196"/>
      <c r="BE4586" s="196"/>
      <c r="BF4586" s="196"/>
      <c r="BG4586" s="196"/>
      <c r="BH4586" s="196"/>
      <c r="BI4586" s="196"/>
      <c r="BJ4586" s="196"/>
      <c r="BK4586" s="196"/>
    </row>
    <row r="4587" spans="1:63" x14ac:dyDescent="0.25">
      <c r="A4587" s="198"/>
      <c r="B4587" s="193"/>
      <c r="C4587" s="196"/>
      <c r="D4587" s="196"/>
      <c r="E4587" s="196"/>
      <c r="I4587" s="197"/>
      <c r="Q4587" s="198"/>
      <c r="S4587" s="198"/>
      <c r="T4587" s="196"/>
      <c r="U4587" s="199"/>
      <c r="V4587" s="193"/>
      <c r="W4587" s="198"/>
      <c r="X4587" s="198"/>
      <c r="Y4587" s="196"/>
      <c r="Z4587" s="200"/>
      <c r="AA4587" s="196"/>
      <c r="AB4587" s="198"/>
      <c r="AC4587" s="196"/>
      <c r="AD4587" s="199"/>
      <c r="AG4587" s="196"/>
      <c r="AH4587" s="196"/>
      <c r="AI4587" s="198"/>
      <c r="AL4587" s="196"/>
      <c r="AN4587" s="196"/>
      <c r="AO4587" s="198"/>
      <c r="AP4587" s="196"/>
      <c r="AQ4587" s="196"/>
      <c r="AR4587" s="196"/>
      <c r="AS4587" s="196"/>
      <c r="AT4587" s="196"/>
      <c r="AU4587" s="196"/>
      <c r="AV4587" s="198"/>
      <c r="AW4587" s="197"/>
      <c r="AY4587" s="196"/>
      <c r="BC4587" s="196"/>
      <c r="BD4587" s="196"/>
      <c r="BE4587" s="196"/>
      <c r="BF4587" s="196"/>
      <c r="BG4587" s="196"/>
      <c r="BH4587" s="196"/>
      <c r="BI4587" s="196"/>
      <c r="BJ4587" s="196"/>
      <c r="BK4587" s="196"/>
    </row>
    <row r="4588" spans="1:63" x14ac:dyDescent="0.25">
      <c r="A4588" s="198"/>
      <c r="B4588" s="193"/>
      <c r="C4588" s="196"/>
      <c r="D4588" s="196"/>
      <c r="E4588" s="196"/>
      <c r="I4588" s="197"/>
      <c r="Q4588" s="198"/>
      <c r="S4588" s="198"/>
      <c r="T4588" s="196"/>
      <c r="U4588" s="199"/>
      <c r="V4588" s="193"/>
      <c r="W4588" s="198"/>
      <c r="X4588" s="198"/>
      <c r="Y4588" s="196"/>
      <c r="Z4588" s="200"/>
      <c r="AA4588" s="196"/>
      <c r="AB4588" s="198"/>
      <c r="AC4588" s="196"/>
      <c r="AD4588" s="199"/>
      <c r="AG4588" s="196"/>
      <c r="AH4588" s="196"/>
      <c r="AI4588" s="198"/>
      <c r="AL4588" s="196"/>
      <c r="AN4588" s="196"/>
      <c r="AO4588" s="198"/>
      <c r="AP4588" s="196"/>
      <c r="AQ4588" s="196"/>
      <c r="AR4588" s="196"/>
      <c r="AS4588" s="196"/>
      <c r="AT4588" s="196"/>
      <c r="AU4588" s="196"/>
      <c r="AV4588" s="198"/>
      <c r="AW4588" s="197"/>
      <c r="AY4588" s="196"/>
      <c r="BC4588" s="196"/>
      <c r="BD4588" s="196"/>
      <c r="BE4588" s="196"/>
      <c r="BF4588" s="196"/>
      <c r="BG4588" s="196"/>
      <c r="BH4588" s="196"/>
      <c r="BI4588" s="196"/>
      <c r="BJ4588" s="196"/>
      <c r="BK4588" s="196"/>
    </row>
    <row r="4589" spans="1:63" x14ac:dyDescent="0.25">
      <c r="A4589" s="198"/>
      <c r="B4589" s="193"/>
      <c r="C4589" s="196"/>
      <c r="D4589" s="196"/>
      <c r="E4589" s="196"/>
      <c r="I4589" s="197"/>
      <c r="Q4589" s="198"/>
      <c r="S4589" s="198"/>
      <c r="T4589" s="196"/>
      <c r="U4589" s="199"/>
      <c r="V4589" s="193"/>
      <c r="W4589" s="198"/>
      <c r="X4589" s="198"/>
      <c r="Y4589" s="196"/>
      <c r="Z4589" s="200"/>
      <c r="AA4589" s="196"/>
      <c r="AB4589" s="198"/>
      <c r="AC4589" s="196"/>
      <c r="AD4589" s="199"/>
      <c r="AG4589" s="196"/>
      <c r="AH4589" s="196"/>
      <c r="AI4589" s="198"/>
      <c r="AL4589" s="196"/>
      <c r="AN4589" s="196"/>
      <c r="AO4589" s="198"/>
      <c r="AP4589" s="196"/>
      <c r="AQ4589" s="196"/>
      <c r="AR4589" s="196"/>
      <c r="AS4589" s="196"/>
      <c r="AT4589" s="196"/>
      <c r="AU4589" s="196"/>
      <c r="AV4589" s="198"/>
      <c r="AW4589" s="197"/>
      <c r="AY4589" s="196"/>
      <c r="BC4589" s="196"/>
      <c r="BD4589" s="196"/>
      <c r="BE4589" s="196"/>
      <c r="BF4589" s="196"/>
      <c r="BG4589" s="196"/>
      <c r="BH4589" s="196"/>
      <c r="BI4589" s="196"/>
      <c r="BJ4589" s="196"/>
      <c r="BK4589" s="196"/>
    </row>
    <row r="4590" spans="1:63" x14ac:dyDescent="0.25">
      <c r="A4590" s="198"/>
      <c r="B4590" s="193"/>
      <c r="C4590" s="196"/>
      <c r="D4590" s="196"/>
      <c r="E4590" s="196"/>
      <c r="I4590" s="197"/>
      <c r="Q4590" s="198"/>
      <c r="S4590" s="198"/>
      <c r="T4590" s="196"/>
      <c r="U4590" s="199"/>
      <c r="V4590" s="193"/>
      <c r="W4590" s="198"/>
      <c r="X4590" s="198"/>
      <c r="Y4590" s="196"/>
      <c r="Z4590" s="200"/>
      <c r="AA4590" s="196"/>
      <c r="AB4590" s="198"/>
      <c r="AC4590" s="196"/>
      <c r="AD4590" s="199"/>
      <c r="AG4590" s="196"/>
      <c r="AH4590" s="196"/>
      <c r="AI4590" s="198"/>
      <c r="AL4590" s="196"/>
      <c r="AN4590" s="196"/>
      <c r="AO4590" s="198"/>
      <c r="AP4590" s="196"/>
      <c r="AQ4590" s="196"/>
      <c r="AR4590" s="196"/>
      <c r="AS4590" s="196"/>
      <c r="AT4590" s="196"/>
      <c r="AU4590" s="196"/>
      <c r="AV4590" s="198"/>
      <c r="AW4590" s="197"/>
      <c r="AY4590" s="196"/>
      <c r="BC4590" s="196"/>
      <c r="BD4590" s="196"/>
      <c r="BE4590" s="196"/>
      <c r="BF4590" s="196"/>
      <c r="BG4590" s="196"/>
      <c r="BH4590" s="196"/>
      <c r="BI4590" s="196"/>
      <c r="BJ4590" s="196"/>
      <c r="BK4590" s="196"/>
    </row>
    <row r="4591" spans="1:63" x14ac:dyDescent="0.25">
      <c r="A4591" s="198"/>
      <c r="B4591" s="193"/>
      <c r="C4591" s="196"/>
      <c r="D4591" s="196"/>
      <c r="E4591" s="196"/>
      <c r="I4591" s="197"/>
      <c r="Q4591" s="198"/>
      <c r="S4591" s="198"/>
      <c r="T4591" s="196"/>
      <c r="U4591" s="199"/>
      <c r="V4591" s="193"/>
      <c r="W4591" s="198"/>
      <c r="X4591" s="198"/>
      <c r="Y4591" s="196"/>
      <c r="Z4591" s="200"/>
      <c r="AA4591" s="196"/>
      <c r="AB4591" s="198"/>
      <c r="AC4591" s="196"/>
      <c r="AD4591" s="199"/>
      <c r="AG4591" s="196"/>
      <c r="AH4591" s="196"/>
      <c r="AI4591" s="198"/>
      <c r="AL4591" s="196"/>
      <c r="AN4591" s="196"/>
      <c r="AO4591" s="198"/>
      <c r="AP4591" s="196"/>
      <c r="AQ4591" s="196"/>
      <c r="AR4591" s="196"/>
      <c r="AS4591" s="196"/>
      <c r="AT4591" s="196"/>
      <c r="AU4591" s="196"/>
      <c r="AV4591" s="198"/>
      <c r="AW4591" s="197"/>
      <c r="AY4591" s="196"/>
      <c r="BC4591" s="196"/>
      <c r="BD4591" s="196"/>
      <c r="BE4591" s="196"/>
      <c r="BF4591" s="196"/>
      <c r="BG4591" s="196"/>
      <c r="BH4591" s="196"/>
      <c r="BI4591" s="196"/>
      <c r="BJ4591" s="196"/>
      <c r="BK4591" s="196"/>
    </row>
    <row r="4592" spans="1:63" x14ac:dyDescent="0.25">
      <c r="A4592" s="198"/>
      <c r="B4592" s="193"/>
      <c r="C4592" s="196"/>
      <c r="D4592" s="196"/>
      <c r="E4592" s="196"/>
      <c r="I4592" s="197"/>
      <c r="Q4592" s="198"/>
      <c r="S4592" s="198"/>
      <c r="T4592" s="196"/>
      <c r="U4592" s="199"/>
      <c r="V4592" s="193"/>
      <c r="W4592" s="198"/>
      <c r="X4592" s="198"/>
      <c r="Y4592" s="196"/>
      <c r="Z4592" s="200"/>
      <c r="AA4592" s="196"/>
      <c r="AB4592" s="198"/>
      <c r="AC4592" s="196"/>
      <c r="AD4592" s="199"/>
      <c r="AG4592" s="196"/>
      <c r="AH4592" s="196"/>
      <c r="AI4592" s="198"/>
      <c r="AL4592" s="196"/>
      <c r="AN4592" s="196"/>
      <c r="AO4592" s="198"/>
      <c r="AP4592" s="196"/>
      <c r="AQ4592" s="196"/>
      <c r="AR4592" s="196"/>
      <c r="AS4592" s="196"/>
      <c r="AT4592" s="196"/>
      <c r="AU4592" s="196"/>
      <c r="AV4592" s="198"/>
      <c r="AW4592" s="197"/>
      <c r="AY4592" s="196"/>
      <c r="BC4592" s="196"/>
      <c r="BD4592" s="196"/>
      <c r="BE4592" s="196"/>
      <c r="BF4592" s="196"/>
      <c r="BG4592" s="196"/>
      <c r="BH4592" s="196"/>
      <c r="BI4592" s="196"/>
      <c r="BJ4592" s="196"/>
      <c r="BK4592" s="196"/>
    </row>
    <row r="4593" spans="1:63" x14ac:dyDescent="0.25">
      <c r="A4593" s="198"/>
      <c r="B4593" s="193"/>
      <c r="C4593" s="196"/>
      <c r="D4593" s="196"/>
      <c r="E4593" s="196"/>
      <c r="I4593" s="197"/>
      <c r="Q4593" s="198"/>
      <c r="S4593" s="198"/>
      <c r="T4593" s="196"/>
      <c r="U4593" s="199"/>
      <c r="V4593" s="193"/>
      <c r="W4593" s="198"/>
      <c r="X4593" s="198"/>
      <c r="Y4593" s="196"/>
      <c r="Z4593" s="200"/>
      <c r="AA4593" s="196"/>
      <c r="AB4593" s="198"/>
      <c r="AC4593" s="196"/>
      <c r="AD4593" s="199"/>
      <c r="AG4593" s="196"/>
      <c r="AH4593" s="196"/>
      <c r="AI4593" s="198"/>
      <c r="AL4593" s="196"/>
      <c r="AN4593" s="196"/>
      <c r="AO4593" s="198"/>
      <c r="AP4593" s="196"/>
      <c r="AQ4593" s="196"/>
      <c r="AR4593" s="196"/>
      <c r="AS4593" s="196"/>
      <c r="AT4593" s="196"/>
      <c r="AU4593" s="196"/>
      <c r="AV4593" s="198"/>
      <c r="AW4593" s="197"/>
      <c r="AY4593" s="196"/>
      <c r="BC4593" s="196"/>
      <c r="BD4593" s="196"/>
      <c r="BE4593" s="196"/>
      <c r="BF4593" s="196"/>
      <c r="BG4593" s="196"/>
      <c r="BH4593" s="196"/>
      <c r="BI4593" s="196"/>
      <c r="BJ4593" s="196"/>
      <c r="BK4593" s="196"/>
    </row>
    <row r="4594" spans="1:63" x14ac:dyDescent="0.25">
      <c r="A4594" s="198"/>
      <c r="B4594" s="193"/>
      <c r="C4594" s="196"/>
      <c r="D4594" s="196"/>
      <c r="E4594" s="196"/>
      <c r="I4594" s="197"/>
      <c r="Q4594" s="198"/>
      <c r="S4594" s="198"/>
      <c r="T4594" s="196"/>
      <c r="U4594" s="199"/>
      <c r="V4594" s="193"/>
      <c r="W4594" s="198"/>
      <c r="X4594" s="198"/>
      <c r="Y4594" s="196"/>
      <c r="Z4594" s="200"/>
      <c r="AA4594" s="196"/>
      <c r="AB4594" s="198"/>
      <c r="AC4594" s="196"/>
      <c r="AD4594" s="199"/>
      <c r="AG4594" s="196"/>
      <c r="AH4594" s="196"/>
      <c r="AI4594" s="198"/>
      <c r="AL4594" s="196"/>
      <c r="AN4594" s="196"/>
      <c r="AO4594" s="198"/>
      <c r="AP4594" s="196"/>
      <c r="AQ4594" s="196"/>
      <c r="AR4594" s="196"/>
      <c r="AS4594" s="196"/>
      <c r="AT4594" s="196"/>
      <c r="AU4594" s="196"/>
      <c r="AV4594" s="198"/>
      <c r="AW4594" s="197"/>
      <c r="AY4594" s="196"/>
      <c r="BC4594" s="196"/>
      <c r="BD4594" s="196"/>
      <c r="BE4594" s="196"/>
      <c r="BF4594" s="196"/>
      <c r="BG4594" s="196"/>
      <c r="BH4594" s="196"/>
      <c r="BI4594" s="196"/>
      <c r="BJ4594" s="196"/>
      <c r="BK4594" s="196"/>
    </row>
    <row r="4595" spans="1:63" x14ac:dyDescent="0.25">
      <c r="A4595" s="198"/>
      <c r="B4595" s="193"/>
      <c r="C4595" s="196"/>
      <c r="D4595" s="196"/>
      <c r="E4595" s="196"/>
      <c r="I4595" s="197"/>
      <c r="Q4595" s="198"/>
      <c r="S4595" s="198"/>
      <c r="T4595" s="196"/>
      <c r="U4595" s="199"/>
      <c r="V4595" s="193"/>
      <c r="W4595" s="198"/>
      <c r="X4595" s="198"/>
      <c r="Y4595" s="196"/>
      <c r="Z4595" s="200"/>
      <c r="AA4595" s="196"/>
      <c r="AB4595" s="198"/>
      <c r="AC4595" s="196"/>
      <c r="AD4595" s="199"/>
      <c r="AG4595" s="196"/>
      <c r="AH4595" s="196"/>
      <c r="AI4595" s="198"/>
      <c r="AL4595" s="196"/>
      <c r="AN4595" s="196"/>
      <c r="AO4595" s="198"/>
      <c r="AP4595" s="196"/>
      <c r="AQ4595" s="196"/>
      <c r="AR4595" s="196"/>
      <c r="AS4595" s="196"/>
      <c r="AT4595" s="196"/>
      <c r="AU4595" s="196"/>
      <c r="AV4595" s="198"/>
      <c r="AW4595" s="197"/>
      <c r="AY4595" s="196"/>
      <c r="BC4595" s="196"/>
      <c r="BD4595" s="196"/>
      <c r="BE4595" s="196"/>
      <c r="BF4595" s="196"/>
      <c r="BG4595" s="196"/>
      <c r="BH4595" s="196"/>
      <c r="BI4595" s="196"/>
      <c r="BJ4595" s="196"/>
      <c r="BK4595" s="196"/>
    </row>
    <row r="4596" spans="1:63" x14ac:dyDescent="0.25">
      <c r="A4596" s="198"/>
      <c r="B4596" s="193"/>
      <c r="C4596" s="196"/>
      <c r="D4596" s="196"/>
      <c r="E4596" s="196"/>
      <c r="I4596" s="197"/>
      <c r="Q4596" s="198"/>
      <c r="S4596" s="198"/>
      <c r="T4596" s="196"/>
      <c r="U4596" s="199"/>
      <c r="V4596" s="193"/>
      <c r="W4596" s="198"/>
      <c r="X4596" s="198"/>
      <c r="Y4596" s="196"/>
      <c r="Z4596" s="200"/>
      <c r="AA4596" s="196"/>
      <c r="AB4596" s="198"/>
      <c r="AC4596" s="196"/>
      <c r="AD4596" s="199"/>
      <c r="AG4596" s="196"/>
      <c r="AH4596" s="196"/>
      <c r="AI4596" s="198"/>
      <c r="AL4596" s="196"/>
      <c r="AN4596" s="196"/>
      <c r="AO4596" s="198"/>
      <c r="AP4596" s="196"/>
      <c r="AQ4596" s="196"/>
      <c r="AR4596" s="196"/>
      <c r="AS4596" s="196"/>
      <c r="AT4596" s="196"/>
      <c r="AU4596" s="196"/>
      <c r="AV4596" s="198"/>
      <c r="AW4596" s="197"/>
      <c r="AY4596" s="196"/>
      <c r="BC4596" s="196"/>
      <c r="BD4596" s="196"/>
      <c r="BE4596" s="196"/>
      <c r="BF4596" s="196"/>
      <c r="BG4596" s="196"/>
      <c r="BH4596" s="196"/>
      <c r="BI4596" s="196"/>
      <c r="BJ4596" s="196"/>
      <c r="BK4596" s="196"/>
    </row>
    <row r="4597" spans="1:63" x14ac:dyDescent="0.25">
      <c r="A4597" s="198"/>
      <c r="B4597" s="193"/>
      <c r="C4597" s="196"/>
      <c r="D4597" s="196"/>
      <c r="E4597" s="196"/>
      <c r="I4597" s="197"/>
      <c r="Q4597" s="198"/>
      <c r="S4597" s="198"/>
      <c r="T4597" s="196"/>
      <c r="U4597" s="199"/>
      <c r="V4597" s="193"/>
      <c r="W4597" s="198"/>
      <c r="X4597" s="198"/>
      <c r="Y4597" s="196"/>
      <c r="Z4597" s="200"/>
      <c r="AA4597" s="196"/>
      <c r="AB4597" s="198"/>
      <c r="AC4597" s="196"/>
      <c r="AD4597" s="199"/>
      <c r="AG4597" s="196"/>
      <c r="AH4597" s="196"/>
      <c r="AI4597" s="198"/>
      <c r="AL4597" s="196"/>
      <c r="AN4597" s="196"/>
      <c r="AO4597" s="198"/>
      <c r="AP4597" s="196"/>
      <c r="AQ4597" s="196"/>
      <c r="AR4597" s="196"/>
      <c r="AS4597" s="196"/>
      <c r="AT4597" s="196"/>
      <c r="AU4597" s="196"/>
      <c r="AV4597" s="198"/>
      <c r="AW4597" s="197"/>
      <c r="AY4597" s="196"/>
      <c r="BC4597" s="196"/>
      <c r="BD4597" s="196"/>
      <c r="BE4597" s="196"/>
      <c r="BF4597" s="196"/>
      <c r="BG4597" s="196"/>
      <c r="BH4597" s="196"/>
      <c r="BI4597" s="196"/>
      <c r="BJ4597" s="196"/>
      <c r="BK4597" s="196"/>
    </row>
    <row r="4598" spans="1:63" x14ac:dyDescent="0.25">
      <c r="A4598" s="198"/>
      <c r="B4598" s="193"/>
      <c r="C4598" s="196"/>
      <c r="D4598" s="196"/>
      <c r="E4598" s="196"/>
      <c r="I4598" s="197"/>
      <c r="Q4598" s="198"/>
      <c r="S4598" s="198"/>
      <c r="T4598" s="196"/>
      <c r="U4598" s="199"/>
      <c r="V4598" s="193"/>
      <c r="W4598" s="198"/>
      <c r="X4598" s="198"/>
      <c r="Y4598" s="196"/>
      <c r="Z4598" s="200"/>
      <c r="AA4598" s="196"/>
      <c r="AB4598" s="198"/>
      <c r="AC4598" s="196"/>
      <c r="AD4598" s="199"/>
      <c r="AG4598" s="196"/>
      <c r="AH4598" s="196"/>
      <c r="AI4598" s="198"/>
      <c r="AL4598" s="196"/>
      <c r="AN4598" s="196"/>
      <c r="AO4598" s="198"/>
      <c r="AP4598" s="196"/>
      <c r="AQ4598" s="196"/>
      <c r="AR4598" s="196"/>
      <c r="AS4598" s="196"/>
      <c r="AT4598" s="196"/>
      <c r="AU4598" s="196"/>
      <c r="AV4598" s="198"/>
      <c r="AW4598" s="197"/>
      <c r="AY4598" s="196"/>
      <c r="BC4598" s="196"/>
      <c r="BD4598" s="196"/>
      <c r="BE4598" s="196"/>
      <c r="BF4598" s="196"/>
      <c r="BG4598" s="196"/>
      <c r="BH4598" s="196"/>
      <c r="BI4598" s="196"/>
      <c r="BJ4598" s="196"/>
      <c r="BK4598" s="196"/>
    </row>
    <row r="4599" spans="1:63" x14ac:dyDescent="0.25">
      <c r="A4599" s="198"/>
      <c r="B4599" s="193"/>
      <c r="C4599" s="196"/>
      <c r="D4599" s="196"/>
      <c r="E4599" s="196"/>
      <c r="I4599" s="197"/>
      <c r="Q4599" s="198"/>
      <c r="S4599" s="198"/>
      <c r="T4599" s="196"/>
      <c r="U4599" s="199"/>
      <c r="V4599" s="193"/>
      <c r="W4599" s="198"/>
      <c r="X4599" s="198"/>
      <c r="Y4599" s="196"/>
      <c r="Z4599" s="200"/>
      <c r="AA4599" s="196"/>
      <c r="AB4599" s="198"/>
      <c r="AC4599" s="196"/>
      <c r="AD4599" s="199"/>
      <c r="AG4599" s="196"/>
      <c r="AH4599" s="196"/>
      <c r="AI4599" s="198"/>
      <c r="AL4599" s="196"/>
      <c r="AN4599" s="196"/>
      <c r="AO4599" s="198"/>
      <c r="AP4599" s="196"/>
      <c r="AQ4599" s="196"/>
      <c r="AR4599" s="196"/>
      <c r="AS4599" s="196"/>
      <c r="AT4599" s="196"/>
      <c r="AU4599" s="196"/>
      <c r="AV4599" s="198"/>
      <c r="AW4599" s="197"/>
      <c r="AY4599" s="196"/>
      <c r="BC4599" s="196"/>
      <c r="BD4599" s="196"/>
      <c r="BE4599" s="196"/>
      <c r="BF4599" s="196"/>
      <c r="BG4599" s="196"/>
      <c r="BH4599" s="196"/>
      <c r="BI4599" s="196"/>
      <c r="BJ4599" s="196"/>
      <c r="BK4599" s="196"/>
    </row>
    <row r="4600" spans="1:63" x14ac:dyDescent="0.25">
      <c r="A4600" s="198"/>
      <c r="B4600" s="193"/>
      <c r="C4600" s="196"/>
      <c r="D4600" s="196"/>
      <c r="E4600" s="196"/>
      <c r="I4600" s="197"/>
      <c r="Q4600" s="198"/>
      <c r="S4600" s="198"/>
      <c r="T4600" s="196"/>
      <c r="U4600" s="199"/>
      <c r="V4600" s="193"/>
      <c r="W4600" s="198"/>
      <c r="X4600" s="198"/>
      <c r="Y4600" s="196"/>
      <c r="Z4600" s="200"/>
      <c r="AA4600" s="196"/>
      <c r="AB4600" s="198"/>
      <c r="AC4600" s="196"/>
      <c r="AD4600" s="199"/>
      <c r="AG4600" s="196"/>
      <c r="AH4600" s="196"/>
      <c r="AI4600" s="198"/>
      <c r="AL4600" s="196"/>
      <c r="AN4600" s="196"/>
      <c r="AO4600" s="198"/>
      <c r="AP4600" s="196"/>
      <c r="AQ4600" s="196"/>
      <c r="AR4600" s="196"/>
      <c r="AS4600" s="196"/>
      <c r="AT4600" s="196"/>
      <c r="AU4600" s="196"/>
      <c r="AV4600" s="198"/>
      <c r="AW4600" s="197"/>
      <c r="AY4600" s="196"/>
      <c r="BC4600" s="196"/>
      <c r="BD4600" s="196"/>
      <c r="BE4600" s="196"/>
      <c r="BF4600" s="196"/>
      <c r="BG4600" s="196"/>
      <c r="BH4600" s="196"/>
      <c r="BI4600" s="196"/>
      <c r="BJ4600" s="196"/>
      <c r="BK4600" s="196"/>
    </row>
    <row r="4601" spans="1:63" x14ac:dyDescent="0.25">
      <c r="A4601" s="198"/>
      <c r="B4601" s="193"/>
      <c r="C4601" s="196"/>
      <c r="D4601" s="196"/>
      <c r="E4601" s="196"/>
      <c r="I4601" s="197"/>
      <c r="Q4601" s="198"/>
      <c r="S4601" s="198"/>
      <c r="T4601" s="196"/>
      <c r="U4601" s="199"/>
      <c r="V4601" s="193"/>
      <c r="W4601" s="198"/>
      <c r="X4601" s="198"/>
      <c r="Y4601" s="196"/>
      <c r="Z4601" s="200"/>
      <c r="AA4601" s="196"/>
      <c r="AB4601" s="198"/>
      <c r="AC4601" s="196"/>
      <c r="AD4601" s="199"/>
      <c r="AG4601" s="196"/>
      <c r="AH4601" s="196"/>
      <c r="AI4601" s="198"/>
      <c r="AL4601" s="196"/>
      <c r="AN4601" s="196"/>
      <c r="AO4601" s="198"/>
      <c r="AP4601" s="196"/>
      <c r="AQ4601" s="196"/>
      <c r="AR4601" s="196"/>
      <c r="AS4601" s="196"/>
      <c r="AT4601" s="196"/>
      <c r="AU4601" s="196"/>
      <c r="AV4601" s="198"/>
      <c r="AW4601" s="197"/>
      <c r="AY4601" s="196"/>
      <c r="BC4601" s="196"/>
      <c r="BD4601" s="196"/>
      <c r="BE4601" s="196"/>
      <c r="BF4601" s="196"/>
      <c r="BG4601" s="196"/>
      <c r="BH4601" s="196"/>
      <c r="BI4601" s="196"/>
      <c r="BJ4601" s="196"/>
      <c r="BK4601" s="196"/>
    </row>
    <row r="4602" spans="1:63" x14ac:dyDescent="0.25">
      <c r="A4602" s="198"/>
      <c r="B4602" s="193"/>
      <c r="C4602" s="196"/>
      <c r="D4602" s="196"/>
      <c r="E4602" s="196"/>
      <c r="I4602" s="197"/>
      <c r="Q4602" s="198"/>
      <c r="S4602" s="198"/>
      <c r="T4602" s="196"/>
      <c r="U4602" s="199"/>
      <c r="V4602" s="193"/>
      <c r="W4602" s="198"/>
      <c r="X4602" s="198"/>
      <c r="Y4602" s="196"/>
      <c r="Z4602" s="200"/>
      <c r="AA4602" s="196"/>
      <c r="AB4602" s="198"/>
      <c r="AC4602" s="196"/>
      <c r="AD4602" s="199"/>
      <c r="AG4602" s="196"/>
      <c r="AH4602" s="196"/>
      <c r="AI4602" s="198"/>
      <c r="AL4602" s="196"/>
      <c r="AN4602" s="196"/>
      <c r="AO4602" s="198"/>
      <c r="AP4602" s="196"/>
      <c r="AQ4602" s="196"/>
      <c r="AR4602" s="196"/>
      <c r="AS4602" s="196"/>
      <c r="AT4602" s="196"/>
      <c r="AU4602" s="196"/>
      <c r="AV4602" s="198"/>
      <c r="AW4602" s="197"/>
      <c r="AY4602" s="196"/>
      <c r="BC4602" s="196"/>
      <c r="BD4602" s="196"/>
      <c r="BE4602" s="196"/>
      <c r="BF4602" s="196"/>
      <c r="BG4602" s="196"/>
      <c r="BH4602" s="196"/>
      <c r="BI4602" s="196"/>
      <c r="BJ4602" s="196"/>
      <c r="BK4602" s="196"/>
    </row>
    <row r="4603" spans="1:63" x14ac:dyDescent="0.25">
      <c r="A4603" s="198"/>
      <c r="B4603" s="193"/>
      <c r="C4603" s="196"/>
      <c r="D4603" s="196"/>
      <c r="E4603" s="196"/>
      <c r="I4603" s="197"/>
      <c r="Q4603" s="198"/>
      <c r="S4603" s="198"/>
      <c r="T4603" s="196"/>
      <c r="U4603" s="199"/>
      <c r="V4603" s="193"/>
      <c r="W4603" s="198"/>
      <c r="X4603" s="198"/>
      <c r="Y4603" s="196"/>
      <c r="Z4603" s="200"/>
      <c r="AA4603" s="196"/>
      <c r="AB4603" s="198"/>
      <c r="AC4603" s="196"/>
      <c r="AD4603" s="199"/>
      <c r="AG4603" s="196"/>
      <c r="AH4603" s="196"/>
      <c r="AI4603" s="198"/>
      <c r="AL4603" s="196"/>
      <c r="AN4603" s="196"/>
      <c r="AO4603" s="198"/>
      <c r="AP4603" s="196"/>
      <c r="AQ4603" s="196"/>
      <c r="AR4603" s="196"/>
      <c r="AS4603" s="196"/>
      <c r="AT4603" s="196"/>
      <c r="AU4603" s="196"/>
      <c r="AV4603" s="198"/>
      <c r="AW4603" s="197"/>
      <c r="AY4603" s="196"/>
      <c r="BC4603" s="196"/>
      <c r="BD4603" s="196"/>
      <c r="BE4603" s="196"/>
      <c r="BF4603" s="196"/>
      <c r="BG4603" s="196"/>
      <c r="BH4603" s="196"/>
      <c r="BI4603" s="196"/>
      <c r="BJ4603" s="196"/>
      <c r="BK4603" s="196"/>
    </row>
    <row r="4604" spans="1:63" x14ac:dyDescent="0.25">
      <c r="A4604" s="198"/>
      <c r="B4604" s="193"/>
      <c r="C4604" s="196"/>
      <c r="D4604" s="196"/>
      <c r="E4604" s="196"/>
      <c r="I4604" s="197"/>
      <c r="Q4604" s="198"/>
      <c r="S4604" s="198"/>
      <c r="T4604" s="196"/>
      <c r="U4604" s="199"/>
      <c r="V4604" s="193"/>
      <c r="W4604" s="198"/>
      <c r="X4604" s="198"/>
      <c r="Y4604" s="196"/>
      <c r="Z4604" s="200"/>
      <c r="AA4604" s="196"/>
      <c r="AB4604" s="198"/>
      <c r="AC4604" s="196"/>
      <c r="AD4604" s="199"/>
      <c r="AG4604" s="196"/>
      <c r="AH4604" s="196"/>
      <c r="AI4604" s="198"/>
      <c r="AL4604" s="196"/>
      <c r="AN4604" s="196"/>
      <c r="AO4604" s="198"/>
      <c r="AP4604" s="196"/>
      <c r="AQ4604" s="196"/>
      <c r="AR4604" s="196"/>
      <c r="AS4604" s="196"/>
      <c r="AT4604" s="196"/>
      <c r="AU4604" s="196"/>
      <c r="AV4604" s="198"/>
      <c r="AW4604" s="197"/>
      <c r="AY4604" s="196"/>
      <c r="BC4604" s="196"/>
      <c r="BD4604" s="196"/>
      <c r="BE4604" s="196"/>
      <c r="BF4604" s="196"/>
      <c r="BG4604" s="196"/>
      <c r="BH4604" s="196"/>
      <c r="BI4604" s="196"/>
      <c r="BJ4604" s="196"/>
      <c r="BK4604" s="196"/>
    </row>
    <row r="4605" spans="1:63" x14ac:dyDescent="0.25">
      <c r="A4605" s="198"/>
      <c r="B4605" s="193"/>
      <c r="C4605" s="196"/>
      <c r="D4605" s="196"/>
      <c r="E4605" s="196"/>
      <c r="I4605" s="197"/>
      <c r="Q4605" s="198"/>
      <c r="S4605" s="198"/>
      <c r="T4605" s="196"/>
      <c r="U4605" s="199"/>
      <c r="V4605" s="193"/>
      <c r="W4605" s="198"/>
      <c r="X4605" s="198"/>
      <c r="Y4605" s="196"/>
      <c r="Z4605" s="200"/>
      <c r="AA4605" s="196"/>
      <c r="AB4605" s="198"/>
      <c r="AC4605" s="196"/>
      <c r="AD4605" s="199"/>
      <c r="AG4605" s="196"/>
      <c r="AH4605" s="196"/>
      <c r="AI4605" s="198"/>
      <c r="AL4605" s="196"/>
      <c r="AN4605" s="196"/>
      <c r="AO4605" s="198"/>
      <c r="AP4605" s="196"/>
      <c r="AQ4605" s="196"/>
      <c r="AR4605" s="196"/>
      <c r="AS4605" s="196"/>
      <c r="AT4605" s="196"/>
      <c r="AU4605" s="196"/>
      <c r="AV4605" s="198"/>
      <c r="AW4605" s="197"/>
      <c r="AY4605" s="196"/>
      <c r="BC4605" s="196"/>
      <c r="BD4605" s="196"/>
      <c r="BE4605" s="196"/>
      <c r="BF4605" s="196"/>
      <c r="BG4605" s="196"/>
      <c r="BH4605" s="196"/>
      <c r="BI4605" s="196"/>
      <c r="BJ4605" s="196"/>
      <c r="BK4605" s="196"/>
    </row>
    <row r="4606" spans="1:63" x14ac:dyDescent="0.25">
      <c r="A4606" s="198"/>
      <c r="B4606" s="193"/>
      <c r="C4606" s="196"/>
      <c r="D4606" s="196"/>
      <c r="E4606" s="196"/>
      <c r="I4606" s="197"/>
      <c r="Q4606" s="198"/>
      <c r="S4606" s="198"/>
      <c r="T4606" s="196"/>
      <c r="U4606" s="199"/>
      <c r="V4606" s="193"/>
      <c r="W4606" s="198"/>
      <c r="X4606" s="198"/>
      <c r="Y4606" s="196"/>
      <c r="Z4606" s="200"/>
      <c r="AA4606" s="196"/>
      <c r="AB4606" s="198"/>
      <c r="AC4606" s="196"/>
      <c r="AD4606" s="199"/>
      <c r="AG4606" s="196"/>
      <c r="AH4606" s="196"/>
      <c r="AI4606" s="198"/>
      <c r="AL4606" s="196"/>
      <c r="AN4606" s="196"/>
      <c r="AO4606" s="198"/>
      <c r="AP4606" s="196"/>
      <c r="AQ4606" s="196"/>
      <c r="AR4606" s="196"/>
      <c r="AS4606" s="196"/>
      <c r="AT4606" s="196"/>
      <c r="AU4606" s="196"/>
      <c r="AV4606" s="198"/>
      <c r="AW4606" s="197"/>
      <c r="AY4606" s="196"/>
      <c r="BC4606" s="196"/>
      <c r="BD4606" s="196"/>
      <c r="BE4606" s="196"/>
      <c r="BF4606" s="196"/>
      <c r="BG4606" s="196"/>
      <c r="BH4606" s="196"/>
      <c r="BI4606" s="196"/>
      <c r="BJ4606" s="196"/>
      <c r="BK4606" s="196"/>
    </row>
    <row r="4607" spans="1:63" x14ac:dyDescent="0.25">
      <c r="A4607" s="198"/>
      <c r="B4607" s="193"/>
      <c r="C4607" s="196"/>
      <c r="D4607" s="196"/>
      <c r="E4607" s="196"/>
      <c r="I4607" s="197"/>
      <c r="Q4607" s="198"/>
      <c r="S4607" s="198"/>
      <c r="T4607" s="196"/>
      <c r="U4607" s="199"/>
      <c r="V4607" s="193"/>
      <c r="W4607" s="198"/>
      <c r="X4607" s="198"/>
      <c r="Y4607" s="196"/>
      <c r="Z4607" s="200"/>
      <c r="AA4607" s="196"/>
      <c r="AB4607" s="198"/>
      <c r="AC4607" s="196"/>
      <c r="AD4607" s="199"/>
      <c r="AG4607" s="196"/>
      <c r="AH4607" s="196"/>
      <c r="AI4607" s="198"/>
      <c r="AL4607" s="196"/>
      <c r="AN4607" s="196"/>
      <c r="AO4607" s="198"/>
      <c r="AP4607" s="196"/>
      <c r="AQ4607" s="196"/>
      <c r="AR4607" s="196"/>
      <c r="AS4607" s="196"/>
      <c r="AT4607" s="196"/>
      <c r="AU4607" s="196"/>
      <c r="AV4607" s="198"/>
      <c r="AW4607" s="197"/>
      <c r="AY4607" s="196"/>
      <c r="BC4607" s="196"/>
      <c r="BD4607" s="196"/>
      <c r="BE4607" s="196"/>
      <c r="BF4607" s="196"/>
      <c r="BG4607" s="196"/>
      <c r="BH4607" s="196"/>
      <c r="BI4607" s="196"/>
      <c r="BJ4607" s="196"/>
      <c r="BK4607" s="196"/>
    </row>
    <row r="4608" spans="1:63" x14ac:dyDescent="0.25">
      <c r="A4608" s="198"/>
      <c r="B4608" s="193"/>
      <c r="C4608" s="196"/>
      <c r="D4608" s="196"/>
      <c r="E4608" s="196"/>
      <c r="I4608" s="197"/>
      <c r="Q4608" s="198"/>
      <c r="S4608" s="198"/>
      <c r="T4608" s="196"/>
      <c r="U4608" s="199"/>
      <c r="V4608" s="193"/>
      <c r="W4608" s="198"/>
      <c r="X4608" s="198"/>
      <c r="Y4608" s="196"/>
      <c r="Z4608" s="200"/>
      <c r="AA4608" s="196"/>
      <c r="AB4608" s="198"/>
      <c r="AC4608" s="196"/>
      <c r="AD4608" s="199"/>
      <c r="AG4608" s="196"/>
      <c r="AH4608" s="196"/>
      <c r="AI4608" s="198"/>
      <c r="AL4608" s="196"/>
      <c r="AN4608" s="196"/>
      <c r="AO4608" s="198"/>
      <c r="AP4608" s="196"/>
      <c r="AQ4608" s="196"/>
      <c r="AR4608" s="196"/>
      <c r="AS4608" s="196"/>
      <c r="AT4608" s="196"/>
      <c r="AU4608" s="196"/>
      <c r="AV4608" s="198"/>
      <c r="AW4608" s="197"/>
      <c r="AY4608" s="196"/>
      <c r="BC4608" s="196"/>
      <c r="BD4608" s="196"/>
      <c r="BE4608" s="196"/>
      <c r="BF4608" s="196"/>
      <c r="BG4608" s="196"/>
      <c r="BH4608" s="196"/>
      <c r="BI4608" s="196"/>
      <c r="BJ4608" s="196"/>
      <c r="BK4608" s="196"/>
    </row>
    <row r="4609" spans="1:63" x14ac:dyDescent="0.25">
      <c r="A4609" s="198"/>
      <c r="B4609" s="193"/>
      <c r="C4609" s="196"/>
      <c r="D4609" s="196"/>
      <c r="E4609" s="196"/>
      <c r="I4609" s="197"/>
      <c r="Q4609" s="198"/>
      <c r="S4609" s="198"/>
      <c r="T4609" s="196"/>
      <c r="U4609" s="199"/>
      <c r="V4609" s="193"/>
      <c r="W4609" s="198"/>
      <c r="X4609" s="198"/>
      <c r="Y4609" s="196"/>
      <c r="Z4609" s="200"/>
      <c r="AA4609" s="196"/>
      <c r="AB4609" s="198"/>
      <c r="AC4609" s="196"/>
      <c r="AD4609" s="199"/>
      <c r="AG4609" s="196"/>
      <c r="AH4609" s="196"/>
      <c r="AI4609" s="198"/>
      <c r="AL4609" s="196"/>
      <c r="AN4609" s="196"/>
      <c r="AO4609" s="198"/>
      <c r="AP4609" s="196"/>
      <c r="AQ4609" s="196"/>
      <c r="AR4609" s="196"/>
      <c r="AS4609" s="196"/>
      <c r="AT4609" s="196"/>
      <c r="AU4609" s="196"/>
      <c r="AV4609" s="198"/>
      <c r="AW4609" s="197"/>
      <c r="AY4609" s="196"/>
      <c r="BC4609" s="196"/>
      <c r="BD4609" s="196"/>
      <c r="BE4609" s="196"/>
      <c r="BF4609" s="196"/>
      <c r="BG4609" s="196"/>
      <c r="BH4609" s="196"/>
      <c r="BI4609" s="196"/>
      <c r="BJ4609" s="196"/>
      <c r="BK4609" s="196"/>
    </row>
    <row r="4610" spans="1:63" x14ac:dyDescent="0.25">
      <c r="A4610" s="198"/>
      <c r="B4610" s="193"/>
      <c r="C4610" s="196"/>
      <c r="D4610" s="196"/>
      <c r="E4610" s="196"/>
      <c r="I4610" s="197"/>
      <c r="Q4610" s="198"/>
      <c r="S4610" s="198"/>
      <c r="T4610" s="196"/>
      <c r="U4610" s="199"/>
      <c r="V4610" s="193"/>
      <c r="W4610" s="198"/>
      <c r="X4610" s="198"/>
      <c r="Y4610" s="196"/>
      <c r="Z4610" s="200"/>
      <c r="AA4610" s="196"/>
      <c r="AB4610" s="198"/>
      <c r="AC4610" s="196"/>
      <c r="AD4610" s="199"/>
      <c r="AG4610" s="196"/>
      <c r="AH4610" s="196"/>
      <c r="AI4610" s="198"/>
      <c r="AL4610" s="196"/>
      <c r="AN4610" s="196"/>
      <c r="AO4610" s="198"/>
      <c r="AP4610" s="196"/>
      <c r="AQ4610" s="196"/>
      <c r="AR4610" s="196"/>
      <c r="AS4610" s="196"/>
      <c r="AT4610" s="196"/>
      <c r="AU4610" s="196"/>
      <c r="AV4610" s="198"/>
      <c r="AW4610" s="197"/>
      <c r="AY4610" s="196"/>
      <c r="BC4610" s="196"/>
      <c r="BD4610" s="196"/>
      <c r="BE4610" s="196"/>
      <c r="BF4610" s="196"/>
      <c r="BG4610" s="196"/>
      <c r="BH4610" s="196"/>
      <c r="BI4610" s="196"/>
      <c r="BJ4610" s="196"/>
      <c r="BK4610" s="196"/>
    </row>
    <row r="4611" spans="1:63" x14ac:dyDescent="0.25">
      <c r="A4611" s="198"/>
      <c r="B4611" s="193"/>
      <c r="C4611" s="196"/>
      <c r="D4611" s="196"/>
      <c r="E4611" s="196"/>
      <c r="I4611" s="197"/>
      <c r="Q4611" s="198"/>
      <c r="S4611" s="198"/>
      <c r="T4611" s="196"/>
      <c r="U4611" s="199"/>
      <c r="V4611" s="193"/>
      <c r="W4611" s="198"/>
      <c r="X4611" s="198"/>
      <c r="Y4611" s="196"/>
      <c r="Z4611" s="200"/>
      <c r="AA4611" s="196"/>
      <c r="AB4611" s="198"/>
      <c r="AC4611" s="196"/>
      <c r="AD4611" s="199"/>
      <c r="AG4611" s="196"/>
      <c r="AH4611" s="196"/>
      <c r="AI4611" s="198"/>
      <c r="AL4611" s="196"/>
      <c r="AN4611" s="196"/>
      <c r="AO4611" s="198"/>
      <c r="AP4611" s="196"/>
      <c r="AQ4611" s="196"/>
      <c r="AR4611" s="196"/>
      <c r="AS4611" s="196"/>
      <c r="AT4611" s="196"/>
      <c r="AU4611" s="196"/>
      <c r="AV4611" s="198"/>
      <c r="AW4611" s="197"/>
      <c r="AY4611" s="196"/>
      <c r="BC4611" s="196"/>
      <c r="BD4611" s="196"/>
      <c r="BE4611" s="196"/>
      <c r="BF4611" s="196"/>
      <c r="BG4611" s="196"/>
      <c r="BH4611" s="196"/>
      <c r="BI4611" s="196"/>
      <c r="BJ4611" s="196"/>
      <c r="BK4611" s="196"/>
    </row>
    <row r="4612" spans="1:63" x14ac:dyDescent="0.25">
      <c r="A4612" s="198"/>
      <c r="B4612" s="193"/>
      <c r="C4612" s="196"/>
      <c r="D4612" s="196"/>
      <c r="E4612" s="196"/>
      <c r="I4612" s="197"/>
      <c r="Q4612" s="198"/>
      <c r="S4612" s="198"/>
      <c r="T4612" s="196"/>
      <c r="U4612" s="199"/>
      <c r="V4612" s="193"/>
      <c r="W4612" s="198"/>
      <c r="X4612" s="198"/>
      <c r="Y4612" s="196"/>
      <c r="Z4612" s="200"/>
      <c r="AA4612" s="196"/>
      <c r="AB4612" s="198"/>
      <c r="AC4612" s="196"/>
      <c r="AD4612" s="199"/>
      <c r="AG4612" s="196"/>
      <c r="AH4612" s="196"/>
      <c r="AI4612" s="198"/>
      <c r="AL4612" s="196"/>
      <c r="AN4612" s="196"/>
      <c r="AO4612" s="198"/>
      <c r="AP4612" s="196"/>
      <c r="AQ4612" s="196"/>
      <c r="AR4612" s="196"/>
      <c r="AS4612" s="196"/>
      <c r="AT4612" s="196"/>
      <c r="AU4612" s="196"/>
      <c r="AV4612" s="198"/>
      <c r="AW4612" s="197"/>
      <c r="AY4612" s="196"/>
      <c r="BC4612" s="196"/>
      <c r="BD4612" s="196"/>
      <c r="BE4612" s="196"/>
      <c r="BF4612" s="196"/>
      <c r="BG4612" s="196"/>
      <c r="BH4612" s="196"/>
      <c r="BI4612" s="196"/>
      <c r="BJ4612" s="196"/>
      <c r="BK4612" s="196"/>
    </row>
    <row r="4613" spans="1:63" x14ac:dyDescent="0.25">
      <c r="A4613" s="198"/>
      <c r="B4613" s="193"/>
      <c r="C4613" s="196"/>
      <c r="D4613" s="196"/>
      <c r="E4613" s="196"/>
      <c r="I4613" s="197"/>
      <c r="Q4613" s="198"/>
      <c r="S4613" s="198"/>
      <c r="T4613" s="196"/>
      <c r="U4613" s="199"/>
      <c r="V4613" s="193"/>
      <c r="W4613" s="198"/>
      <c r="X4613" s="198"/>
      <c r="Y4613" s="196"/>
      <c r="Z4613" s="200"/>
      <c r="AA4613" s="196"/>
      <c r="AB4613" s="198"/>
      <c r="AC4613" s="196"/>
      <c r="AD4613" s="199"/>
      <c r="AG4613" s="196"/>
      <c r="AH4613" s="196"/>
      <c r="AI4613" s="198"/>
      <c r="AL4613" s="196"/>
      <c r="AN4613" s="196"/>
      <c r="AO4613" s="198"/>
      <c r="AP4613" s="196"/>
      <c r="AQ4613" s="196"/>
      <c r="AR4613" s="196"/>
      <c r="AS4613" s="196"/>
      <c r="AT4613" s="196"/>
      <c r="AU4613" s="196"/>
      <c r="AV4613" s="198"/>
      <c r="AW4613" s="197"/>
      <c r="AY4613" s="196"/>
      <c r="BC4613" s="196"/>
      <c r="BD4613" s="196"/>
      <c r="BE4613" s="196"/>
      <c r="BF4613" s="196"/>
      <c r="BG4613" s="196"/>
      <c r="BH4613" s="196"/>
      <c r="BI4613" s="196"/>
      <c r="BJ4613" s="196"/>
      <c r="BK4613" s="196"/>
    </row>
    <row r="4614" spans="1:63" x14ac:dyDescent="0.25">
      <c r="A4614" s="198"/>
      <c r="B4614" s="193"/>
      <c r="C4614" s="196"/>
      <c r="D4614" s="196"/>
      <c r="E4614" s="196"/>
      <c r="I4614" s="197"/>
      <c r="Q4614" s="198"/>
      <c r="S4614" s="198"/>
      <c r="T4614" s="196"/>
      <c r="U4614" s="199"/>
      <c r="V4614" s="193"/>
      <c r="W4614" s="198"/>
      <c r="X4614" s="198"/>
      <c r="Y4614" s="196"/>
      <c r="Z4614" s="200"/>
      <c r="AA4614" s="196"/>
      <c r="AB4614" s="198"/>
      <c r="AC4614" s="196"/>
      <c r="AD4614" s="199"/>
      <c r="AG4614" s="196"/>
      <c r="AH4614" s="196"/>
      <c r="AI4614" s="198"/>
      <c r="AL4614" s="196"/>
      <c r="AN4614" s="196"/>
      <c r="AO4614" s="198"/>
      <c r="AP4614" s="196"/>
      <c r="AQ4614" s="196"/>
      <c r="AR4614" s="196"/>
      <c r="AS4614" s="196"/>
      <c r="AT4614" s="196"/>
      <c r="AU4614" s="196"/>
      <c r="AV4614" s="198"/>
      <c r="AW4614" s="197"/>
      <c r="AY4614" s="196"/>
      <c r="BC4614" s="196"/>
      <c r="BD4614" s="196"/>
      <c r="BE4614" s="196"/>
      <c r="BF4614" s="196"/>
      <c r="BG4614" s="196"/>
      <c r="BH4614" s="196"/>
      <c r="BI4614" s="196"/>
      <c r="BJ4614" s="196"/>
      <c r="BK4614" s="196"/>
    </row>
    <row r="4615" spans="1:63" x14ac:dyDescent="0.25">
      <c r="A4615" s="198"/>
      <c r="B4615" s="193"/>
      <c r="C4615" s="196"/>
      <c r="D4615" s="196"/>
      <c r="E4615" s="196"/>
      <c r="I4615" s="197"/>
      <c r="Q4615" s="198"/>
      <c r="S4615" s="198"/>
      <c r="T4615" s="196"/>
      <c r="U4615" s="199"/>
      <c r="V4615" s="193"/>
      <c r="W4615" s="198"/>
      <c r="X4615" s="198"/>
      <c r="Y4615" s="196"/>
      <c r="Z4615" s="200"/>
      <c r="AA4615" s="196"/>
      <c r="AB4615" s="198"/>
      <c r="AC4615" s="196"/>
      <c r="AD4615" s="199"/>
      <c r="AG4615" s="196"/>
      <c r="AH4615" s="196"/>
      <c r="AI4615" s="198"/>
      <c r="AL4615" s="196"/>
      <c r="AN4615" s="196"/>
      <c r="AO4615" s="198"/>
      <c r="AP4615" s="196"/>
      <c r="AQ4615" s="196"/>
      <c r="AR4615" s="196"/>
      <c r="AS4615" s="196"/>
      <c r="AT4615" s="196"/>
      <c r="AU4615" s="196"/>
      <c r="AV4615" s="198"/>
      <c r="AW4615" s="197"/>
      <c r="AY4615" s="196"/>
      <c r="BC4615" s="196"/>
      <c r="BD4615" s="196"/>
      <c r="BE4615" s="196"/>
      <c r="BF4615" s="196"/>
      <c r="BG4615" s="196"/>
      <c r="BH4615" s="196"/>
      <c r="BI4615" s="196"/>
      <c r="BJ4615" s="196"/>
      <c r="BK4615" s="196"/>
    </row>
    <row r="4616" spans="1:63" x14ac:dyDescent="0.25">
      <c r="A4616" s="198"/>
      <c r="B4616" s="193"/>
      <c r="C4616" s="196"/>
      <c r="D4616" s="196"/>
      <c r="E4616" s="196"/>
      <c r="I4616" s="197"/>
      <c r="Q4616" s="198"/>
      <c r="S4616" s="198"/>
      <c r="T4616" s="196"/>
      <c r="U4616" s="199"/>
      <c r="V4616" s="193"/>
      <c r="W4616" s="198"/>
      <c r="X4616" s="198"/>
      <c r="Y4616" s="196"/>
      <c r="Z4616" s="200"/>
      <c r="AA4616" s="196"/>
      <c r="AB4616" s="198"/>
      <c r="AC4616" s="196"/>
      <c r="AD4616" s="199"/>
      <c r="AG4616" s="196"/>
      <c r="AH4616" s="196"/>
      <c r="AI4616" s="198"/>
      <c r="AL4616" s="196"/>
      <c r="AN4616" s="196"/>
      <c r="AO4616" s="198"/>
      <c r="AP4616" s="196"/>
      <c r="AQ4616" s="196"/>
      <c r="AR4616" s="196"/>
      <c r="AS4616" s="196"/>
      <c r="AT4616" s="196"/>
      <c r="AU4616" s="196"/>
      <c r="AV4616" s="198"/>
      <c r="AW4616" s="197"/>
      <c r="AY4616" s="196"/>
      <c r="BC4616" s="196"/>
      <c r="BD4616" s="196"/>
      <c r="BE4616" s="196"/>
      <c r="BF4616" s="196"/>
      <c r="BG4616" s="196"/>
      <c r="BH4616" s="196"/>
      <c r="BI4616" s="196"/>
      <c r="BJ4616" s="196"/>
      <c r="BK4616" s="196"/>
    </row>
    <row r="4617" spans="1:63" x14ac:dyDescent="0.25">
      <c r="A4617" s="198"/>
      <c r="B4617" s="193"/>
      <c r="C4617" s="196"/>
      <c r="D4617" s="196"/>
      <c r="E4617" s="196"/>
      <c r="I4617" s="197"/>
      <c r="Q4617" s="198"/>
      <c r="S4617" s="198"/>
      <c r="T4617" s="196"/>
      <c r="U4617" s="199"/>
      <c r="V4617" s="193"/>
      <c r="W4617" s="198"/>
      <c r="X4617" s="198"/>
      <c r="Y4617" s="196"/>
      <c r="Z4617" s="200"/>
      <c r="AA4617" s="196"/>
      <c r="AB4617" s="198"/>
      <c r="AC4617" s="196"/>
      <c r="AD4617" s="199"/>
      <c r="AG4617" s="196"/>
      <c r="AH4617" s="196"/>
      <c r="AI4617" s="198"/>
      <c r="AL4617" s="196"/>
      <c r="AN4617" s="196"/>
      <c r="AO4617" s="198"/>
      <c r="AP4617" s="196"/>
      <c r="AQ4617" s="196"/>
      <c r="AR4617" s="196"/>
      <c r="AS4617" s="196"/>
      <c r="AT4617" s="196"/>
      <c r="AU4617" s="196"/>
      <c r="AV4617" s="198"/>
      <c r="AW4617" s="197"/>
      <c r="AY4617" s="196"/>
      <c r="BC4617" s="196"/>
      <c r="BD4617" s="196"/>
      <c r="BE4617" s="196"/>
      <c r="BF4617" s="196"/>
      <c r="BG4617" s="196"/>
      <c r="BH4617" s="196"/>
      <c r="BI4617" s="196"/>
      <c r="BJ4617" s="196"/>
      <c r="BK4617" s="196"/>
    </row>
    <row r="4618" spans="1:63" x14ac:dyDescent="0.25">
      <c r="A4618" s="198"/>
      <c r="B4618" s="193"/>
      <c r="C4618" s="196"/>
      <c r="D4618" s="196"/>
      <c r="E4618" s="196"/>
      <c r="I4618" s="197"/>
      <c r="Q4618" s="198"/>
      <c r="S4618" s="198"/>
      <c r="T4618" s="196"/>
      <c r="U4618" s="199"/>
      <c r="V4618" s="193"/>
      <c r="W4618" s="198"/>
      <c r="X4618" s="198"/>
      <c r="Y4618" s="196"/>
      <c r="Z4618" s="200"/>
      <c r="AA4618" s="196"/>
      <c r="AB4618" s="198"/>
      <c r="AC4618" s="196"/>
      <c r="AD4618" s="199"/>
      <c r="AG4618" s="196"/>
      <c r="AH4618" s="196"/>
      <c r="AI4618" s="198"/>
      <c r="AL4618" s="196"/>
      <c r="AN4618" s="196"/>
      <c r="AO4618" s="198"/>
      <c r="AP4618" s="196"/>
      <c r="AQ4618" s="196"/>
      <c r="AR4618" s="196"/>
      <c r="AS4618" s="196"/>
      <c r="AT4618" s="196"/>
      <c r="AU4618" s="196"/>
      <c r="AV4618" s="198"/>
      <c r="AW4618" s="197"/>
      <c r="AY4618" s="196"/>
      <c r="BC4618" s="196"/>
      <c r="BD4618" s="196"/>
      <c r="BE4618" s="196"/>
      <c r="BF4618" s="196"/>
      <c r="BG4618" s="196"/>
      <c r="BH4618" s="196"/>
      <c r="BI4618" s="196"/>
      <c r="BJ4618" s="196"/>
      <c r="BK4618" s="196"/>
    </row>
    <row r="4619" spans="1:63" x14ac:dyDescent="0.25">
      <c r="A4619" s="198"/>
      <c r="B4619" s="193"/>
      <c r="C4619" s="196"/>
      <c r="D4619" s="196"/>
      <c r="E4619" s="196"/>
      <c r="I4619" s="197"/>
      <c r="Q4619" s="198"/>
      <c r="S4619" s="198"/>
      <c r="T4619" s="196"/>
      <c r="U4619" s="199"/>
      <c r="V4619" s="193"/>
      <c r="W4619" s="198"/>
      <c r="X4619" s="198"/>
      <c r="Y4619" s="196"/>
      <c r="Z4619" s="200"/>
      <c r="AA4619" s="196"/>
      <c r="AB4619" s="198"/>
      <c r="AC4619" s="196"/>
      <c r="AD4619" s="199"/>
      <c r="AG4619" s="196"/>
      <c r="AH4619" s="196"/>
      <c r="AI4619" s="198"/>
      <c r="AL4619" s="196"/>
      <c r="AN4619" s="196"/>
      <c r="AO4619" s="198"/>
      <c r="AP4619" s="196"/>
      <c r="AQ4619" s="196"/>
      <c r="AR4619" s="196"/>
      <c r="AS4619" s="196"/>
      <c r="AT4619" s="196"/>
      <c r="AU4619" s="196"/>
      <c r="AV4619" s="198"/>
      <c r="AW4619" s="197"/>
      <c r="AY4619" s="196"/>
      <c r="BC4619" s="196"/>
      <c r="BD4619" s="196"/>
      <c r="BE4619" s="196"/>
      <c r="BF4619" s="196"/>
      <c r="BG4619" s="196"/>
      <c r="BH4619" s="196"/>
      <c r="BI4619" s="196"/>
      <c r="BJ4619" s="196"/>
      <c r="BK4619" s="196"/>
    </row>
    <row r="4620" spans="1:63" x14ac:dyDescent="0.25">
      <c r="A4620" s="198"/>
      <c r="B4620" s="193"/>
      <c r="C4620" s="196"/>
      <c r="D4620" s="196"/>
      <c r="E4620" s="196"/>
      <c r="I4620" s="197"/>
      <c r="Q4620" s="198"/>
      <c r="S4620" s="198"/>
      <c r="T4620" s="196"/>
      <c r="U4620" s="199"/>
      <c r="V4620" s="193"/>
      <c r="W4620" s="198"/>
      <c r="X4620" s="198"/>
      <c r="Y4620" s="196"/>
      <c r="Z4620" s="200"/>
      <c r="AA4620" s="196"/>
      <c r="AB4620" s="198"/>
      <c r="AC4620" s="196"/>
      <c r="AD4620" s="199"/>
      <c r="AG4620" s="196"/>
      <c r="AH4620" s="196"/>
      <c r="AI4620" s="198"/>
      <c r="AL4620" s="196"/>
      <c r="AN4620" s="196"/>
      <c r="AO4620" s="198"/>
      <c r="AP4620" s="196"/>
      <c r="AQ4620" s="196"/>
      <c r="AR4620" s="196"/>
      <c r="AS4620" s="196"/>
      <c r="AT4620" s="196"/>
      <c r="AU4620" s="196"/>
      <c r="AV4620" s="198"/>
      <c r="AW4620" s="197"/>
      <c r="AY4620" s="196"/>
      <c r="BC4620" s="196"/>
      <c r="BD4620" s="196"/>
      <c r="BE4620" s="196"/>
      <c r="BF4620" s="196"/>
      <c r="BG4620" s="196"/>
      <c r="BH4620" s="196"/>
      <c r="BI4620" s="196"/>
      <c r="BJ4620" s="196"/>
      <c r="BK4620" s="196"/>
    </row>
    <row r="4621" spans="1:63" x14ac:dyDescent="0.25">
      <c r="A4621" s="198"/>
      <c r="B4621" s="193"/>
      <c r="C4621" s="196"/>
      <c r="D4621" s="196"/>
      <c r="E4621" s="196"/>
      <c r="I4621" s="197"/>
      <c r="Q4621" s="198"/>
      <c r="S4621" s="198"/>
      <c r="T4621" s="196"/>
      <c r="U4621" s="199"/>
      <c r="V4621" s="193"/>
      <c r="W4621" s="198"/>
      <c r="X4621" s="198"/>
      <c r="Y4621" s="196"/>
      <c r="Z4621" s="200"/>
      <c r="AA4621" s="196"/>
      <c r="AB4621" s="198"/>
      <c r="AC4621" s="196"/>
      <c r="AD4621" s="199"/>
      <c r="AG4621" s="196"/>
      <c r="AH4621" s="196"/>
      <c r="AI4621" s="198"/>
      <c r="AL4621" s="196"/>
      <c r="AN4621" s="196"/>
      <c r="AO4621" s="198"/>
      <c r="AP4621" s="196"/>
      <c r="AQ4621" s="196"/>
      <c r="AR4621" s="196"/>
      <c r="AS4621" s="196"/>
      <c r="AT4621" s="196"/>
      <c r="AU4621" s="196"/>
      <c r="AV4621" s="198"/>
      <c r="AW4621" s="197"/>
      <c r="AY4621" s="196"/>
      <c r="BC4621" s="196"/>
      <c r="BD4621" s="196"/>
      <c r="BE4621" s="196"/>
      <c r="BF4621" s="196"/>
      <c r="BG4621" s="196"/>
      <c r="BH4621" s="196"/>
      <c r="BI4621" s="196"/>
      <c r="BJ4621" s="196"/>
      <c r="BK4621" s="196"/>
    </row>
    <row r="4622" spans="1:63" x14ac:dyDescent="0.25">
      <c r="A4622" s="198"/>
      <c r="B4622" s="193"/>
      <c r="C4622" s="196"/>
      <c r="D4622" s="196"/>
      <c r="E4622" s="196"/>
      <c r="I4622" s="197"/>
      <c r="Q4622" s="198"/>
      <c r="S4622" s="198"/>
      <c r="T4622" s="196"/>
      <c r="U4622" s="199"/>
      <c r="V4622" s="193"/>
      <c r="W4622" s="198"/>
      <c r="X4622" s="198"/>
      <c r="Y4622" s="196"/>
      <c r="Z4622" s="200"/>
      <c r="AA4622" s="196"/>
      <c r="AB4622" s="198"/>
      <c r="AC4622" s="196"/>
      <c r="AD4622" s="199"/>
      <c r="AG4622" s="196"/>
      <c r="AH4622" s="196"/>
      <c r="AI4622" s="198"/>
      <c r="AL4622" s="196"/>
      <c r="AN4622" s="196"/>
      <c r="AO4622" s="198"/>
      <c r="AP4622" s="196"/>
      <c r="AQ4622" s="196"/>
      <c r="AR4622" s="196"/>
      <c r="AS4622" s="196"/>
      <c r="AT4622" s="196"/>
      <c r="AU4622" s="196"/>
      <c r="AV4622" s="198"/>
      <c r="AW4622" s="197"/>
      <c r="AY4622" s="196"/>
      <c r="BC4622" s="196"/>
      <c r="BD4622" s="196"/>
      <c r="BE4622" s="196"/>
      <c r="BF4622" s="196"/>
      <c r="BG4622" s="196"/>
      <c r="BH4622" s="196"/>
      <c r="BI4622" s="196"/>
      <c r="BJ4622" s="196"/>
      <c r="BK4622" s="196"/>
    </row>
    <row r="4623" spans="1:63" x14ac:dyDescent="0.25">
      <c r="A4623" s="198"/>
      <c r="B4623" s="193"/>
      <c r="C4623" s="196"/>
      <c r="D4623" s="196"/>
      <c r="E4623" s="196"/>
      <c r="I4623" s="197"/>
      <c r="Q4623" s="198"/>
      <c r="S4623" s="198"/>
      <c r="T4623" s="196"/>
      <c r="U4623" s="199"/>
      <c r="V4623" s="193"/>
      <c r="W4623" s="198"/>
      <c r="X4623" s="198"/>
      <c r="Y4623" s="196"/>
      <c r="Z4623" s="200"/>
      <c r="AA4623" s="196"/>
      <c r="AB4623" s="198"/>
      <c r="AC4623" s="196"/>
      <c r="AD4623" s="199"/>
      <c r="AG4623" s="196"/>
      <c r="AH4623" s="196"/>
      <c r="AI4623" s="198"/>
      <c r="AL4623" s="196"/>
      <c r="AN4623" s="196"/>
      <c r="AO4623" s="198"/>
      <c r="AP4623" s="196"/>
      <c r="AQ4623" s="196"/>
      <c r="AR4623" s="196"/>
      <c r="AS4623" s="196"/>
      <c r="AT4623" s="196"/>
      <c r="AU4623" s="196"/>
      <c r="AV4623" s="198"/>
      <c r="AW4623" s="197"/>
      <c r="AY4623" s="196"/>
      <c r="BC4623" s="196"/>
      <c r="BD4623" s="196"/>
      <c r="BE4623" s="196"/>
      <c r="BF4623" s="196"/>
      <c r="BG4623" s="196"/>
      <c r="BH4623" s="196"/>
      <c r="BI4623" s="196"/>
      <c r="BJ4623" s="196"/>
      <c r="BK4623" s="196"/>
    </row>
    <row r="4624" spans="1:63" x14ac:dyDescent="0.25">
      <c r="A4624" s="198"/>
      <c r="B4624" s="193"/>
      <c r="C4624" s="196"/>
      <c r="D4624" s="196"/>
      <c r="E4624" s="196"/>
      <c r="I4624" s="197"/>
      <c r="Q4624" s="198"/>
      <c r="S4624" s="198"/>
      <c r="T4624" s="196"/>
      <c r="U4624" s="199"/>
      <c r="V4624" s="193"/>
      <c r="W4624" s="198"/>
      <c r="X4624" s="198"/>
      <c r="Y4624" s="196"/>
      <c r="Z4624" s="200"/>
      <c r="AA4624" s="196"/>
      <c r="AB4624" s="198"/>
      <c r="AC4624" s="196"/>
      <c r="AD4624" s="199"/>
      <c r="AG4624" s="196"/>
      <c r="AH4624" s="196"/>
      <c r="AI4624" s="198"/>
      <c r="AL4624" s="196"/>
      <c r="AN4624" s="196"/>
      <c r="AO4624" s="198"/>
      <c r="AP4624" s="196"/>
      <c r="AQ4624" s="196"/>
      <c r="AR4624" s="196"/>
      <c r="AS4624" s="196"/>
      <c r="AT4624" s="196"/>
      <c r="AU4624" s="196"/>
      <c r="AV4624" s="198"/>
      <c r="AW4624" s="197"/>
      <c r="AY4624" s="196"/>
      <c r="BC4624" s="196"/>
      <c r="BD4624" s="196"/>
      <c r="BE4624" s="196"/>
      <c r="BF4624" s="196"/>
      <c r="BG4624" s="196"/>
      <c r="BH4624" s="196"/>
      <c r="BI4624" s="196"/>
      <c r="BJ4624" s="196"/>
      <c r="BK4624" s="196"/>
    </row>
    <row r="4625" spans="1:63" x14ac:dyDescent="0.25">
      <c r="A4625" s="198"/>
      <c r="B4625" s="193"/>
      <c r="C4625" s="196"/>
      <c r="D4625" s="196"/>
      <c r="E4625" s="196"/>
      <c r="I4625" s="197"/>
      <c r="Q4625" s="198"/>
      <c r="S4625" s="198"/>
      <c r="T4625" s="196"/>
      <c r="U4625" s="199"/>
      <c r="V4625" s="193"/>
      <c r="W4625" s="198"/>
      <c r="X4625" s="198"/>
      <c r="Y4625" s="196"/>
      <c r="Z4625" s="200"/>
      <c r="AA4625" s="196"/>
      <c r="AB4625" s="198"/>
      <c r="AC4625" s="196"/>
      <c r="AD4625" s="199"/>
      <c r="AG4625" s="196"/>
      <c r="AH4625" s="196"/>
      <c r="AI4625" s="198"/>
      <c r="AL4625" s="196"/>
      <c r="AN4625" s="196"/>
      <c r="AO4625" s="198"/>
      <c r="AP4625" s="196"/>
      <c r="AQ4625" s="196"/>
      <c r="AR4625" s="196"/>
      <c r="AS4625" s="196"/>
      <c r="AT4625" s="196"/>
      <c r="AU4625" s="196"/>
      <c r="AV4625" s="198"/>
      <c r="AW4625" s="197"/>
      <c r="AY4625" s="196"/>
      <c r="BC4625" s="196"/>
      <c r="BD4625" s="196"/>
      <c r="BE4625" s="196"/>
      <c r="BF4625" s="196"/>
      <c r="BG4625" s="196"/>
      <c r="BH4625" s="196"/>
      <c r="BI4625" s="196"/>
      <c r="BJ4625" s="196"/>
      <c r="BK4625" s="196"/>
    </row>
    <row r="4626" spans="1:63" x14ac:dyDescent="0.25">
      <c r="A4626" s="198"/>
      <c r="B4626" s="193"/>
      <c r="C4626" s="196"/>
      <c r="D4626" s="196"/>
      <c r="E4626" s="196"/>
      <c r="I4626" s="197"/>
      <c r="Q4626" s="198"/>
      <c r="S4626" s="198"/>
      <c r="T4626" s="196"/>
      <c r="U4626" s="199"/>
      <c r="V4626" s="193"/>
      <c r="W4626" s="198"/>
      <c r="X4626" s="198"/>
      <c r="Y4626" s="196"/>
      <c r="Z4626" s="200"/>
      <c r="AA4626" s="196"/>
      <c r="AB4626" s="198"/>
      <c r="AC4626" s="196"/>
      <c r="AD4626" s="199"/>
      <c r="AG4626" s="196"/>
      <c r="AH4626" s="196"/>
      <c r="AI4626" s="198"/>
      <c r="AL4626" s="196"/>
      <c r="AN4626" s="196"/>
      <c r="AO4626" s="198"/>
      <c r="AP4626" s="196"/>
      <c r="AQ4626" s="196"/>
      <c r="AR4626" s="196"/>
      <c r="AS4626" s="196"/>
      <c r="AT4626" s="196"/>
      <c r="AU4626" s="196"/>
      <c r="AV4626" s="198"/>
      <c r="AW4626" s="197"/>
      <c r="AY4626" s="196"/>
      <c r="BC4626" s="196"/>
      <c r="BD4626" s="196"/>
      <c r="BE4626" s="196"/>
      <c r="BF4626" s="196"/>
      <c r="BG4626" s="196"/>
      <c r="BH4626" s="196"/>
      <c r="BI4626" s="196"/>
      <c r="BJ4626" s="196"/>
      <c r="BK4626" s="196"/>
    </row>
    <row r="4627" spans="1:63" x14ac:dyDescent="0.25">
      <c r="A4627" s="198"/>
      <c r="B4627" s="193"/>
      <c r="C4627" s="196"/>
      <c r="D4627" s="196"/>
      <c r="E4627" s="196"/>
      <c r="I4627" s="197"/>
      <c r="Q4627" s="198"/>
      <c r="S4627" s="198"/>
      <c r="T4627" s="196"/>
      <c r="U4627" s="199"/>
      <c r="V4627" s="193"/>
      <c r="W4627" s="198"/>
      <c r="X4627" s="198"/>
      <c r="Y4627" s="196"/>
      <c r="Z4627" s="200"/>
      <c r="AA4627" s="196"/>
      <c r="AB4627" s="198"/>
      <c r="AC4627" s="196"/>
      <c r="AD4627" s="199"/>
      <c r="AG4627" s="196"/>
      <c r="AH4627" s="196"/>
      <c r="AI4627" s="198"/>
      <c r="AL4627" s="196"/>
      <c r="AN4627" s="196"/>
      <c r="AO4627" s="198"/>
      <c r="AP4627" s="196"/>
      <c r="AQ4627" s="196"/>
      <c r="AR4627" s="196"/>
      <c r="AS4627" s="196"/>
      <c r="AT4627" s="196"/>
      <c r="AU4627" s="196"/>
      <c r="AV4627" s="198"/>
      <c r="AW4627" s="197"/>
      <c r="AY4627" s="196"/>
      <c r="BC4627" s="196"/>
      <c r="BD4627" s="196"/>
      <c r="BE4627" s="196"/>
      <c r="BF4627" s="196"/>
      <c r="BG4627" s="196"/>
      <c r="BH4627" s="196"/>
      <c r="BI4627" s="196"/>
      <c r="BJ4627" s="196"/>
      <c r="BK4627" s="196"/>
    </row>
    <row r="4628" spans="1:63" x14ac:dyDescent="0.25">
      <c r="A4628" s="198"/>
      <c r="B4628" s="193"/>
      <c r="C4628" s="196"/>
      <c r="D4628" s="196"/>
      <c r="E4628" s="196"/>
      <c r="I4628" s="197"/>
      <c r="Q4628" s="198"/>
      <c r="S4628" s="198"/>
      <c r="T4628" s="196"/>
      <c r="U4628" s="199"/>
      <c r="V4628" s="193"/>
      <c r="W4628" s="198"/>
      <c r="X4628" s="198"/>
      <c r="Y4628" s="196"/>
      <c r="Z4628" s="200"/>
      <c r="AA4628" s="196"/>
      <c r="AB4628" s="198"/>
      <c r="AC4628" s="196"/>
      <c r="AD4628" s="199"/>
      <c r="AG4628" s="196"/>
      <c r="AH4628" s="196"/>
      <c r="AI4628" s="198"/>
      <c r="AL4628" s="196"/>
      <c r="AN4628" s="196"/>
      <c r="AO4628" s="198"/>
      <c r="AP4628" s="196"/>
      <c r="AQ4628" s="196"/>
      <c r="AR4628" s="196"/>
      <c r="AS4628" s="196"/>
      <c r="AT4628" s="196"/>
      <c r="AU4628" s="196"/>
      <c r="AV4628" s="198"/>
      <c r="AW4628" s="197"/>
      <c r="AY4628" s="196"/>
      <c r="BC4628" s="196"/>
      <c r="BD4628" s="196"/>
      <c r="BE4628" s="196"/>
      <c r="BF4628" s="196"/>
      <c r="BG4628" s="196"/>
      <c r="BH4628" s="196"/>
      <c r="BI4628" s="196"/>
      <c r="BJ4628" s="196"/>
      <c r="BK4628" s="196"/>
    </row>
    <row r="4629" spans="1:63" x14ac:dyDescent="0.25">
      <c r="A4629" s="198"/>
      <c r="B4629" s="193"/>
      <c r="C4629" s="196"/>
      <c r="D4629" s="196"/>
      <c r="E4629" s="196"/>
      <c r="I4629" s="197"/>
      <c r="Q4629" s="198"/>
      <c r="S4629" s="198"/>
      <c r="T4629" s="196"/>
      <c r="U4629" s="199"/>
      <c r="V4629" s="193"/>
      <c r="W4629" s="198"/>
      <c r="X4629" s="198"/>
      <c r="Y4629" s="196"/>
      <c r="Z4629" s="200"/>
      <c r="AA4629" s="196"/>
      <c r="AB4629" s="198"/>
      <c r="AC4629" s="196"/>
      <c r="AD4629" s="199"/>
      <c r="AG4629" s="196"/>
      <c r="AH4629" s="196"/>
      <c r="AI4629" s="198"/>
      <c r="AL4629" s="196"/>
      <c r="AN4629" s="196"/>
      <c r="AO4629" s="198"/>
      <c r="AP4629" s="196"/>
      <c r="AQ4629" s="196"/>
      <c r="AR4629" s="196"/>
      <c r="AS4629" s="196"/>
      <c r="AT4629" s="196"/>
      <c r="AU4629" s="196"/>
      <c r="AV4629" s="198"/>
      <c r="AW4629" s="197"/>
      <c r="AY4629" s="196"/>
      <c r="BC4629" s="196"/>
      <c r="BD4629" s="196"/>
      <c r="BE4629" s="196"/>
      <c r="BF4629" s="196"/>
      <c r="BG4629" s="196"/>
      <c r="BH4629" s="196"/>
      <c r="BI4629" s="196"/>
      <c r="BJ4629" s="196"/>
      <c r="BK4629" s="196"/>
    </row>
    <row r="4630" spans="1:63" x14ac:dyDescent="0.25">
      <c r="A4630" s="198"/>
      <c r="B4630" s="193"/>
      <c r="C4630" s="196"/>
      <c r="D4630" s="196"/>
      <c r="E4630" s="196"/>
      <c r="I4630" s="197"/>
      <c r="Q4630" s="198"/>
      <c r="S4630" s="198"/>
      <c r="T4630" s="196"/>
      <c r="U4630" s="199"/>
      <c r="V4630" s="193"/>
      <c r="W4630" s="198"/>
      <c r="X4630" s="198"/>
      <c r="Y4630" s="196"/>
      <c r="Z4630" s="200"/>
      <c r="AA4630" s="196"/>
      <c r="AB4630" s="198"/>
      <c r="AC4630" s="196"/>
      <c r="AD4630" s="199"/>
      <c r="AG4630" s="196"/>
      <c r="AH4630" s="196"/>
      <c r="AI4630" s="198"/>
      <c r="AL4630" s="196"/>
      <c r="AN4630" s="196"/>
      <c r="AO4630" s="198"/>
      <c r="AP4630" s="196"/>
      <c r="AQ4630" s="196"/>
      <c r="AR4630" s="196"/>
      <c r="AS4630" s="196"/>
      <c r="AT4630" s="196"/>
      <c r="AU4630" s="196"/>
      <c r="AV4630" s="198"/>
      <c r="AW4630" s="197"/>
      <c r="AY4630" s="196"/>
      <c r="BC4630" s="196"/>
      <c r="BD4630" s="196"/>
      <c r="BE4630" s="196"/>
      <c r="BF4630" s="196"/>
      <c r="BG4630" s="196"/>
      <c r="BH4630" s="196"/>
      <c r="BI4630" s="196"/>
      <c r="BJ4630" s="196"/>
      <c r="BK4630" s="196"/>
    </row>
    <row r="4631" spans="1:63" x14ac:dyDescent="0.25">
      <c r="A4631" s="198"/>
      <c r="B4631" s="193"/>
      <c r="C4631" s="196"/>
      <c r="D4631" s="196"/>
      <c r="E4631" s="196"/>
      <c r="I4631" s="197"/>
      <c r="Q4631" s="198"/>
      <c r="S4631" s="198"/>
      <c r="T4631" s="196"/>
      <c r="U4631" s="199"/>
      <c r="V4631" s="193"/>
      <c r="W4631" s="198"/>
      <c r="X4631" s="198"/>
      <c r="Y4631" s="196"/>
      <c r="Z4631" s="200"/>
      <c r="AA4631" s="196"/>
      <c r="AB4631" s="198"/>
      <c r="AC4631" s="196"/>
      <c r="AD4631" s="199"/>
      <c r="AG4631" s="196"/>
      <c r="AH4631" s="196"/>
      <c r="AI4631" s="198"/>
      <c r="AL4631" s="196"/>
      <c r="AN4631" s="196"/>
      <c r="AO4631" s="198"/>
      <c r="AP4631" s="196"/>
      <c r="AQ4631" s="196"/>
      <c r="AR4631" s="196"/>
      <c r="AS4631" s="196"/>
      <c r="AT4631" s="196"/>
      <c r="AU4631" s="196"/>
      <c r="AV4631" s="198"/>
      <c r="AW4631" s="197"/>
      <c r="AY4631" s="196"/>
      <c r="BC4631" s="196"/>
      <c r="BD4631" s="196"/>
      <c r="BE4631" s="196"/>
      <c r="BF4631" s="196"/>
      <c r="BG4631" s="196"/>
      <c r="BH4631" s="196"/>
      <c r="BI4631" s="196"/>
      <c r="BJ4631" s="196"/>
      <c r="BK4631" s="196"/>
    </row>
    <row r="4632" spans="1:63" x14ac:dyDescent="0.25">
      <c r="A4632" s="198"/>
      <c r="B4632" s="193"/>
      <c r="C4632" s="196"/>
      <c r="D4632" s="196"/>
      <c r="E4632" s="196"/>
      <c r="I4632" s="197"/>
      <c r="Q4632" s="198"/>
      <c r="S4632" s="198"/>
      <c r="T4632" s="196"/>
      <c r="U4632" s="199"/>
      <c r="V4632" s="193"/>
      <c r="W4632" s="198"/>
      <c r="X4632" s="198"/>
      <c r="Y4632" s="196"/>
      <c r="Z4632" s="200"/>
      <c r="AA4632" s="196"/>
      <c r="AB4632" s="198"/>
      <c r="AC4632" s="196"/>
      <c r="AD4632" s="199"/>
      <c r="AG4632" s="196"/>
      <c r="AH4632" s="196"/>
      <c r="AI4632" s="198"/>
      <c r="AL4632" s="196"/>
      <c r="AN4632" s="196"/>
      <c r="AO4632" s="198"/>
      <c r="AP4632" s="196"/>
      <c r="AQ4632" s="196"/>
      <c r="AR4632" s="196"/>
      <c r="AS4632" s="196"/>
      <c r="AT4632" s="196"/>
      <c r="AU4632" s="196"/>
      <c r="AV4632" s="198"/>
      <c r="AW4632" s="197"/>
      <c r="AY4632" s="196"/>
      <c r="BC4632" s="196"/>
      <c r="BD4632" s="196"/>
      <c r="BE4632" s="196"/>
      <c r="BF4632" s="196"/>
      <c r="BG4632" s="196"/>
      <c r="BH4632" s="196"/>
      <c r="BI4632" s="196"/>
      <c r="BJ4632" s="196"/>
      <c r="BK4632" s="196"/>
    </row>
    <row r="4633" spans="1:63" x14ac:dyDescent="0.25">
      <c r="A4633" s="198"/>
      <c r="B4633" s="193"/>
      <c r="C4633" s="196"/>
      <c r="D4633" s="196"/>
      <c r="E4633" s="196"/>
      <c r="I4633" s="197"/>
      <c r="Q4633" s="198"/>
      <c r="S4633" s="198"/>
      <c r="T4633" s="196"/>
      <c r="U4633" s="199"/>
      <c r="V4633" s="193"/>
      <c r="W4633" s="198"/>
      <c r="X4633" s="198"/>
      <c r="Y4633" s="196"/>
      <c r="Z4633" s="200"/>
      <c r="AA4633" s="196"/>
      <c r="AB4633" s="198"/>
      <c r="AC4633" s="196"/>
      <c r="AD4633" s="199"/>
      <c r="AG4633" s="196"/>
      <c r="AH4633" s="196"/>
      <c r="AI4633" s="198"/>
      <c r="AL4633" s="196"/>
      <c r="AN4633" s="196"/>
      <c r="AO4633" s="198"/>
      <c r="AP4633" s="196"/>
      <c r="AQ4633" s="196"/>
      <c r="AR4633" s="196"/>
      <c r="AS4633" s="196"/>
      <c r="AT4633" s="196"/>
      <c r="AU4633" s="196"/>
      <c r="AV4633" s="198"/>
      <c r="AW4633" s="197"/>
      <c r="AY4633" s="196"/>
      <c r="BC4633" s="196"/>
      <c r="BD4633" s="196"/>
      <c r="BE4633" s="196"/>
      <c r="BF4633" s="196"/>
      <c r="BG4633" s="196"/>
      <c r="BH4633" s="196"/>
      <c r="BI4633" s="196"/>
      <c r="BJ4633" s="196"/>
      <c r="BK4633" s="196"/>
    </row>
    <row r="4634" spans="1:63" x14ac:dyDescent="0.25">
      <c r="A4634" s="198"/>
      <c r="B4634" s="193"/>
      <c r="C4634" s="196"/>
      <c r="D4634" s="196"/>
      <c r="E4634" s="196"/>
      <c r="I4634" s="197"/>
      <c r="Q4634" s="198"/>
      <c r="S4634" s="198"/>
      <c r="T4634" s="196"/>
      <c r="U4634" s="199"/>
      <c r="V4634" s="193"/>
      <c r="W4634" s="198"/>
      <c r="X4634" s="198"/>
      <c r="Y4634" s="196"/>
      <c r="Z4634" s="200"/>
      <c r="AA4634" s="196"/>
      <c r="AB4634" s="198"/>
      <c r="AC4634" s="196"/>
      <c r="AD4634" s="199"/>
      <c r="AG4634" s="196"/>
      <c r="AH4634" s="196"/>
      <c r="AI4634" s="198"/>
      <c r="AL4634" s="196"/>
      <c r="AN4634" s="196"/>
      <c r="AO4634" s="198"/>
      <c r="AP4634" s="196"/>
      <c r="AQ4634" s="196"/>
      <c r="AR4634" s="196"/>
      <c r="AS4634" s="196"/>
      <c r="AT4634" s="196"/>
      <c r="AU4634" s="196"/>
      <c r="AV4634" s="198"/>
      <c r="AW4634" s="197"/>
      <c r="AY4634" s="196"/>
      <c r="BC4634" s="196"/>
      <c r="BD4634" s="196"/>
      <c r="BE4634" s="196"/>
      <c r="BF4634" s="196"/>
      <c r="BG4634" s="196"/>
      <c r="BH4634" s="196"/>
      <c r="BI4634" s="196"/>
      <c r="BJ4634" s="196"/>
      <c r="BK4634" s="196"/>
    </row>
    <row r="4635" spans="1:63" x14ac:dyDescent="0.25">
      <c r="A4635" s="198"/>
      <c r="B4635" s="193"/>
      <c r="C4635" s="196"/>
      <c r="D4635" s="196"/>
      <c r="E4635" s="196"/>
      <c r="I4635" s="197"/>
      <c r="Q4635" s="198"/>
      <c r="S4635" s="198"/>
      <c r="T4635" s="196"/>
      <c r="U4635" s="199"/>
      <c r="V4635" s="193"/>
      <c r="W4635" s="198"/>
      <c r="X4635" s="198"/>
      <c r="Y4635" s="196"/>
      <c r="Z4635" s="200"/>
      <c r="AA4635" s="196"/>
      <c r="AB4635" s="198"/>
      <c r="AC4635" s="196"/>
      <c r="AD4635" s="199"/>
      <c r="AG4635" s="196"/>
      <c r="AH4635" s="196"/>
      <c r="AI4635" s="198"/>
      <c r="AL4635" s="196"/>
      <c r="AN4635" s="196"/>
      <c r="AO4635" s="198"/>
      <c r="AP4635" s="196"/>
      <c r="AQ4635" s="196"/>
      <c r="AR4635" s="196"/>
      <c r="AS4635" s="196"/>
      <c r="AT4635" s="196"/>
      <c r="AU4635" s="196"/>
      <c r="AV4635" s="198"/>
      <c r="AW4635" s="197"/>
      <c r="AY4635" s="196"/>
      <c r="BC4635" s="196"/>
      <c r="BD4635" s="196"/>
      <c r="BE4635" s="196"/>
      <c r="BF4635" s="196"/>
      <c r="BG4635" s="196"/>
      <c r="BH4635" s="196"/>
      <c r="BI4635" s="196"/>
      <c r="BJ4635" s="196"/>
      <c r="BK4635" s="196"/>
    </row>
    <row r="4636" spans="1:63" x14ac:dyDescent="0.25">
      <c r="A4636" s="198"/>
      <c r="B4636" s="193"/>
      <c r="C4636" s="196"/>
      <c r="D4636" s="196"/>
      <c r="E4636" s="196"/>
      <c r="I4636" s="197"/>
      <c r="Q4636" s="198"/>
      <c r="S4636" s="198"/>
      <c r="T4636" s="196"/>
      <c r="U4636" s="199"/>
      <c r="V4636" s="193"/>
      <c r="W4636" s="198"/>
      <c r="X4636" s="198"/>
      <c r="Y4636" s="196"/>
      <c r="Z4636" s="200"/>
      <c r="AA4636" s="196"/>
      <c r="AB4636" s="198"/>
      <c r="AC4636" s="196"/>
      <c r="AD4636" s="199"/>
      <c r="AG4636" s="196"/>
      <c r="AH4636" s="196"/>
      <c r="AI4636" s="198"/>
      <c r="AL4636" s="196"/>
      <c r="AN4636" s="196"/>
      <c r="AO4636" s="198"/>
      <c r="AP4636" s="196"/>
      <c r="AQ4636" s="196"/>
      <c r="AR4636" s="196"/>
      <c r="AS4636" s="196"/>
      <c r="AT4636" s="196"/>
      <c r="AU4636" s="196"/>
      <c r="AV4636" s="198"/>
      <c r="AW4636" s="197"/>
      <c r="AY4636" s="196"/>
      <c r="BC4636" s="196"/>
      <c r="BD4636" s="196"/>
      <c r="BE4636" s="196"/>
      <c r="BF4636" s="196"/>
      <c r="BG4636" s="196"/>
      <c r="BH4636" s="196"/>
      <c r="BI4636" s="196"/>
      <c r="BJ4636" s="196"/>
      <c r="BK4636" s="196"/>
    </row>
    <row r="4637" spans="1:63" x14ac:dyDescent="0.25">
      <c r="A4637" s="198"/>
      <c r="B4637" s="193"/>
      <c r="C4637" s="196"/>
      <c r="D4637" s="196"/>
      <c r="E4637" s="196"/>
      <c r="I4637" s="197"/>
      <c r="Q4637" s="198"/>
      <c r="S4637" s="198"/>
      <c r="T4637" s="196"/>
      <c r="U4637" s="199"/>
      <c r="V4637" s="193"/>
      <c r="W4637" s="198"/>
      <c r="X4637" s="198"/>
      <c r="Y4637" s="196"/>
      <c r="Z4637" s="200"/>
      <c r="AA4637" s="196"/>
      <c r="AB4637" s="198"/>
      <c r="AC4637" s="196"/>
      <c r="AD4637" s="199"/>
      <c r="AG4637" s="196"/>
      <c r="AH4637" s="196"/>
      <c r="AI4637" s="198"/>
      <c r="AL4637" s="196"/>
      <c r="AN4637" s="196"/>
      <c r="AO4637" s="198"/>
      <c r="AP4637" s="196"/>
      <c r="AQ4637" s="196"/>
      <c r="AR4637" s="196"/>
      <c r="AS4637" s="196"/>
      <c r="AT4637" s="196"/>
      <c r="AU4637" s="196"/>
      <c r="AV4637" s="198"/>
      <c r="AW4637" s="197"/>
      <c r="AY4637" s="196"/>
      <c r="BC4637" s="196"/>
      <c r="BD4637" s="196"/>
      <c r="BE4637" s="196"/>
      <c r="BF4637" s="196"/>
      <c r="BG4637" s="196"/>
      <c r="BH4637" s="196"/>
      <c r="BI4637" s="196"/>
      <c r="BJ4637" s="196"/>
      <c r="BK4637" s="196"/>
    </row>
    <row r="4638" spans="1:63" x14ac:dyDescent="0.25">
      <c r="A4638" s="198"/>
      <c r="B4638" s="193"/>
      <c r="C4638" s="196"/>
      <c r="D4638" s="196"/>
      <c r="E4638" s="196"/>
      <c r="I4638" s="197"/>
      <c r="Q4638" s="198"/>
      <c r="S4638" s="198"/>
      <c r="T4638" s="196"/>
      <c r="U4638" s="199"/>
      <c r="V4638" s="193"/>
      <c r="W4638" s="198"/>
      <c r="X4638" s="198"/>
      <c r="Y4638" s="196"/>
      <c r="Z4638" s="200"/>
      <c r="AA4638" s="196"/>
      <c r="AB4638" s="198"/>
      <c r="AC4638" s="196"/>
      <c r="AD4638" s="199"/>
      <c r="AG4638" s="196"/>
      <c r="AH4638" s="196"/>
      <c r="AI4638" s="198"/>
      <c r="AL4638" s="196"/>
      <c r="AN4638" s="196"/>
      <c r="AO4638" s="198"/>
      <c r="AP4638" s="196"/>
      <c r="AQ4638" s="196"/>
      <c r="AR4638" s="196"/>
      <c r="AS4638" s="196"/>
      <c r="AT4638" s="196"/>
      <c r="AU4638" s="196"/>
      <c r="AV4638" s="198"/>
      <c r="AW4638" s="197"/>
      <c r="AY4638" s="196"/>
      <c r="BC4638" s="196"/>
      <c r="BD4638" s="196"/>
      <c r="BE4638" s="196"/>
      <c r="BF4638" s="196"/>
      <c r="BG4638" s="196"/>
      <c r="BH4638" s="196"/>
      <c r="BI4638" s="196"/>
      <c r="BJ4638" s="196"/>
      <c r="BK4638" s="196"/>
    </row>
    <row r="4639" spans="1:63" x14ac:dyDescent="0.25">
      <c r="A4639" s="198"/>
      <c r="B4639" s="193"/>
      <c r="C4639" s="196"/>
      <c r="D4639" s="196"/>
      <c r="E4639" s="196"/>
      <c r="I4639" s="197"/>
      <c r="Q4639" s="198"/>
      <c r="S4639" s="198"/>
      <c r="T4639" s="196"/>
      <c r="U4639" s="199"/>
      <c r="V4639" s="193"/>
      <c r="W4639" s="198"/>
      <c r="X4639" s="198"/>
      <c r="Y4639" s="196"/>
      <c r="Z4639" s="200"/>
      <c r="AA4639" s="196"/>
      <c r="AB4639" s="198"/>
      <c r="AC4639" s="196"/>
      <c r="AD4639" s="199"/>
      <c r="AG4639" s="196"/>
      <c r="AH4639" s="196"/>
      <c r="AI4639" s="198"/>
      <c r="AL4639" s="196"/>
      <c r="AN4639" s="196"/>
      <c r="AO4639" s="198"/>
      <c r="AP4639" s="196"/>
      <c r="AQ4639" s="196"/>
      <c r="AR4639" s="196"/>
      <c r="AS4639" s="196"/>
      <c r="AT4639" s="196"/>
      <c r="AU4639" s="196"/>
      <c r="AV4639" s="198"/>
      <c r="AW4639" s="197"/>
      <c r="AY4639" s="196"/>
      <c r="BC4639" s="196"/>
      <c r="BD4639" s="196"/>
      <c r="BE4639" s="196"/>
      <c r="BF4639" s="196"/>
      <c r="BG4639" s="196"/>
      <c r="BH4639" s="196"/>
      <c r="BI4639" s="196"/>
      <c r="BJ4639" s="196"/>
      <c r="BK4639" s="196"/>
    </row>
    <row r="4640" spans="1:63" x14ac:dyDescent="0.25">
      <c r="A4640" s="198"/>
      <c r="B4640" s="193"/>
      <c r="C4640" s="196"/>
      <c r="D4640" s="196"/>
      <c r="E4640" s="196"/>
      <c r="I4640" s="197"/>
      <c r="Q4640" s="198"/>
      <c r="S4640" s="198"/>
      <c r="T4640" s="196"/>
      <c r="U4640" s="199"/>
      <c r="V4640" s="193"/>
      <c r="W4640" s="198"/>
      <c r="X4640" s="198"/>
      <c r="Y4640" s="196"/>
      <c r="Z4640" s="200"/>
      <c r="AA4640" s="196"/>
      <c r="AB4640" s="198"/>
      <c r="AC4640" s="196"/>
      <c r="AD4640" s="199"/>
      <c r="AG4640" s="196"/>
      <c r="AH4640" s="196"/>
      <c r="AI4640" s="198"/>
      <c r="AL4640" s="196"/>
      <c r="AN4640" s="196"/>
      <c r="AO4640" s="198"/>
      <c r="AP4640" s="196"/>
      <c r="AQ4640" s="196"/>
      <c r="AR4640" s="196"/>
      <c r="AS4640" s="196"/>
      <c r="AT4640" s="196"/>
      <c r="AU4640" s="196"/>
      <c r="AV4640" s="198"/>
      <c r="AW4640" s="197"/>
      <c r="AY4640" s="196"/>
      <c r="BC4640" s="196"/>
      <c r="BD4640" s="196"/>
      <c r="BE4640" s="196"/>
      <c r="BF4640" s="196"/>
      <c r="BG4640" s="196"/>
      <c r="BH4640" s="196"/>
      <c r="BI4640" s="196"/>
      <c r="BJ4640" s="196"/>
      <c r="BK4640" s="196"/>
    </row>
    <row r="4641" spans="1:63" x14ac:dyDescent="0.25">
      <c r="A4641" s="198"/>
      <c r="B4641" s="193"/>
      <c r="C4641" s="196"/>
      <c r="D4641" s="196"/>
      <c r="E4641" s="196"/>
      <c r="I4641" s="197"/>
      <c r="Q4641" s="198"/>
      <c r="S4641" s="198"/>
      <c r="T4641" s="196"/>
      <c r="U4641" s="199"/>
      <c r="V4641" s="193"/>
      <c r="W4641" s="198"/>
      <c r="X4641" s="198"/>
      <c r="Y4641" s="196"/>
      <c r="Z4641" s="200"/>
      <c r="AA4641" s="196"/>
      <c r="AB4641" s="198"/>
      <c r="AC4641" s="196"/>
      <c r="AD4641" s="199"/>
      <c r="AG4641" s="196"/>
      <c r="AH4641" s="196"/>
      <c r="AI4641" s="198"/>
      <c r="AL4641" s="196"/>
      <c r="AN4641" s="196"/>
      <c r="AO4641" s="198"/>
      <c r="AP4641" s="196"/>
      <c r="AQ4641" s="196"/>
      <c r="AR4641" s="196"/>
      <c r="AS4641" s="196"/>
      <c r="AT4641" s="196"/>
      <c r="AU4641" s="196"/>
      <c r="AV4641" s="198"/>
      <c r="AW4641" s="197"/>
      <c r="AY4641" s="196"/>
      <c r="BC4641" s="196"/>
      <c r="BD4641" s="196"/>
      <c r="BE4641" s="196"/>
      <c r="BF4641" s="196"/>
      <c r="BG4641" s="196"/>
      <c r="BH4641" s="196"/>
      <c r="BI4641" s="196"/>
      <c r="BJ4641" s="196"/>
      <c r="BK4641" s="196"/>
    </row>
    <row r="4642" spans="1:63" x14ac:dyDescent="0.25">
      <c r="A4642" s="198"/>
      <c r="B4642" s="193"/>
      <c r="C4642" s="196"/>
      <c r="D4642" s="196"/>
      <c r="E4642" s="196"/>
      <c r="I4642" s="197"/>
      <c r="Q4642" s="198"/>
      <c r="S4642" s="198"/>
      <c r="T4642" s="196"/>
      <c r="U4642" s="199"/>
      <c r="V4642" s="193"/>
      <c r="W4642" s="198"/>
      <c r="X4642" s="198"/>
      <c r="Y4642" s="196"/>
      <c r="Z4642" s="200"/>
      <c r="AA4642" s="196"/>
      <c r="AB4642" s="198"/>
      <c r="AC4642" s="196"/>
      <c r="AD4642" s="199"/>
      <c r="AG4642" s="196"/>
      <c r="AH4642" s="196"/>
      <c r="AI4642" s="198"/>
      <c r="AL4642" s="196"/>
      <c r="AN4642" s="196"/>
      <c r="AO4642" s="198"/>
      <c r="AP4642" s="196"/>
      <c r="AQ4642" s="196"/>
      <c r="AR4642" s="196"/>
      <c r="AS4642" s="196"/>
      <c r="AT4642" s="196"/>
      <c r="AU4642" s="196"/>
      <c r="AV4642" s="198"/>
      <c r="AW4642" s="197"/>
      <c r="AY4642" s="196"/>
      <c r="BC4642" s="196"/>
      <c r="BD4642" s="196"/>
      <c r="BE4642" s="196"/>
      <c r="BF4642" s="196"/>
      <c r="BG4642" s="196"/>
      <c r="BH4642" s="196"/>
      <c r="BI4642" s="196"/>
      <c r="BJ4642" s="196"/>
      <c r="BK4642" s="196"/>
    </row>
    <row r="4643" spans="1:63" x14ac:dyDescent="0.25">
      <c r="A4643" s="198"/>
      <c r="B4643" s="193"/>
      <c r="C4643" s="196"/>
      <c r="D4643" s="196"/>
      <c r="E4643" s="196"/>
      <c r="I4643" s="197"/>
      <c r="Q4643" s="198"/>
      <c r="S4643" s="198"/>
      <c r="T4643" s="196"/>
      <c r="U4643" s="199"/>
      <c r="V4643" s="193"/>
      <c r="W4643" s="198"/>
      <c r="X4643" s="198"/>
      <c r="Y4643" s="196"/>
      <c r="Z4643" s="200"/>
      <c r="AA4643" s="196"/>
      <c r="AB4643" s="198"/>
      <c r="AC4643" s="196"/>
      <c r="AD4643" s="199"/>
      <c r="AG4643" s="196"/>
      <c r="AH4643" s="196"/>
      <c r="AI4643" s="198"/>
      <c r="AL4643" s="196"/>
      <c r="AN4643" s="196"/>
      <c r="AO4643" s="198"/>
      <c r="AP4643" s="196"/>
      <c r="AQ4643" s="196"/>
      <c r="AR4643" s="196"/>
      <c r="AS4643" s="196"/>
      <c r="AT4643" s="196"/>
      <c r="AU4643" s="196"/>
      <c r="AV4643" s="198"/>
      <c r="AW4643" s="197"/>
      <c r="AY4643" s="196"/>
      <c r="BC4643" s="196"/>
      <c r="BD4643" s="196"/>
      <c r="BE4643" s="196"/>
      <c r="BF4643" s="196"/>
      <c r="BG4643" s="196"/>
      <c r="BH4643" s="196"/>
      <c r="BI4643" s="196"/>
      <c r="BJ4643" s="196"/>
      <c r="BK4643" s="196"/>
    </row>
    <row r="4644" spans="1:63" x14ac:dyDescent="0.25">
      <c r="A4644" s="198"/>
      <c r="B4644" s="193"/>
      <c r="C4644" s="196"/>
      <c r="D4644" s="196"/>
      <c r="E4644" s="196"/>
      <c r="I4644" s="197"/>
      <c r="Q4644" s="198"/>
      <c r="S4644" s="198"/>
      <c r="T4644" s="196"/>
      <c r="U4644" s="199"/>
      <c r="V4644" s="193"/>
      <c r="W4644" s="198"/>
      <c r="X4644" s="198"/>
      <c r="Y4644" s="196"/>
      <c r="Z4644" s="200"/>
      <c r="AA4644" s="196"/>
      <c r="AB4644" s="198"/>
      <c r="AC4644" s="196"/>
      <c r="AD4644" s="199"/>
      <c r="AG4644" s="196"/>
      <c r="AH4644" s="196"/>
      <c r="AI4644" s="198"/>
      <c r="AL4644" s="196"/>
      <c r="AN4644" s="196"/>
      <c r="AO4644" s="198"/>
      <c r="AP4644" s="196"/>
      <c r="AQ4644" s="196"/>
      <c r="AR4644" s="196"/>
      <c r="AS4644" s="196"/>
      <c r="AT4644" s="196"/>
      <c r="AU4644" s="196"/>
      <c r="AV4644" s="198"/>
      <c r="AW4644" s="197"/>
      <c r="AY4644" s="196"/>
      <c r="BC4644" s="196"/>
      <c r="BD4644" s="196"/>
      <c r="BE4644" s="196"/>
      <c r="BF4644" s="196"/>
      <c r="BG4644" s="196"/>
      <c r="BH4644" s="196"/>
      <c r="BI4644" s="196"/>
      <c r="BJ4644" s="196"/>
      <c r="BK4644" s="196"/>
    </row>
    <row r="4645" spans="1:63" x14ac:dyDescent="0.25">
      <c r="A4645" s="198"/>
      <c r="B4645" s="193"/>
      <c r="C4645" s="196"/>
      <c r="D4645" s="196"/>
      <c r="E4645" s="196"/>
      <c r="I4645" s="197"/>
      <c r="Q4645" s="198"/>
      <c r="S4645" s="198"/>
      <c r="T4645" s="196"/>
      <c r="U4645" s="199"/>
      <c r="V4645" s="193"/>
      <c r="W4645" s="198"/>
      <c r="X4645" s="198"/>
      <c r="Y4645" s="196"/>
      <c r="Z4645" s="200"/>
      <c r="AA4645" s="196"/>
      <c r="AB4645" s="198"/>
      <c r="AC4645" s="196"/>
      <c r="AD4645" s="199"/>
      <c r="AG4645" s="196"/>
      <c r="AH4645" s="196"/>
      <c r="AI4645" s="198"/>
      <c r="AL4645" s="196"/>
      <c r="AN4645" s="196"/>
      <c r="AO4645" s="198"/>
      <c r="AP4645" s="196"/>
      <c r="AQ4645" s="196"/>
      <c r="AR4645" s="196"/>
      <c r="AS4645" s="196"/>
      <c r="AT4645" s="196"/>
      <c r="AU4645" s="196"/>
      <c r="AV4645" s="198"/>
      <c r="AW4645" s="197"/>
      <c r="AY4645" s="196"/>
      <c r="BC4645" s="196"/>
      <c r="BD4645" s="196"/>
      <c r="BE4645" s="196"/>
      <c r="BF4645" s="196"/>
      <c r="BG4645" s="196"/>
      <c r="BH4645" s="196"/>
      <c r="BI4645" s="196"/>
      <c r="BJ4645" s="196"/>
      <c r="BK4645" s="196"/>
    </row>
    <row r="4646" spans="1:63" x14ac:dyDescent="0.25">
      <c r="A4646" s="198"/>
      <c r="B4646" s="193"/>
      <c r="C4646" s="196"/>
      <c r="D4646" s="196"/>
      <c r="E4646" s="196"/>
      <c r="I4646" s="197"/>
      <c r="Q4646" s="198"/>
      <c r="S4646" s="198"/>
      <c r="T4646" s="196"/>
      <c r="U4646" s="199"/>
      <c r="V4646" s="193"/>
      <c r="W4646" s="198"/>
      <c r="X4646" s="198"/>
      <c r="Y4646" s="196"/>
      <c r="Z4646" s="200"/>
      <c r="AA4646" s="196"/>
      <c r="AB4646" s="198"/>
      <c r="AC4646" s="196"/>
      <c r="AD4646" s="199"/>
      <c r="AG4646" s="196"/>
      <c r="AH4646" s="196"/>
      <c r="AI4646" s="198"/>
      <c r="AL4646" s="196"/>
      <c r="AN4646" s="196"/>
      <c r="AO4646" s="198"/>
      <c r="AP4646" s="196"/>
      <c r="AQ4646" s="196"/>
      <c r="AR4646" s="196"/>
      <c r="AS4646" s="196"/>
      <c r="AT4646" s="196"/>
      <c r="AU4646" s="196"/>
      <c r="AV4646" s="198"/>
      <c r="AW4646" s="197"/>
      <c r="AY4646" s="196"/>
      <c r="BC4646" s="196"/>
      <c r="BD4646" s="196"/>
      <c r="BE4646" s="196"/>
      <c r="BF4646" s="196"/>
      <c r="BG4646" s="196"/>
      <c r="BH4646" s="196"/>
      <c r="BI4646" s="196"/>
      <c r="BJ4646" s="196"/>
      <c r="BK4646" s="196"/>
    </row>
    <row r="4647" spans="1:63" x14ac:dyDescent="0.25">
      <c r="A4647" s="198"/>
      <c r="B4647" s="193"/>
      <c r="C4647" s="196"/>
      <c r="D4647" s="196"/>
      <c r="E4647" s="196"/>
      <c r="I4647" s="197"/>
      <c r="Q4647" s="198"/>
      <c r="S4647" s="198"/>
      <c r="T4647" s="196"/>
      <c r="U4647" s="199"/>
      <c r="V4647" s="193"/>
      <c r="W4647" s="198"/>
      <c r="X4647" s="198"/>
      <c r="Y4647" s="196"/>
      <c r="Z4647" s="200"/>
      <c r="AA4647" s="196"/>
      <c r="AB4647" s="198"/>
      <c r="AC4647" s="196"/>
      <c r="AD4647" s="199"/>
      <c r="AG4647" s="196"/>
      <c r="AH4647" s="196"/>
      <c r="AI4647" s="198"/>
      <c r="AL4647" s="196"/>
      <c r="AN4647" s="196"/>
      <c r="AO4647" s="198"/>
      <c r="AP4647" s="196"/>
      <c r="AQ4647" s="196"/>
      <c r="AR4647" s="196"/>
      <c r="AS4647" s="196"/>
      <c r="AT4647" s="196"/>
      <c r="AU4647" s="196"/>
      <c r="AV4647" s="198"/>
      <c r="AW4647" s="197"/>
      <c r="AY4647" s="196"/>
      <c r="BC4647" s="196"/>
      <c r="BD4647" s="196"/>
      <c r="BE4647" s="196"/>
      <c r="BF4647" s="196"/>
      <c r="BG4647" s="196"/>
      <c r="BH4647" s="196"/>
      <c r="BI4647" s="196"/>
      <c r="BJ4647" s="196"/>
      <c r="BK4647" s="196"/>
    </row>
    <row r="4648" spans="1:63" x14ac:dyDescent="0.25">
      <c r="A4648" s="198"/>
      <c r="B4648" s="193"/>
      <c r="C4648" s="196"/>
      <c r="D4648" s="196"/>
      <c r="E4648" s="196"/>
      <c r="I4648" s="197"/>
      <c r="Q4648" s="198"/>
      <c r="S4648" s="198"/>
      <c r="T4648" s="196"/>
      <c r="U4648" s="199"/>
      <c r="V4648" s="193"/>
      <c r="W4648" s="198"/>
      <c r="X4648" s="198"/>
      <c r="Y4648" s="196"/>
      <c r="Z4648" s="200"/>
      <c r="AA4648" s="196"/>
      <c r="AB4648" s="198"/>
      <c r="AC4648" s="196"/>
      <c r="AD4648" s="199"/>
      <c r="AG4648" s="196"/>
      <c r="AH4648" s="196"/>
      <c r="AI4648" s="198"/>
      <c r="AL4648" s="196"/>
      <c r="AN4648" s="196"/>
      <c r="AO4648" s="198"/>
      <c r="AP4648" s="196"/>
      <c r="AQ4648" s="196"/>
      <c r="AR4648" s="196"/>
      <c r="AS4648" s="196"/>
      <c r="AT4648" s="196"/>
      <c r="AU4648" s="196"/>
      <c r="AV4648" s="198"/>
      <c r="AW4648" s="197"/>
      <c r="AY4648" s="196"/>
      <c r="BC4648" s="196"/>
      <c r="BD4648" s="196"/>
      <c r="BE4648" s="196"/>
      <c r="BF4648" s="196"/>
      <c r="BG4648" s="196"/>
      <c r="BH4648" s="196"/>
      <c r="BI4648" s="196"/>
      <c r="BJ4648" s="196"/>
      <c r="BK4648" s="196"/>
    </row>
    <row r="4649" spans="1:63" x14ac:dyDescent="0.25">
      <c r="A4649" s="198"/>
      <c r="B4649" s="193"/>
      <c r="C4649" s="196"/>
      <c r="D4649" s="196"/>
      <c r="E4649" s="196"/>
      <c r="I4649" s="197"/>
      <c r="Q4649" s="198"/>
      <c r="S4649" s="198"/>
      <c r="T4649" s="196"/>
      <c r="U4649" s="199"/>
      <c r="V4649" s="193"/>
      <c r="W4649" s="198"/>
      <c r="X4649" s="198"/>
      <c r="Y4649" s="196"/>
      <c r="Z4649" s="200"/>
      <c r="AA4649" s="196"/>
      <c r="AB4649" s="198"/>
      <c r="AC4649" s="196"/>
      <c r="AD4649" s="199"/>
      <c r="AG4649" s="196"/>
      <c r="AH4649" s="196"/>
      <c r="AI4649" s="198"/>
      <c r="AL4649" s="196"/>
      <c r="AN4649" s="196"/>
      <c r="AO4649" s="198"/>
      <c r="AP4649" s="196"/>
      <c r="AQ4649" s="196"/>
      <c r="AR4649" s="196"/>
      <c r="AS4649" s="196"/>
      <c r="AT4649" s="196"/>
      <c r="AU4649" s="196"/>
      <c r="AV4649" s="198"/>
      <c r="AW4649" s="197"/>
      <c r="AY4649" s="196"/>
      <c r="BC4649" s="196"/>
      <c r="BD4649" s="196"/>
      <c r="BE4649" s="196"/>
      <c r="BF4649" s="196"/>
      <c r="BG4649" s="196"/>
      <c r="BH4649" s="196"/>
      <c r="BI4649" s="196"/>
      <c r="BJ4649" s="196"/>
      <c r="BK4649" s="196"/>
    </row>
    <row r="4650" spans="1:63" x14ac:dyDescent="0.25">
      <c r="A4650" s="198"/>
      <c r="B4650" s="193"/>
      <c r="C4650" s="196"/>
      <c r="D4650" s="196"/>
      <c r="E4650" s="196"/>
      <c r="I4650" s="197"/>
      <c r="Q4650" s="198"/>
      <c r="S4650" s="198"/>
      <c r="T4650" s="196"/>
      <c r="U4650" s="199"/>
      <c r="V4650" s="193"/>
      <c r="W4650" s="198"/>
      <c r="X4650" s="198"/>
      <c r="Y4650" s="196"/>
      <c r="Z4650" s="200"/>
      <c r="AA4650" s="196"/>
      <c r="AB4650" s="198"/>
      <c r="AC4650" s="196"/>
      <c r="AD4650" s="199"/>
      <c r="AG4650" s="196"/>
      <c r="AH4650" s="196"/>
      <c r="AI4650" s="198"/>
      <c r="AL4650" s="196"/>
      <c r="AN4650" s="196"/>
      <c r="AO4650" s="198"/>
      <c r="AP4650" s="196"/>
      <c r="AQ4650" s="196"/>
      <c r="AR4650" s="196"/>
      <c r="AS4650" s="196"/>
      <c r="AT4650" s="196"/>
      <c r="AU4650" s="196"/>
      <c r="AV4650" s="198"/>
      <c r="AW4650" s="197"/>
      <c r="AY4650" s="196"/>
      <c r="BC4650" s="196"/>
      <c r="BD4650" s="196"/>
      <c r="BE4650" s="196"/>
      <c r="BF4650" s="196"/>
      <c r="BG4650" s="196"/>
      <c r="BH4650" s="196"/>
      <c r="BI4650" s="196"/>
      <c r="BJ4650" s="196"/>
      <c r="BK4650" s="196"/>
    </row>
    <row r="4651" spans="1:63" x14ac:dyDescent="0.25">
      <c r="A4651" s="198"/>
      <c r="B4651" s="193"/>
      <c r="C4651" s="196"/>
      <c r="D4651" s="196"/>
      <c r="E4651" s="196"/>
      <c r="I4651" s="197"/>
      <c r="Q4651" s="198"/>
      <c r="S4651" s="198"/>
      <c r="T4651" s="196"/>
      <c r="U4651" s="199"/>
      <c r="V4651" s="193"/>
      <c r="W4651" s="198"/>
      <c r="X4651" s="198"/>
      <c r="Y4651" s="196"/>
      <c r="Z4651" s="200"/>
      <c r="AA4651" s="196"/>
      <c r="AB4651" s="198"/>
      <c r="AC4651" s="196"/>
      <c r="AD4651" s="199"/>
      <c r="AG4651" s="196"/>
      <c r="AH4651" s="196"/>
      <c r="AI4651" s="198"/>
      <c r="AL4651" s="196"/>
      <c r="AN4651" s="196"/>
      <c r="AO4651" s="198"/>
      <c r="AP4651" s="196"/>
      <c r="AQ4651" s="196"/>
      <c r="AR4651" s="196"/>
      <c r="AS4651" s="196"/>
      <c r="AT4651" s="196"/>
      <c r="AU4651" s="196"/>
      <c r="AV4651" s="198"/>
      <c r="AW4651" s="197"/>
      <c r="AY4651" s="196"/>
      <c r="BC4651" s="196"/>
      <c r="BD4651" s="196"/>
      <c r="BE4651" s="196"/>
      <c r="BF4651" s="196"/>
      <c r="BG4651" s="196"/>
      <c r="BH4651" s="196"/>
      <c r="BI4651" s="196"/>
      <c r="BJ4651" s="196"/>
      <c r="BK4651" s="196"/>
    </row>
    <row r="4652" spans="1:63" x14ac:dyDescent="0.25">
      <c r="A4652" s="198"/>
      <c r="B4652" s="193"/>
      <c r="C4652" s="196"/>
      <c r="D4652" s="196"/>
      <c r="E4652" s="196"/>
      <c r="I4652" s="197"/>
      <c r="Q4652" s="198"/>
      <c r="S4652" s="198"/>
      <c r="T4652" s="196"/>
      <c r="U4652" s="199"/>
      <c r="V4652" s="193"/>
      <c r="W4652" s="198"/>
      <c r="X4652" s="198"/>
      <c r="Y4652" s="196"/>
      <c r="Z4652" s="200"/>
      <c r="AA4652" s="196"/>
      <c r="AB4652" s="198"/>
      <c r="AC4652" s="196"/>
      <c r="AD4652" s="199"/>
      <c r="AG4652" s="196"/>
      <c r="AH4652" s="196"/>
      <c r="AI4652" s="198"/>
      <c r="AL4652" s="196"/>
      <c r="AN4652" s="196"/>
      <c r="AO4652" s="198"/>
      <c r="AP4652" s="196"/>
      <c r="AQ4652" s="196"/>
      <c r="AR4652" s="196"/>
      <c r="AS4652" s="196"/>
      <c r="AT4652" s="196"/>
      <c r="AU4652" s="196"/>
      <c r="AV4652" s="198"/>
      <c r="AW4652" s="197"/>
      <c r="AY4652" s="196"/>
      <c r="BC4652" s="196"/>
      <c r="BD4652" s="196"/>
      <c r="BE4652" s="196"/>
      <c r="BF4652" s="196"/>
      <c r="BG4652" s="196"/>
      <c r="BH4652" s="196"/>
      <c r="BI4652" s="196"/>
      <c r="BJ4652" s="196"/>
      <c r="BK4652" s="196"/>
    </row>
    <row r="4653" spans="1:63" x14ac:dyDescent="0.25">
      <c r="A4653" s="198"/>
      <c r="B4653" s="193"/>
      <c r="C4653" s="196"/>
      <c r="D4653" s="196"/>
      <c r="E4653" s="196"/>
      <c r="I4653" s="197"/>
      <c r="Q4653" s="198"/>
      <c r="S4653" s="198"/>
      <c r="T4653" s="196"/>
      <c r="U4653" s="199"/>
      <c r="V4653" s="193"/>
      <c r="W4653" s="198"/>
      <c r="X4653" s="198"/>
      <c r="Y4653" s="196"/>
      <c r="Z4653" s="200"/>
      <c r="AA4653" s="196"/>
      <c r="AB4653" s="198"/>
      <c r="AC4653" s="196"/>
      <c r="AD4653" s="199"/>
      <c r="AG4653" s="196"/>
      <c r="AH4653" s="196"/>
      <c r="AI4653" s="198"/>
      <c r="AL4653" s="196"/>
      <c r="AN4653" s="196"/>
      <c r="AO4653" s="198"/>
      <c r="AP4653" s="196"/>
      <c r="AQ4653" s="196"/>
      <c r="AR4653" s="196"/>
      <c r="AS4653" s="196"/>
      <c r="AT4653" s="196"/>
      <c r="AU4653" s="196"/>
      <c r="AV4653" s="198"/>
      <c r="AW4653" s="197"/>
      <c r="AY4653" s="196"/>
      <c r="BC4653" s="196"/>
      <c r="BD4653" s="196"/>
      <c r="BE4653" s="196"/>
      <c r="BF4653" s="196"/>
      <c r="BG4653" s="196"/>
      <c r="BH4653" s="196"/>
      <c r="BI4653" s="196"/>
      <c r="BJ4653" s="196"/>
      <c r="BK4653" s="196"/>
    </row>
    <row r="4654" spans="1:63" x14ac:dyDescent="0.25">
      <c r="A4654" s="198"/>
      <c r="B4654" s="193"/>
      <c r="C4654" s="196"/>
      <c r="D4654" s="196"/>
      <c r="E4654" s="196"/>
      <c r="I4654" s="197"/>
      <c r="Q4654" s="198"/>
      <c r="S4654" s="198"/>
      <c r="T4654" s="196"/>
      <c r="U4654" s="199"/>
      <c r="V4654" s="193"/>
      <c r="W4654" s="198"/>
      <c r="X4654" s="198"/>
      <c r="Y4654" s="196"/>
      <c r="Z4654" s="200"/>
      <c r="AA4654" s="196"/>
      <c r="AB4654" s="198"/>
      <c r="AC4654" s="196"/>
      <c r="AD4654" s="199"/>
      <c r="AG4654" s="196"/>
      <c r="AH4654" s="196"/>
      <c r="AI4654" s="198"/>
      <c r="AL4654" s="196"/>
      <c r="AN4654" s="196"/>
      <c r="AO4654" s="198"/>
      <c r="AP4654" s="196"/>
      <c r="AQ4654" s="196"/>
      <c r="AR4654" s="196"/>
      <c r="AS4654" s="196"/>
      <c r="AT4654" s="196"/>
      <c r="AU4654" s="196"/>
      <c r="AV4654" s="198"/>
      <c r="AW4654" s="197"/>
      <c r="AY4654" s="196"/>
      <c r="BC4654" s="196"/>
      <c r="BD4654" s="196"/>
      <c r="BE4654" s="196"/>
      <c r="BF4654" s="196"/>
      <c r="BG4654" s="196"/>
      <c r="BH4654" s="196"/>
      <c r="BI4654" s="196"/>
      <c r="BJ4654" s="196"/>
      <c r="BK4654" s="196"/>
    </row>
    <row r="4655" spans="1:63" x14ac:dyDescent="0.25">
      <c r="A4655" s="198"/>
      <c r="B4655" s="193"/>
      <c r="C4655" s="196"/>
      <c r="D4655" s="196"/>
      <c r="E4655" s="196"/>
      <c r="I4655" s="197"/>
      <c r="Q4655" s="198"/>
      <c r="S4655" s="198"/>
      <c r="T4655" s="196"/>
      <c r="U4655" s="199"/>
      <c r="V4655" s="193"/>
      <c r="W4655" s="198"/>
      <c r="X4655" s="198"/>
      <c r="Y4655" s="196"/>
      <c r="Z4655" s="200"/>
      <c r="AA4655" s="196"/>
      <c r="AB4655" s="198"/>
      <c r="AC4655" s="196"/>
      <c r="AD4655" s="199"/>
      <c r="AG4655" s="196"/>
      <c r="AH4655" s="196"/>
      <c r="AI4655" s="198"/>
      <c r="AL4655" s="196"/>
      <c r="AN4655" s="196"/>
      <c r="AO4655" s="198"/>
      <c r="AP4655" s="196"/>
      <c r="AQ4655" s="196"/>
      <c r="AR4655" s="196"/>
      <c r="AS4655" s="196"/>
      <c r="AT4655" s="196"/>
      <c r="AU4655" s="196"/>
      <c r="AV4655" s="198"/>
      <c r="AW4655" s="197"/>
      <c r="AY4655" s="196"/>
      <c r="BC4655" s="196"/>
      <c r="BD4655" s="196"/>
      <c r="BE4655" s="196"/>
      <c r="BF4655" s="196"/>
      <c r="BG4655" s="196"/>
      <c r="BH4655" s="196"/>
      <c r="BI4655" s="196"/>
      <c r="BJ4655" s="196"/>
      <c r="BK4655" s="196"/>
    </row>
    <row r="4656" spans="1:63" x14ac:dyDescent="0.25">
      <c r="A4656" s="198"/>
      <c r="B4656" s="193"/>
      <c r="C4656" s="196"/>
      <c r="D4656" s="196"/>
      <c r="E4656" s="196"/>
      <c r="I4656" s="197"/>
      <c r="Q4656" s="198"/>
      <c r="S4656" s="198"/>
      <c r="T4656" s="196"/>
      <c r="U4656" s="199"/>
      <c r="V4656" s="193"/>
      <c r="W4656" s="198"/>
      <c r="X4656" s="198"/>
      <c r="Y4656" s="196"/>
      <c r="Z4656" s="200"/>
      <c r="AA4656" s="196"/>
      <c r="AB4656" s="198"/>
      <c r="AC4656" s="196"/>
      <c r="AD4656" s="199"/>
      <c r="AG4656" s="196"/>
      <c r="AH4656" s="196"/>
      <c r="AI4656" s="198"/>
      <c r="AL4656" s="196"/>
      <c r="AN4656" s="196"/>
      <c r="AO4656" s="198"/>
      <c r="AP4656" s="196"/>
      <c r="AQ4656" s="196"/>
      <c r="AR4656" s="196"/>
      <c r="AS4656" s="196"/>
      <c r="AT4656" s="196"/>
      <c r="AU4656" s="196"/>
      <c r="AV4656" s="198"/>
      <c r="AW4656" s="197"/>
      <c r="AY4656" s="196"/>
      <c r="BC4656" s="196"/>
      <c r="BD4656" s="196"/>
      <c r="BE4656" s="196"/>
      <c r="BF4656" s="196"/>
      <c r="BG4656" s="196"/>
      <c r="BH4656" s="196"/>
      <c r="BI4656" s="196"/>
      <c r="BJ4656" s="196"/>
      <c r="BK4656" s="196"/>
    </row>
    <row r="4657" spans="1:63" x14ac:dyDescent="0.25">
      <c r="A4657" s="198"/>
      <c r="B4657" s="193"/>
      <c r="C4657" s="196"/>
      <c r="D4657" s="196"/>
      <c r="E4657" s="196"/>
      <c r="I4657" s="197"/>
      <c r="Q4657" s="198"/>
      <c r="S4657" s="198"/>
      <c r="T4657" s="196"/>
      <c r="U4657" s="199"/>
      <c r="V4657" s="193"/>
      <c r="W4657" s="198"/>
      <c r="X4657" s="198"/>
      <c r="Y4657" s="196"/>
      <c r="Z4657" s="200"/>
      <c r="AA4657" s="196"/>
      <c r="AB4657" s="198"/>
      <c r="AC4657" s="196"/>
      <c r="AD4657" s="199"/>
      <c r="AG4657" s="196"/>
      <c r="AH4657" s="196"/>
      <c r="AI4657" s="198"/>
      <c r="AL4657" s="196"/>
      <c r="AN4657" s="196"/>
      <c r="AO4657" s="198"/>
      <c r="AP4657" s="196"/>
      <c r="AQ4657" s="196"/>
      <c r="AR4657" s="196"/>
      <c r="AS4657" s="196"/>
      <c r="AT4657" s="196"/>
      <c r="AU4657" s="196"/>
      <c r="AV4657" s="198"/>
      <c r="AW4657" s="197"/>
      <c r="AY4657" s="196"/>
      <c r="BC4657" s="196"/>
      <c r="BD4657" s="196"/>
      <c r="BE4657" s="196"/>
      <c r="BF4657" s="196"/>
      <c r="BG4657" s="196"/>
      <c r="BH4657" s="196"/>
      <c r="BI4657" s="196"/>
      <c r="BJ4657" s="196"/>
      <c r="BK4657" s="196"/>
    </row>
    <row r="4658" spans="1:63" x14ac:dyDescent="0.25">
      <c r="A4658" s="198"/>
      <c r="B4658" s="193"/>
      <c r="C4658" s="196"/>
      <c r="D4658" s="196"/>
      <c r="E4658" s="196"/>
      <c r="I4658" s="197"/>
      <c r="Q4658" s="198"/>
      <c r="S4658" s="198"/>
      <c r="T4658" s="196"/>
      <c r="U4658" s="199"/>
      <c r="V4658" s="193"/>
      <c r="W4658" s="198"/>
      <c r="X4658" s="198"/>
      <c r="Y4658" s="196"/>
      <c r="Z4658" s="200"/>
      <c r="AA4658" s="196"/>
      <c r="AB4658" s="198"/>
      <c r="AC4658" s="196"/>
      <c r="AD4658" s="199"/>
      <c r="AG4658" s="196"/>
      <c r="AH4658" s="196"/>
      <c r="AI4658" s="198"/>
      <c r="AL4658" s="196"/>
      <c r="AN4658" s="196"/>
      <c r="AO4658" s="198"/>
      <c r="AP4658" s="196"/>
      <c r="AQ4658" s="196"/>
      <c r="AR4658" s="196"/>
      <c r="AS4658" s="196"/>
      <c r="AT4658" s="196"/>
      <c r="AU4658" s="196"/>
      <c r="AV4658" s="198"/>
      <c r="AW4658" s="197"/>
      <c r="AY4658" s="196"/>
      <c r="BC4658" s="196"/>
      <c r="BD4658" s="196"/>
      <c r="BE4658" s="196"/>
      <c r="BF4658" s="196"/>
      <c r="BG4658" s="196"/>
      <c r="BH4658" s="196"/>
      <c r="BI4658" s="196"/>
      <c r="BJ4658" s="196"/>
      <c r="BK4658" s="196"/>
    </row>
    <row r="4659" spans="1:63" x14ac:dyDescent="0.25">
      <c r="A4659" s="198"/>
      <c r="B4659" s="193"/>
      <c r="C4659" s="196"/>
      <c r="D4659" s="196"/>
      <c r="E4659" s="196"/>
      <c r="I4659" s="197"/>
      <c r="Q4659" s="198"/>
      <c r="S4659" s="198"/>
      <c r="T4659" s="196"/>
      <c r="U4659" s="199"/>
      <c r="V4659" s="193"/>
      <c r="W4659" s="198"/>
      <c r="X4659" s="198"/>
      <c r="Y4659" s="196"/>
      <c r="Z4659" s="200"/>
      <c r="AA4659" s="196"/>
      <c r="AB4659" s="198"/>
      <c r="AC4659" s="196"/>
      <c r="AD4659" s="199"/>
      <c r="AG4659" s="196"/>
      <c r="AH4659" s="196"/>
      <c r="AI4659" s="198"/>
      <c r="AL4659" s="196"/>
      <c r="AN4659" s="196"/>
      <c r="AO4659" s="198"/>
      <c r="AP4659" s="196"/>
      <c r="AQ4659" s="196"/>
      <c r="AR4659" s="196"/>
      <c r="AS4659" s="196"/>
      <c r="AT4659" s="196"/>
      <c r="AU4659" s="196"/>
      <c r="AV4659" s="198"/>
      <c r="AW4659" s="197"/>
      <c r="AY4659" s="196"/>
      <c r="BC4659" s="196"/>
      <c r="BD4659" s="196"/>
      <c r="BE4659" s="196"/>
      <c r="BF4659" s="196"/>
      <c r="BG4659" s="196"/>
      <c r="BH4659" s="196"/>
      <c r="BI4659" s="196"/>
      <c r="BJ4659" s="196"/>
      <c r="BK4659" s="196"/>
    </row>
    <row r="4660" spans="1:63" x14ac:dyDescent="0.25">
      <c r="A4660" s="198"/>
      <c r="B4660" s="193"/>
      <c r="C4660" s="196"/>
      <c r="D4660" s="196"/>
      <c r="E4660" s="196"/>
      <c r="I4660" s="197"/>
      <c r="Q4660" s="198"/>
      <c r="S4660" s="198"/>
      <c r="T4660" s="196"/>
      <c r="U4660" s="199"/>
      <c r="V4660" s="193"/>
      <c r="W4660" s="198"/>
      <c r="X4660" s="198"/>
      <c r="Y4660" s="196"/>
      <c r="Z4660" s="200"/>
      <c r="AA4660" s="196"/>
      <c r="AB4660" s="198"/>
      <c r="AC4660" s="196"/>
      <c r="AD4660" s="199"/>
      <c r="AG4660" s="196"/>
      <c r="AH4660" s="196"/>
      <c r="AI4660" s="198"/>
      <c r="AL4660" s="196"/>
      <c r="AN4660" s="196"/>
      <c r="AO4660" s="198"/>
      <c r="AP4660" s="196"/>
      <c r="AQ4660" s="196"/>
      <c r="AR4660" s="196"/>
      <c r="AS4660" s="196"/>
      <c r="AT4660" s="196"/>
      <c r="AU4660" s="196"/>
      <c r="AV4660" s="198"/>
      <c r="AW4660" s="197"/>
      <c r="AY4660" s="196"/>
      <c r="BC4660" s="196"/>
      <c r="BD4660" s="196"/>
      <c r="BE4660" s="196"/>
      <c r="BF4660" s="196"/>
      <c r="BG4660" s="196"/>
      <c r="BH4660" s="196"/>
      <c r="BI4660" s="196"/>
      <c r="BJ4660" s="196"/>
      <c r="BK4660" s="196"/>
    </row>
    <row r="4661" spans="1:63" x14ac:dyDescent="0.25">
      <c r="A4661" s="198"/>
      <c r="B4661" s="193"/>
      <c r="C4661" s="196"/>
      <c r="D4661" s="196"/>
      <c r="E4661" s="196"/>
      <c r="I4661" s="197"/>
      <c r="Q4661" s="198"/>
      <c r="S4661" s="198"/>
      <c r="T4661" s="196"/>
      <c r="U4661" s="199"/>
      <c r="V4661" s="193"/>
      <c r="W4661" s="198"/>
      <c r="X4661" s="198"/>
      <c r="Y4661" s="196"/>
      <c r="Z4661" s="200"/>
      <c r="AA4661" s="196"/>
      <c r="AB4661" s="198"/>
      <c r="AC4661" s="196"/>
      <c r="AD4661" s="199"/>
      <c r="AG4661" s="196"/>
      <c r="AH4661" s="196"/>
      <c r="AI4661" s="198"/>
      <c r="AL4661" s="196"/>
      <c r="AN4661" s="196"/>
      <c r="AO4661" s="198"/>
      <c r="AP4661" s="196"/>
      <c r="AQ4661" s="196"/>
      <c r="AR4661" s="196"/>
      <c r="AS4661" s="196"/>
      <c r="AT4661" s="196"/>
      <c r="AU4661" s="196"/>
      <c r="AV4661" s="198"/>
      <c r="AW4661" s="197"/>
      <c r="AY4661" s="196"/>
      <c r="BC4661" s="196"/>
      <c r="BD4661" s="196"/>
      <c r="BE4661" s="196"/>
      <c r="BF4661" s="196"/>
      <c r="BG4661" s="196"/>
      <c r="BH4661" s="196"/>
      <c r="BI4661" s="196"/>
      <c r="BJ4661" s="196"/>
      <c r="BK4661" s="196"/>
    </row>
    <row r="4662" spans="1:63" x14ac:dyDescent="0.25">
      <c r="A4662" s="198"/>
      <c r="B4662" s="193"/>
      <c r="C4662" s="196"/>
      <c r="D4662" s="196"/>
      <c r="E4662" s="196"/>
      <c r="I4662" s="197"/>
      <c r="Q4662" s="198"/>
      <c r="S4662" s="198"/>
      <c r="T4662" s="196"/>
      <c r="U4662" s="199"/>
      <c r="V4662" s="193"/>
      <c r="W4662" s="198"/>
      <c r="X4662" s="198"/>
      <c r="Y4662" s="196"/>
      <c r="Z4662" s="200"/>
      <c r="AA4662" s="196"/>
      <c r="AB4662" s="198"/>
      <c r="AC4662" s="196"/>
      <c r="AD4662" s="199"/>
      <c r="AG4662" s="196"/>
      <c r="AH4662" s="196"/>
      <c r="AI4662" s="198"/>
      <c r="AL4662" s="196"/>
      <c r="AN4662" s="196"/>
      <c r="AO4662" s="198"/>
      <c r="AP4662" s="196"/>
      <c r="AQ4662" s="196"/>
      <c r="AR4662" s="196"/>
      <c r="AS4662" s="196"/>
      <c r="AT4662" s="196"/>
      <c r="AU4662" s="196"/>
      <c r="AV4662" s="198"/>
      <c r="AW4662" s="197"/>
      <c r="AY4662" s="196"/>
      <c r="BC4662" s="196"/>
      <c r="BD4662" s="196"/>
      <c r="BE4662" s="196"/>
      <c r="BF4662" s="196"/>
      <c r="BG4662" s="196"/>
      <c r="BH4662" s="196"/>
      <c r="BI4662" s="196"/>
      <c r="BJ4662" s="196"/>
      <c r="BK4662" s="196"/>
    </row>
    <row r="4663" spans="1:63" x14ac:dyDescent="0.25">
      <c r="A4663" s="198"/>
      <c r="B4663" s="193"/>
      <c r="C4663" s="196"/>
      <c r="D4663" s="196"/>
      <c r="E4663" s="196"/>
      <c r="I4663" s="197"/>
      <c r="Q4663" s="198"/>
      <c r="S4663" s="198"/>
      <c r="T4663" s="196"/>
      <c r="U4663" s="199"/>
      <c r="V4663" s="193"/>
      <c r="W4663" s="198"/>
      <c r="X4663" s="198"/>
      <c r="Y4663" s="196"/>
      <c r="Z4663" s="200"/>
      <c r="AA4663" s="196"/>
      <c r="AB4663" s="198"/>
      <c r="AC4663" s="196"/>
      <c r="AD4663" s="199"/>
      <c r="AG4663" s="196"/>
      <c r="AH4663" s="196"/>
      <c r="AI4663" s="198"/>
      <c r="AL4663" s="196"/>
      <c r="AN4663" s="196"/>
      <c r="AO4663" s="198"/>
      <c r="AP4663" s="196"/>
      <c r="AQ4663" s="196"/>
      <c r="AR4663" s="196"/>
      <c r="AS4663" s="196"/>
      <c r="AT4663" s="196"/>
      <c r="AU4663" s="196"/>
      <c r="AV4663" s="198"/>
      <c r="AW4663" s="197"/>
      <c r="AY4663" s="196"/>
      <c r="BC4663" s="196"/>
      <c r="BD4663" s="196"/>
      <c r="BE4663" s="196"/>
      <c r="BF4663" s="196"/>
      <c r="BG4663" s="196"/>
      <c r="BH4663" s="196"/>
      <c r="BI4663" s="196"/>
      <c r="BJ4663" s="196"/>
      <c r="BK4663" s="196"/>
    </row>
    <row r="4664" spans="1:63" x14ac:dyDescent="0.25">
      <c r="A4664" s="198"/>
      <c r="B4664" s="193"/>
      <c r="C4664" s="196"/>
      <c r="D4664" s="196"/>
      <c r="E4664" s="196"/>
      <c r="I4664" s="197"/>
      <c r="Q4664" s="198"/>
      <c r="S4664" s="198"/>
      <c r="T4664" s="196"/>
      <c r="U4664" s="199"/>
      <c r="V4664" s="193"/>
      <c r="W4664" s="198"/>
      <c r="X4664" s="198"/>
      <c r="Y4664" s="196"/>
      <c r="Z4664" s="200"/>
      <c r="AA4664" s="196"/>
      <c r="AB4664" s="198"/>
      <c r="AC4664" s="196"/>
      <c r="AD4664" s="199"/>
      <c r="AG4664" s="196"/>
      <c r="AH4664" s="196"/>
      <c r="AI4664" s="198"/>
      <c r="AL4664" s="196"/>
      <c r="AN4664" s="196"/>
      <c r="AO4664" s="198"/>
      <c r="AP4664" s="196"/>
      <c r="AQ4664" s="196"/>
      <c r="AR4664" s="196"/>
      <c r="AS4664" s="196"/>
      <c r="AT4664" s="196"/>
      <c r="AU4664" s="196"/>
      <c r="AV4664" s="198"/>
      <c r="AW4664" s="197"/>
      <c r="AY4664" s="196"/>
      <c r="BC4664" s="196"/>
      <c r="BD4664" s="196"/>
      <c r="BE4664" s="196"/>
      <c r="BF4664" s="196"/>
      <c r="BG4664" s="196"/>
      <c r="BH4664" s="196"/>
      <c r="BI4664" s="196"/>
      <c r="BJ4664" s="196"/>
      <c r="BK4664" s="196"/>
    </row>
    <row r="4665" spans="1:63" x14ac:dyDescent="0.25">
      <c r="A4665" s="198"/>
      <c r="B4665" s="193"/>
      <c r="C4665" s="196"/>
      <c r="D4665" s="196"/>
      <c r="E4665" s="196"/>
      <c r="I4665" s="197"/>
      <c r="Q4665" s="198"/>
      <c r="S4665" s="198"/>
      <c r="T4665" s="196"/>
      <c r="U4665" s="199"/>
      <c r="V4665" s="193"/>
      <c r="W4665" s="198"/>
      <c r="X4665" s="198"/>
      <c r="Y4665" s="196"/>
      <c r="Z4665" s="200"/>
      <c r="AA4665" s="196"/>
      <c r="AB4665" s="198"/>
      <c r="AC4665" s="196"/>
      <c r="AD4665" s="199"/>
      <c r="AG4665" s="196"/>
      <c r="AH4665" s="196"/>
      <c r="AI4665" s="198"/>
      <c r="AL4665" s="196"/>
      <c r="AN4665" s="196"/>
      <c r="AO4665" s="198"/>
      <c r="AP4665" s="196"/>
      <c r="AQ4665" s="196"/>
      <c r="AR4665" s="196"/>
      <c r="AS4665" s="196"/>
      <c r="AT4665" s="196"/>
      <c r="AU4665" s="196"/>
      <c r="AV4665" s="198"/>
      <c r="AW4665" s="197"/>
      <c r="AY4665" s="196"/>
      <c r="BC4665" s="196"/>
      <c r="BD4665" s="196"/>
      <c r="BE4665" s="196"/>
      <c r="BF4665" s="196"/>
      <c r="BG4665" s="196"/>
      <c r="BH4665" s="196"/>
      <c r="BI4665" s="196"/>
      <c r="BJ4665" s="196"/>
      <c r="BK4665" s="196"/>
    </row>
    <row r="4666" spans="1:63" x14ac:dyDescent="0.25">
      <c r="A4666" s="198"/>
      <c r="B4666" s="193"/>
      <c r="C4666" s="196"/>
      <c r="D4666" s="196"/>
      <c r="E4666" s="196"/>
      <c r="I4666" s="197"/>
      <c r="Q4666" s="198"/>
      <c r="S4666" s="198"/>
      <c r="T4666" s="196"/>
      <c r="U4666" s="199"/>
      <c r="V4666" s="193"/>
      <c r="W4666" s="198"/>
      <c r="X4666" s="198"/>
      <c r="Y4666" s="196"/>
      <c r="Z4666" s="200"/>
      <c r="AA4666" s="196"/>
      <c r="AB4666" s="198"/>
      <c r="AC4666" s="196"/>
      <c r="AD4666" s="199"/>
      <c r="AG4666" s="196"/>
      <c r="AH4666" s="196"/>
      <c r="AI4666" s="198"/>
      <c r="AL4666" s="196"/>
      <c r="AN4666" s="196"/>
      <c r="AO4666" s="198"/>
      <c r="AP4666" s="196"/>
      <c r="AQ4666" s="196"/>
      <c r="AR4666" s="196"/>
      <c r="AS4666" s="196"/>
      <c r="AT4666" s="196"/>
      <c r="AU4666" s="196"/>
      <c r="AV4666" s="198"/>
      <c r="AW4666" s="197"/>
      <c r="AY4666" s="196"/>
      <c r="BC4666" s="196"/>
      <c r="BD4666" s="196"/>
      <c r="BE4666" s="196"/>
      <c r="BF4666" s="196"/>
      <c r="BG4666" s="196"/>
      <c r="BH4666" s="196"/>
      <c r="BI4666" s="196"/>
      <c r="BJ4666" s="196"/>
      <c r="BK4666" s="196"/>
    </row>
    <row r="4667" spans="1:63" x14ac:dyDescent="0.25">
      <c r="A4667" s="198"/>
      <c r="B4667" s="193"/>
      <c r="C4667" s="196"/>
      <c r="D4667" s="196"/>
      <c r="E4667" s="196"/>
      <c r="I4667" s="197"/>
      <c r="Q4667" s="198"/>
      <c r="S4667" s="198"/>
      <c r="T4667" s="196"/>
      <c r="U4667" s="199"/>
      <c r="V4667" s="193"/>
      <c r="W4667" s="198"/>
      <c r="X4667" s="198"/>
      <c r="Y4667" s="196"/>
      <c r="Z4667" s="200"/>
      <c r="AA4667" s="196"/>
      <c r="AB4667" s="198"/>
      <c r="AC4667" s="196"/>
      <c r="AD4667" s="199"/>
      <c r="AG4667" s="196"/>
      <c r="AH4667" s="196"/>
      <c r="AI4667" s="198"/>
      <c r="AL4667" s="196"/>
      <c r="AN4667" s="196"/>
      <c r="AO4667" s="198"/>
      <c r="AP4667" s="196"/>
      <c r="AQ4667" s="196"/>
      <c r="AR4667" s="196"/>
      <c r="AS4667" s="196"/>
      <c r="AT4667" s="196"/>
      <c r="AU4667" s="196"/>
      <c r="AV4667" s="198"/>
      <c r="AW4667" s="197"/>
      <c r="AY4667" s="196"/>
      <c r="BC4667" s="196"/>
      <c r="BD4667" s="196"/>
      <c r="BE4667" s="196"/>
      <c r="BF4667" s="196"/>
      <c r="BG4667" s="196"/>
      <c r="BH4667" s="196"/>
      <c r="BI4667" s="196"/>
      <c r="BJ4667" s="196"/>
      <c r="BK4667" s="196"/>
    </row>
    <row r="4668" spans="1:63" x14ac:dyDescent="0.25">
      <c r="A4668" s="198"/>
      <c r="B4668" s="193"/>
      <c r="C4668" s="196"/>
      <c r="D4668" s="196"/>
      <c r="E4668" s="196"/>
      <c r="I4668" s="197"/>
      <c r="Q4668" s="198"/>
      <c r="S4668" s="198"/>
      <c r="T4668" s="196"/>
      <c r="U4668" s="199"/>
      <c r="V4668" s="193"/>
      <c r="W4668" s="198"/>
      <c r="X4668" s="198"/>
      <c r="Y4668" s="196"/>
      <c r="Z4668" s="200"/>
      <c r="AA4668" s="196"/>
      <c r="AB4668" s="198"/>
      <c r="AC4668" s="196"/>
      <c r="AD4668" s="199"/>
      <c r="AG4668" s="196"/>
      <c r="AH4668" s="196"/>
      <c r="AI4668" s="198"/>
      <c r="AL4668" s="196"/>
      <c r="AN4668" s="196"/>
      <c r="AO4668" s="198"/>
      <c r="AP4668" s="196"/>
      <c r="AQ4668" s="196"/>
      <c r="AR4668" s="196"/>
      <c r="AS4668" s="196"/>
      <c r="AT4668" s="196"/>
      <c r="AU4668" s="196"/>
      <c r="AV4668" s="198"/>
      <c r="AW4668" s="197"/>
      <c r="AY4668" s="196"/>
      <c r="BC4668" s="196"/>
      <c r="BD4668" s="196"/>
      <c r="BE4668" s="196"/>
      <c r="BF4668" s="196"/>
      <c r="BG4668" s="196"/>
      <c r="BH4668" s="196"/>
      <c r="BI4668" s="196"/>
      <c r="BJ4668" s="196"/>
      <c r="BK4668" s="196"/>
    </row>
    <row r="4669" spans="1:63" x14ac:dyDescent="0.25">
      <c r="A4669" s="198"/>
      <c r="B4669" s="193"/>
      <c r="C4669" s="196"/>
      <c r="D4669" s="196"/>
      <c r="E4669" s="196"/>
      <c r="I4669" s="197"/>
      <c r="Q4669" s="198"/>
      <c r="S4669" s="198"/>
      <c r="T4669" s="196"/>
      <c r="U4669" s="199"/>
      <c r="V4669" s="193"/>
      <c r="W4669" s="198"/>
      <c r="X4669" s="198"/>
      <c r="Y4669" s="196"/>
      <c r="Z4669" s="200"/>
      <c r="AA4669" s="196"/>
      <c r="AB4669" s="198"/>
      <c r="AC4669" s="196"/>
      <c r="AD4669" s="199"/>
      <c r="AG4669" s="196"/>
      <c r="AH4669" s="196"/>
      <c r="AI4669" s="198"/>
      <c r="AL4669" s="196"/>
      <c r="AN4669" s="196"/>
      <c r="AO4669" s="198"/>
      <c r="AP4669" s="196"/>
      <c r="AQ4669" s="196"/>
      <c r="AR4669" s="196"/>
      <c r="AS4669" s="196"/>
      <c r="AT4669" s="196"/>
      <c r="AU4669" s="196"/>
      <c r="AV4669" s="198"/>
      <c r="AW4669" s="197"/>
      <c r="AY4669" s="196"/>
      <c r="BC4669" s="196"/>
      <c r="BD4669" s="196"/>
      <c r="BE4669" s="196"/>
      <c r="BF4669" s="196"/>
      <c r="BG4669" s="196"/>
      <c r="BH4669" s="196"/>
      <c r="BI4669" s="196"/>
      <c r="BJ4669" s="196"/>
      <c r="BK4669" s="196"/>
    </row>
    <row r="4670" spans="1:63" x14ac:dyDescent="0.25">
      <c r="A4670" s="198"/>
      <c r="B4670" s="193"/>
      <c r="C4670" s="196"/>
      <c r="D4670" s="196"/>
      <c r="E4670" s="196"/>
      <c r="I4670" s="197"/>
      <c r="Q4670" s="198"/>
      <c r="S4670" s="198"/>
      <c r="T4670" s="196"/>
      <c r="U4670" s="199"/>
      <c r="V4670" s="193"/>
      <c r="W4670" s="198"/>
      <c r="X4670" s="198"/>
      <c r="Y4670" s="196"/>
      <c r="Z4670" s="200"/>
      <c r="AA4670" s="196"/>
      <c r="AB4670" s="198"/>
      <c r="AC4670" s="196"/>
      <c r="AD4670" s="199"/>
      <c r="AG4670" s="196"/>
      <c r="AH4670" s="196"/>
      <c r="AI4670" s="198"/>
      <c r="AL4670" s="196"/>
      <c r="AN4670" s="196"/>
      <c r="AO4670" s="198"/>
      <c r="AP4670" s="196"/>
      <c r="AQ4670" s="196"/>
      <c r="AR4670" s="196"/>
      <c r="AS4670" s="196"/>
      <c r="AT4670" s="196"/>
      <c r="AU4670" s="196"/>
      <c r="AV4670" s="198"/>
      <c r="AW4670" s="197"/>
      <c r="AY4670" s="196"/>
      <c r="BC4670" s="196"/>
      <c r="BD4670" s="196"/>
      <c r="BE4670" s="196"/>
      <c r="BF4670" s="196"/>
      <c r="BG4670" s="196"/>
      <c r="BH4670" s="196"/>
      <c r="BI4670" s="196"/>
      <c r="BJ4670" s="196"/>
      <c r="BK4670" s="196"/>
    </row>
    <row r="4671" spans="1:63" x14ac:dyDescent="0.25">
      <c r="A4671" s="198"/>
      <c r="B4671" s="193"/>
      <c r="C4671" s="196"/>
      <c r="D4671" s="196"/>
      <c r="E4671" s="196"/>
      <c r="I4671" s="197"/>
      <c r="Q4671" s="198"/>
      <c r="S4671" s="198"/>
      <c r="T4671" s="196"/>
      <c r="U4671" s="199"/>
      <c r="V4671" s="193"/>
      <c r="W4671" s="198"/>
      <c r="X4671" s="198"/>
      <c r="Y4671" s="196"/>
      <c r="Z4671" s="200"/>
      <c r="AA4671" s="196"/>
      <c r="AB4671" s="198"/>
      <c r="AC4671" s="196"/>
      <c r="AD4671" s="199"/>
      <c r="AG4671" s="196"/>
      <c r="AH4671" s="196"/>
      <c r="AI4671" s="198"/>
      <c r="AL4671" s="196"/>
      <c r="AN4671" s="196"/>
      <c r="AO4671" s="198"/>
      <c r="AP4671" s="196"/>
      <c r="AQ4671" s="196"/>
      <c r="AR4671" s="196"/>
      <c r="AS4671" s="196"/>
      <c r="AT4671" s="196"/>
      <c r="AU4671" s="196"/>
      <c r="AV4671" s="198"/>
      <c r="AW4671" s="197"/>
      <c r="AY4671" s="196"/>
      <c r="BC4671" s="196"/>
      <c r="BD4671" s="196"/>
      <c r="BE4671" s="196"/>
      <c r="BF4671" s="196"/>
      <c r="BG4671" s="196"/>
      <c r="BH4671" s="196"/>
      <c r="BI4671" s="196"/>
      <c r="BJ4671" s="196"/>
      <c r="BK4671" s="196"/>
    </row>
    <row r="4672" spans="1:63" x14ac:dyDescent="0.25">
      <c r="A4672" s="198"/>
      <c r="B4672" s="193"/>
      <c r="C4672" s="196"/>
      <c r="D4672" s="196"/>
      <c r="E4672" s="196"/>
      <c r="I4672" s="197"/>
      <c r="Q4672" s="198"/>
      <c r="S4672" s="198"/>
      <c r="T4672" s="196"/>
      <c r="U4672" s="199"/>
      <c r="V4672" s="193"/>
      <c r="W4672" s="198"/>
      <c r="X4672" s="198"/>
      <c r="Y4672" s="196"/>
      <c r="Z4672" s="200"/>
      <c r="AA4672" s="196"/>
      <c r="AB4672" s="198"/>
      <c r="AC4672" s="196"/>
      <c r="AD4672" s="199"/>
      <c r="AG4672" s="196"/>
      <c r="AH4672" s="196"/>
      <c r="AI4672" s="198"/>
      <c r="AL4672" s="196"/>
      <c r="AN4672" s="196"/>
      <c r="AO4672" s="198"/>
      <c r="AP4672" s="196"/>
      <c r="AQ4672" s="196"/>
      <c r="AR4672" s="196"/>
      <c r="AS4672" s="196"/>
      <c r="AT4672" s="196"/>
      <c r="AU4672" s="196"/>
      <c r="AV4672" s="198"/>
      <c r="AW4672" s="197"/>
      <c r="AY4672" s="196"/>
      <c r="BC4672" s="196"/>
      <c r="BD4672" s="196"/>
      <c r="BE4672" s="196"/>
      <c r="BF4672" s="196"/>
      <c r="BG4672" s="196"/>
      <c r="BH4672" s="196"/>
      <c r="BI4672" s="196"/>
      <c r="BJ4672" s="196"/>
      <c r="BK4672" s="196"/>
    </row>
    <row r="4673" spans="1:63" x14ac:dyDescent="0.25">
      <c r="A4673" s="198"/>
      <c r="B4673" s="193"/>
      <c r="C4673" s="196"/>
      <c r="D4673" s="196"/>
      <c r="E4673" s="196"/>
      <c r="I4673" s="197"/>
      <c r="Q4673" s="198"/>
      <c r="S4673" s="198"/>
      <c r="T4673" s="196"/>
      <c r="U4673" s="199"/>
      <c r="V4673" s="193"/>
      <c r="W4673" s="198"/>
      <c r="X4673" s="198"/>
      <c r="Y4673" s="196"/>
      <c r="Z4673" s="200"/>
      <c r="AA4673" s="196"/>
      <c r="AB4673" s="198"/>
      <c r="AC4673" s="196"/>
      <c r="AD4673" s="199"/>
      <c r="AG4673" s="196"/>
      <c r="AH4673" s="196"/>
      <c r="AI4673" s="198"/>
      <c r="AL4673" s="196"/>
      <c r="AN4673" s="196"/>
      <c r="AO4673" s="198"/>
      <c r="AP4673" s="196"/>
      <c r="AQ4673" s="196"/>
      <c r="AR4673" s="196"/>
      <c r="AS4673" s="196"/>
      <c r="AT4673" s="196"/>
      <c r="AU4673" s="196"/>
      <c r="AV4673" s="198"/>
      <c r="AW4673" s="197"/>
      <c r="AY4673" s="196"/>
      <c r="BC4673" s="196"/>
      <c r="BD4673" s="196"/>
      <c r="BE4673" s="196"/>
      <c r="BF4673" s="196"/>
      <c r="BG4673" s="196"/>
      <c r="BH4673" s="196"/>
      <c r="BI4673" s="196"/>
      <c r="BJ4673" s="196"/>
      <c r="BK4673" s="196"/>
    </row>
    <row r="4674" spans="1:63" x14ac:dyDescent="0.25">
      <c r="A4674" s="198"/>
      <c r="B4674" s="193"/>
      <c r="C4674" s="196"/>
      <c r="D4674" s="196"/>
      <c r="E4674" s="196"/>
      <c r="I4674" s="197"/>
      <c r="Q4674" s="198"/>
      <c r="S4674" s="198"/>
      <c r="T4674" s="196"/>
      <c r="U4674" s="199"/>
      <c r="V4674" s="193"/>
      <c r="W4674" s="198"/>
      <c r="X4674" s="198"/>
      <c r="Y4674" s="196"/>
      <c r="Z4674" s="200"/>
      <c r="AA4674" s="196"/>
      <c r="AB4674" s="198"/>
      <c r="AC4674" s="196"/>
      <c r="AD4674" s="199"/>
      <c r="AG4674" s="196"/>
      <c r="AH4674" s="196"/>
      <c r="AI4674" s="198"/>
      <c r="AL4674" s="196"/>
      <c r="AN4674" s="196"/>
      <c r="AO4674" s="198"/>
      <c r="AP4674" s="196"/>
      <c r="AQ4674" s="196"/>
      <c r="AR4674" s="196"/>
      <c r="AS4674" s="196"/>
      <c r="AT4674" s="196"/>
      <c r="AU4674" s="196"/>
      <c r="AV4674" s="198"/>
      <c r="AW4674" s="197"/>
      <c r="AY4674" s="196"/>
      <c r="BC4674" s="196"/>
      <c r="BD4674" s="196"/>
      <c r="BE4674" s="196"/>
      <c r="BF4674" s="196"/>
      <c r="BG4674" s="196"/>
      <c r="BH4674" s="196"/>
      <c r="BI4674" s="196"/>
      <c r="BJ4674" s="196"/>
      <c r="BK4674" s="196"/>
    </row>
    <row r="4675" spans="1:63" x14ac:dyDescent="0.25">
      <c r="A4675" s="198"/>
      <c r="B4675" s="193"/>
      <c r="C4675" s="196"/>
      <c r="D4675" s="196"/>
      <c r="E4675" s="196"/>
      <c r="I4675" s="197"/>
      <c r="Q4675" s="198"/>
      <c r="S4675" s="198"/>
      <c r="T4675" s="196"/>
      <c r="U4675" s="199"/>
      <c r="V4675" s="193"/>
      <c r="W4675" s="198"/>
      <c r="X4675" s="198"/>
      <c r="Y4675" s="196"/>
      <c r="Z4675" s="200"/>
      <c r="AA4675" s="196"/>
      <c r="AB4675" s="198"/>
      <c r="AC4675" s="196"/>
      <c r="AD4675" s="199"/>
      <c r="AG4675" s="196"/>
      <c r="AH4675" s="196"/>
      <c r="AI4675" s="198"/>
      <c r="AL4675" s="196"/>
      <c r="AN4675" s="196"/>
      <c r="AO4675" s="198"/>
      <c r="AP4675" s="196"/>
      <c r="AQ4675" s="196"/>
      <c r="AR4675" s="196"/>
      <c r="AS4675" s="196"/>
      <c r="AT4675" s="196"/>
      <c r="AU4675" s="196"/>
      <c r="AV4675" s="198"/>
      <c r="AW4675" s="197"/>
      <c r="AY4675" s="196"/>
      <c r="BC4675" s="196"/>
      <c r="BD4675" s="196"/>
      <c r="BE4675" s="196"/>
      <c r="BF4675" s="196"/>
      <c r="BG4675" s="196"/>
      <c r="BH4675" s="196"/>
      <c r="BI4675" s="196"/>
      <c r="BJ4675" s="196"/>
      <c r="BK4675" s="196"/>
    </row>
    <row r="4676" spans="1:63" x14ac:dyDescent="0.25">
      <c r="A4676" s="198"/>
      <c r="B4676" s="193"/>
      <c r="C4676" s="196"/>
      <c r="D4676" s="196"/>
      <c r="E4676" s="196"/>
      <c r="I4676" s="197"/>
      <c r="Q4676" s="198"/>
      <c r="S4676" s="198"/>
      <c r="T4676" s="196"/>
      <c r="U4676" s="199"/>
      <c r="V4676" s="193"/>
      <c r="W4676" s="198"/>
      <c r="X4676" s="198"/>
      <c r="Y4676" s="196"/>
      <c r="Z4676" s="200"/>
      <c r="AA4676" s="196"/>
      <c r="AB4676" s="198"/>
      <c r="AC4676" s="196"/>
      <c r="AD4676" s="199"/>
      <c r="AG4676" s="196"/>
      <c r="AH4676" s="196"/>
      <c r="AI4676" s="198"/>
      <c r="AL4676" s="196"/>
      <c r="AN4676" s="196"/>
      <c r="AO4676" s="198"/>
      <c r="AP4676" s="196"/>
      <c r="AQ4676" s="196"/>
      <c r="AR4676" s="196"/>
      <c r="AS4676" s="196"/>
      <c r="AT4676" s="196"/>
      <c r="AU4676" s="196"/>
      <c r="AV4676" s="198"/>
      <c r="AW4676" s="197"/>
      <c r="AY4676" s="196"/>
      <c r="BC4676" s="196"/>
      <c r="BD4676" s="196"/>
      <c r="BE4676" s="196"/>
      <c r="BF4676" s="196"/>
      <c r="BG4676" s="196"/>
      <c r="BH4676" s="196"/>
      <c r="BI4676" s="196"/>
      <c r="BJ4676" s="196"/>
      <c r="BK4676" s="196"/>
    </row>
    <row r="4677" spans="1:63" x14ac:dyDescent="0.25">
      <c r="A4677" s="198"/>
      <c r="B4677" s="193"/>
      <c r="C4677" s="196"/>
      <c r="D4677" s="196"/>
      <c r="E4677" s="196"/>
      <c r="I4677" s="197"/>
      <c r="Q4677" s="198"/>
      <c r="S4677" s="198"/>
      <c r="T4677" s="196"/>
      <c r="U4677" s="199"/>
      <c r="V4677" s="193"/>
      <c r="W4677" s="198"/>
      <c r="X4677" s="198"/>
      <c r="Y4677" s="196"/>
      <c r="Z4677" s="200"/>
      <c r="AA4677" s="196"/>
      <c r="AB4677" s="198"/>
      <c r="AC4677" s="196"/>
      <c r="AD4677" s="199"/>
      <c r="AG4677" s="196"/>
      <c r="AH4677" s="196"/>
      <c r="AI4677" s="198"/>
      <c r="AL4677" s="196"/>
      <c r="AN4677" s="196"/>
      <c r="AO4677" s="198"/>
      <c r="AP4677" s="196"/>
      <c r="AQ4677" s="196"/>
      <c r="AR4677" s="196"/>
      <c r="AS4677" s="196"/>
      <c r="AT4677" s="196"/>
      <c r="AU4677" s="196"/>
      <c r="AV4677" s="198"/>
      <c r="AW4677" s="197"/>
      <c r="AY4677" s="196"/>
      <c r="BC4677" s="196"/>
      <c r="BD4677" s="196"/>
      <c r="BE4677" s="196"/>
      <c r="BF4677" s="196"/>
      <c r="BG4677" s="196"/>
      <c r="BH4677" s="196"/>
      <c r="BI4677" s="196"/>
      <c r="BJ4677" s="196"/>
      <c r="BK4677" s="196"/>
    </row>
    <row r="4678" spans="1:63" x14ac:dyDescent="0.25">
      <c r="A4678" s="198"/>
      <c r="B4678" s="193"/>
      <c r="C4678" s="196"/>
      <c r="D4678" s="196"/>
      <c r="E4678" s="196"/>
      <c r="I4678" s="197"/>
      <c r="Q4678" s="198"/>
      <c r="S4678" s="198"/>
      <c r="T4678" s="196"/>
      <c r="U4678" s="199"/>
      <c r="V4678" s="193"/>
      <c r="W4678" s="198"/>
      <c r="X4678" s="198"/>
      <c r="Y4678" s="196"/>
      <c r="Z4678" s="200"/>
      <c r="AA4678" s="196"/>
      <c r="AB4678" s="198"/>
      <c r="AC4678" s="196"/>
      <c r="AD4678" s="199"/>
      <c r="AG4678" s="196"/>
      <c r="AH4678" s="196"/>
      <c r="AI4678" s="198"/>
      <c r="AL4678" s="196"/>
      <c r="AN4678" s="196"/>
      <c r="AO4678" s="198"/>
      <c r="AP4678" s="196"/>
      <c r="AQ4678" s="196"/>
      <c r="AR4678" s="196"/>
      <c r="AS4678" s="196"/>
      <c r="AT4678" s="196"/>
      <c r="AU4678" s="196"/>
      <c r="AV4678" s="198"/>
      <c r="AW4678" s="197"/>
      <c r="AY4678" s="196"/>
      <c r="BC4678" s="196"/>
      <c r="BD4678" s="196"/>
      <c r="BE4678" s="196"/>
      <c r="BF4678" s="196"/>
      <c r="BG4678" s="196"/>
      <c r="BH4678" s="196"/>
      <c r="BI4678" s="196"/>
      <c r="BJ4678" s="196"/>
      <c r="BK4678" s="196"/>
    </row>
    <row r="4679" spans="1:63" x14ac:dyDescent="0.25">
      <c r="A4679" s="198"/>
      <c r="B4679" s="193"/>
      <c r="C4679" s="196"/>
      <c r="D4679" s="196"/>
      <c r="E4679" s="196"/>
      <c r="I4679" s="197"/>
      <c r="Q4679" s="198"/>
      <c r="S4679" s="198"/>
      <c r="T4679" s="196"/>
      <c r="U4679" s="199"/>
      <c r="V4679" s="193"/>
      <c r="W4679" s="198"/>
      <c r="X4679" s="198"/>
      <c r="Y4679" s="196"/>
      <c r="Z4679" s="200"/>
      <c r="AA4679" s="196"/>
      <c r="AB4679" s="198"/>
      <c r="AC4679" s="196"/>
      <c r="AD4679" s="199"/>
      <c r="AG4679" s="196"/>
      <c r="AH4679" s="196"/>
      <c r="AI4679" s="198"/>
      <c r="AL4679" s="196"/>
      <c r="AN4679" s="196"/>
      <c r="AO4679" s="198"/>
      <c r="AP4679" s="196"/>
      <c r="AQ4679" s="196"/>
      <c r="AR4679" s="196"/>
      <c r="AS4679" s="196"/>
      <c r="AT4679" s="196"/>
      <c r="AU4679" s="196"/>
      <c r="AV4679" s="198"/>
      <c r="AW4679" s="197"/>
      <c r="AY4679" s="196"/>
      <c r="BC4679" s="196"/>
      <c r="BD4679" s="196"/>
      <c r="BE4679" s="196"/>
      <c r="BF4679" s="196"/>
      <c r="BG4679" s="196"/>
      <c r="BH4679" s="196"/>
      <c r="BI4679" s="196"/>
      <c r="BJ4679" s="196"/>
      <c r="BK4679" s="196"/>
    </row>
    <row r="4680" spans="1:63" x14ac:dyDescent="0.25">
      <c r="A4680" s="198"/>
      <c r="B4680" s="193"/>
      <c r="C4680" s="196"/>
      <c r="D4680" s="196"/>
      <c r="E4680" s="196"/>
      <c r="I4680" s="197"/>
      <c r="Q4680" s="198"/>
      <c r="S4680" s="198"/>
      <c r="T4680" s="196"/>
      <c r="U4680" s="199"/>
      <c r="V4680" s="193"/>
      <c r="W4680" s="198"/>
      <c r="X4680" s="198"/>
      <c r="Y4680" s="196"/>
      <c r="Z4680" s="200"/>
      <c r="AA4680" s="196"/>
      <c r="AB4680" s="198"/>
      <c r="AC4680" s="196"/>
      <c r="AD4680" s="199"/>
      <c r="AG4680" s="196"/>
      <c r="AH4680" s="196"/>
      <c r="AI4680" s="198"/>
      <c r="AL4680" s="196"/>
      <c r="AN4680" s="196"/>
      <c r="AO4680" s="198"/>
      <c r="AP4680" s="196"/>
      <c r="AQ4680" s="196"/>
      <c r="AR4680" s="196"/>
      <c r="AS4680" s="196"/>
      <c r="AT4680" s="196"/>
      <c r="AU4680" s="196"/>
      <c r="AV4680" s="198"/>
      <c r="AW4680" s="197"/>
      <c r="AY4680" s="196"/>
      <c r="BC4680" s="196"/>
      <c r="BD4680" s="196"/>
      <c r="BE4680" s="196"/>
      <c r="BF4680" s="196"/>
      <c r="BG4680" s="196"/>
      <c r="BH4680" s="196"/>
      <c r="BI4680" s="196"/>
      <c r="BJ4680" s="196"/>
      <c r="BK4680" s="196"/>
    </row>
    <row r="4681" spans="1:63" x14ac:dyDescent="0.25">
      <c r="A4681" s="198"/>
      <c r="B4681" s="193"/>
      <c r="C4681" s="196"/>
      <c r="D4681" s="196"/>
      <c r="E4681" s="196"/>
      <c r="I4681" s="197"/>
      <c r="Q4681" s="198"/>
      <c r="S4681" s="198"/>
      <c r="T4681" s="196"/>
      <c r="U4681" s="199"/>
      <c r="V4681" s="193"/>
      <c r="W4681" s="198"/>
      <c r="X4681" s="198"/>
      <c r="Y4681" s="196"/>
      <c r="Z4681" s="200"/>
      <c r="AA4681" s="196"/>
      <c r="AB4681" s="198"/>
      <c r="AC4681" s="196"/>
      <c r="AD4681" s="199"/>
      <c r="AG4681" s="196"/>
      <c r="AH4681" s="196"/>
      <c r="AI4681" s="198"/>
      <c r="AL4681" s="196"/>
      <c r="AN4681" s="196"/>
      <c r="AO4681" s="198"/>
      <c r="AP4681" s="196"/>
      <c r="AQ4681" s="196"/>
      <c r="AR4681" s="196"/>
      <c r="AS4681" s="196"/>
      <c r="AT4681" s="196"/>
      <c r="AU4681" s="196"/>
      <c r="AV4681" s="198"/>
      <c r="AW4681" s="197"/>
      <c r="AY4681" s="196"/>
      <c r="BC4681" s="196"/>
      <c r="BD4681" s="196"/>
      <c r="BE4681" s="196"/>
      <c r="BF4681" s="196"/>
      <c r="BG4681" s="196"/>
      <c r="BH4681" s="196"/>
      <c r="BI4681" s="196"/>
      <c r="BJ4681" s="196"/>
      <c r="BK4681" s="196"/>
    </row>
    <row r="4682" spans="1:63" x14ac:dyDescent="0.25">
      <c r="A4682" s="198"/>
      <c r="B4682" s="193"/>
      <c r="C4682" s="196"/>
      <c r="D4682" s="196"/>
      <c r="E4682" s="196"/>
      <c r="I4682" s="197"/>
      <c r="Q4682" s="198"/>
      <c r="S4682" s="198"/>
      <c r="T4682" s="196"/>
      <c r="U4682" s="199"/>
      <c r="V4682" s="193"/>
      <c r="W4682" s="198"/>
      <c r="X4682" s="198"/>
      <c r="Y4682" s="196"/>
      <c r="Z4682" s="200"/>
      <c r="AA4682" s="196"/>
      <c r="AB4682" s="198"/>
      <c r="AC4682" s="196"/>
      <c r="AD4682" s="199"/>
      <c r="AG4682" s="196"/>
      <c r="AH4682" s="196"/>
      <c r="AI4682" s="198"/>
      <c r="AL4682" s="196"/>
      <c r="AN4682" s="196"/>
      <c r="AO4682" s="198"/>
      <c r="AP4682" s="196"/>
      <c r="AQ4682" s="196"/>
      <c r="AR4682" s="196"/>
      <c r="AS4682" s="196"/>
      <c r="AT4682" s="196"/>
      <c r="AU4682" s="196"/>
      <c r="AV4682" s="198"/>
      <c r="AW4682" s="197"/>
      <c r="AY4682" s="196"/>
      <c r="BC4682" s="196"/>
      <c r="BD4682" s="196"/>
      <c r="BE4682" s="196"/>
      <c r="BF4682" s="196"/>
      <c r="BG4682" s="196"/>
      <c r="BH4682" s="196"/>
      <c r="BI4682" s="196"/>
      <c r="BJ4682" s="196"/>
      <c r="BK4682" s="196"/>
    </row>
    <row r="4683" spans="1:63" x14ac:dyDescent="0.25">
      <c r="A4683" s="198"/>
      <c r="B4683" s="193"/>
      <c r="C4683" s="196"/>
      <c r="D4683" s="196"/>
      <c r="E4683" s="196"/>
      <c r="I4683" s="197"/>
      <c r="Q4683" s="198"/>
      <c r="S4683" s="198"/>
      <c r="T4683" s="196"/>
      <c r="U4683" s="199"/>
      <c r="V4683" s="193"/>
      <c r="W4683" s="198"/>
      <c r="X4683" s="198"/>
      <c r="Y4683" s="196"/>
      <c r="Z4683" s="200"/>
      <c r="AA4683" s="196"/>
      <c r="AB4683" s="198"/>
      <c r="AC4683" s="196"/>
      <c r="AD4683" s="199"/>
      <c r="AG4683" s="196"/>
      <c r="AH4683" s="196"/>
      <c r="AI4683" s="198"/>
      <c r="AL4683" s="196"/>
      <c r="AN4683" s="196"/>
      <c r="AO4683" s="198"/>
      <c r="AP4683" s="196"/>
      <c r="AQ4683" s="196"/>
      <c r="AR4683" s="196"/>
      <c r="AS4683" s="196"/>
      <c r="AT4683" s="196"/>
      <c r="AU4683" s="196"/>
      <c r="AV4683" s="198"/>
      <c r="AW4683" s="197"/>
      <c r="AY4683" s="196"/>
      <c r="BC4683" s="196"/>
      <c r="BD4683" s="196"/>
      <c r="BE4683" s="196"/>
      <c r="BF4683" s="196"/>
      <c r="BG4683" s="196"/>
      <c r="BH4683" s="196"/>
      <c r="BI4683" s="196"/>
      <c r="BJ4683" s="196"/>
      <c r="BK4683" s="196"/>
    </row>
    <row r="4684" spans="1:63" x14ac:dyDescent="0.25">
      <c r="A4684" s="198"/>
      <c r="B4684" s="193"/>
      <c r="C4684" s="196"/>
      <c r="D4684" s="196"/>
      <c r="E4684" s="196"/>
      <c r="I4684" s="197"/>
      <c r="Q4684" s="198"/>
      <c r="S4684" s="198"/>
      <c r="T4684" s="196"/>
      <c r="U4684" s="199"/>
      <c r="V4684" s="193"/>
      <c r="W4684" s="198"/>
      <c r="X4684" s="198"/>
      <c r="Y4684" s="196"/>
      <c r="Z4684" s="200"/>
      <c r="AA4684" s="196"/>
      <c r="AB4684" s="198"/>
      <c r="AC4684" s="196"/>
      <c r="AD4684" s="199"/>
      <c r="AG4684" s="196"/>
      <c r="AH4684" s="196"/>
      <c r="AI4684" s="198"/>
      <c r="AL4684" s="196"/>
      <c r="AN4684" s="196"/>
      <c r="AO4684" s="198"/>
      <c r="AP4684" s="196"/>
      <c r="AQ4684" s="196"/>
      <c r="AR4684" s="196"/>
      <c r="AS4684" s="196"/>
      <c r="AT4684" s="196"/>
      <c r="AU4684" s="196"/>
      <c r="AV4684" s="198"/>
      <c r="AW4684" s="197"/>
      <c r="AY4684" s="196"/>
      <c r="BC4684" s="196"/>
      <c r="BD4684" s="196"/>
      <c r="BE4684" s="196"/>
      <c r="BF4684" s="196"/>
      <c r="BG4684" s="196"/>
      <c r="BH4684" s="196"/>
      <c r="BI4684" s="196"/>
      <c r="BJ4684" s="196"/>
      <c r="BK4684" s="196"/>
    </row>
    <row r="4685" spans="1:63" x14ac:dyDescent="0.25">
      <c r="A4685" s="198"/>
      <c r="B4685" s="193"/>
      <c r="C4685" s="196"/>
      <c r="D4685" s="196"/>
      <c r="E4685" s="196"/>
      <c r="I4685" s="197"/>
      <c r="Q4685" s="198"/>
      <c r="S4685" s="198"/>
      <c r="T4685" s="196"/>
      <c r="U4685" s="199"/>
      <c r="V4685" s="193"/>
      <c r="W4685" s="198"/>
      <c r="X4685" s="198"/>
      <c r="Y4685" s="196"/>
      <c r="Z4685" s="200"/>
      <c r="AA4685" s="196"/>
      <c r="AB4685" s="198"/>
      <c r="AC4685" s="196"/>
      <c r="AD4685" s="199"/>
      <c r="AG4685" s="196"/>
      <c r="AH4685" s="196"/>
      <c r="AI4685" s="198"/>
      <c r="AL4685" s="196"/>
      <c r="AN4685" s="196"/>
      <c r="AO4685" s="198"/>
      <c r="AP4685" s="196"/>
      <c r="AQ4685" s="196"/>
      <c r="AR4685" s="196"/>
      <c r="AS4685" s="196"/>
      <c r="AT4685" s="196"/>
      <c r="AU4685" s="196"/>
      <c r="AV4685" s="198"/>
      <c r="AW4685" s="197"/>
      <c r="AY4685" s="196"/>
      <c r="BC4685" s="196"/>
      <c r="BD4685" s="196"/>
      <c r="BE4685" s="196"/>
      <c r="BF4685" s="196"/>
      <c r="BG4685" s="196"/>
      <c r="BH4685" s="196"/>
      <c r="BI4685" s="196"/>
      <c r="BJ4685" s="196"/>
      <c r="BK4685" s="196"/>
    </row>
    <row r="4686" spans="1:63" x14ac:dyDescent="0.25">
      <c r="A4686" s="198"/>
      <c r="B4686" s="193"/>
      <c r="C4686" s="196"/>
      <c r="D4686" s="196"/>
      <c r="E4686" s="196"/>
      <c r="I4686" s="197"/>
      <c r="Q4686" s="198"/>
      <c r="S4686" s="198"/>
      <c r="T4686" s="196"/>
      <c r="U4686" s="199"/>
      <c r="V4686" s="193"/>
      <c r="W4686" s="198"/>
      <c r="X4686" s="198"/>
      <c r="Y4686" s="196"/>
      <c r="Z4686" s="200"/>
      <c r="AA4686" s="196"/>
      <c r="AB4686" s="198"/>
      <c r="AC4686" s="196"/>
      <c r="AD4686" s="199"/>
      <c r="AG4686" s="196"/>
      <c r="AH4686" s="196"/>
      <c r="AI4686" s="198"/>
      <c r="AL4686" s="196"/>
      <c r="AN4686" s="196"/>
      <c r="AO4686" s="198"/>
      <c r="AP4686" s="196"/>
      <c r="AQ4686" s="196"/>
      <c r="AR4686" s="196"/>
      <c r="AS4686" s="196"/>
      <c r="AT4686" s="196"/>
      <c r="AU4686" s="196"/>
      <c r="AV4686" s="198"/>
      <c r="AW4686" s="197"/>
      <c r="AY4686" s="196"/>
      <c r="BC4686" s="196"/>
      <c r="BD4686" s="196"/>
      <c r="BE4686" s="196"/>
      <c r="BF4686" s="196"/>
      <c r="BG4686" s="196"/>
      <c r="BH4686" s="196"/>
      <c r="BI4686" s="196"/>
      <c r="BJ4686" s="196"/>
      <c r="BK4686" s="196"/>
    </row>
    <row r="4687" spans="1:63" x14ac:dyDescent="0.25">
      <c r="A4687" s="198"/>
      <c r="B4687" s="193"/>
      <c r="C4687" s="196"/>
      <c r="D4687" s="196"/>
      <c r="E4687" s="196"/>
      <c r="I4687" s="197"/>
      <c r="Q4687" s="198"/>
      <c r="S4687" s="198"/>
      <c r="T4687" s="196"/>
      <c r="U4687" s="199"/>
      <c r="V4687" s="193"/>
      <c r="W4687" s="198"/>
      <c r="X4687" s="198"/>
      <c r="Y4687" s="196"/>
      <c r="Z4687" s="200"/>
      <c r="AA4687" s="196"/>
      <c r="AB4687" s="198"/>
      <c r="AC4687" s="196"/>
      <c r="AD4687" s="199"/>
      <c r="AG4687" s="196"/>
      <c r="AH4687" s="196"/>
      <c r="AI4687" s="198"/>
      <c r="AL4687" s="196"/>
      <c r="AN4687" s="196"/>
      <c r="AO4687" s="198"/>
      <c r="AP4687" s="196"/>
      <c r="AQ4687" s="196"/>
      <c r="AR4687" s="196"/>
      <c r="AS4687" s="196"/>
      <c r="AT4687" s="196"/>
      <c r="AU4687" s="196"/>
      <c r="AV4687" s="198"/>
      <c r="AW4687" s="197"/>
      <c r="AY4687" s="196"/>
      <c r="BC4687" s="196"/>
      <c r="BD4687" s="196"/>
      <c r="BE4687" s="196"/>
      <c r="BF4687" s="196"/>
      <c r="BG4687" s="196"/>
      <c r="BH4687" s="196"/>
      <c r="BI4687" s="196"/>
      <c r="BJ4687" s="196"/>
      <c r="BK4687" s="196"/>
    </row>
    <row r="4688" spans="1:63" x14ac:dyDescent="0.25">
      <c r="A4688" s="198"/>
      <c r="B4688" s="193"/>
      <c r="C4688" s="196"/>
      <c r="D4688" s="196"/>
      <c r="E4688" s="196"/>
      <c r="I4688" s="197"/>
      <c r="Q4688" s="198"/>
      <c r="S4688" s="198"/>
      <c r="T4688" s="196"/>
      <c r="U4688" s="199"/>
      <c r="V4688" s="193"/>
      <c r="W4688" s="198"/>
      <c r="X4688" s="198"/>
      <c r="Y4688" s="196"/>
      <c r="Z4688" s="200"/>
      <c r="AA4688" s="196"/>
      <c r="AB4688" s="198"/>
      <c r="AC4688" s="196"/>
      <c r="AD4688" s="199"/>
      <c r="AG4688" s="196"/>
      <c r="AH4688" s="196"/>
      <c r="AI4688" s="198"/>
      <c r="AL4688" s="196"/>
      <c r="AN4688" s="196"/>
      <c r="AO4688" s="198"/>
      <c r="AP4688" s="196"/>
      <c r="AQ4688" s="196"/>
      <c r="AR4688" s="196"/>
      <c r="AS4688" s="196"/>
      <c r="AT4688" s="196"/>
      <c r="AU4688" s="196"/>
      <c r="AV4688" s="198"/>
      <c r="AW4688" s="197"/>
      <c r="AY4688" s="196"/>
      <c r="BC4688" s="196"/>
      <c r="BD4688" s="196"/>
      <c r="BE4688" s="196"/>
      <c r="BF4688" s="196"/>
      <c r="BG4688" s="196"/>
      <c r="BH4688" s="196"/>
      <c r="BI4688" s="196"/>
      <c r="BJ4688" s="196"/>
      <c r="BK4688" s="196"/>
    </row>
    <row r="4689" spans="1:63" x14ac:dyDescent="0.25">
      <c r="A4689" s="198"/>
      <c r="B4689" s="193"/>
      <c r="C4689" s="196"/>
      <c r="D4689" s="196"/>
      <c r="E4689" s="196"/>
      <c r="I4689" s="197"/>
      <c r="Q4689" s="198"/>
      <c r="S4689" s="198"/>
      <c r="T4689" s="196"/>
      <c r="U4689" s="199"/>
      <c r="V4689" s="193"/>
      <c r="W4689" s="198"/>
      <c r="X4689" s="198"/>
      <c r="Y4689" s="196"/>
      <c r="Z4689" s="200"/>
      <c r="AA4689" s="196"/>
      <c r="AB4689" s="198"/>
      <c r="AC4689" s="196"/>
      <c r="AD4689" s="199"/>
      <c r="AG4689" s="196"/>
      <c r="AH4689" s="196"/>
      <c r="AI4689" s="198"/>
      <c r="AL4689" s="196"/>
      <c r="AN4689" s="196"/>
      <c r="AO4689" s="198"/>
      <c r="AP4689" s="196"/>
      <c r="AQ4689" s="196"/>
      <c r="AR4689" s="196"/>
      <c r="AS4689" s="196"/>
      <c r="AT4689" s="196"/>
      <c r="AU4689" s="196"/>
      <c r="AV4689" s="198"/>
      <c r="AW4689" s="197"/>
      <c r="AY4689" s="196"/>
      <c r="BC4689" s="196"/>
      <c r="BD4689" s="196"/>
      <c r="BE4689" s="196"/>
      <c r="BF4689" s="196"/>
      <c r="BG4689" s="196"/>
      <c r="BH4689" s="196"/>
      <c r="BI4689" s="196"/>
      <c r="BJ4689" s="196"/>
      <c r="BK4689" s="196"/>
    </row>
    <row r="4690" spans="1:63" x14ac:dyDescent="0.25">
      <c r="A4690" s="198"/>
      <c r="B4690" s="193"/>
      <c r="C4690" s="196"/>
      <c r="D4690" s="196"/>
      <c r="E4690" s="196"/>
      <c r="I4690" s="197"/>
      <c r="Q4690" s="198"/>
      <c r="S4690" s="198"/>
      <c r="T4690" s="196"/>
      <c r="U4690" s="199"/>
      <c r="V4690" s="193"/>
      <c r="W4690" s="198"/>
      <c r="X4690" s="198"/>
      <c r="Y4690" s="196"/>
      <c r="Z4690" s="200"/>
      <c r="AA4690" s="196"/>
      <c r="AB4690" s="198"/>
      <c r="AC4690" s="196"/>
      <c r="AD4690" s="199"/>
      <c r="AG4690" s="196"/>
      <c r="AH4690" s="196"/>
      <c r="AI4690" s="198"/>
      <c r="AL4690" s="196"/>
      <c r="AN4690" s="196"/>
      <c r="AO4690" s="198"/>
      <c r="AP4690" s="196"/>
      <c r="AQ4690" s="196"/>
      <c r="AR4690" s="196"/>
      <c r="AS4690" s="196"/>
      <c r="AT4690" s="196"/>
      <c r="AU4690" s="196"/>
      <c r="AV4690" s="198"/>
      <c r="AW4690" s="197"/>
      <c r="AY4690" s="196"/>
      <c r="BC4690" s="196"/>
      <c r="BD4690" s="196"/>
      <c r="BE4690" s="196"/>
      <c r="BF4690" s="196"/>
      <c r="BG4690" s="196"/>
      <c r="BH4690" s="196"/>
      <c r="BI4690" s="196"/>
      <c r="BJ4690" s="196"/>
      <c r="BK4690" s="196"/>
    </row>
    <row r="4691" spans="1:63" x14ac:dyDescent="0.25">
      <c r="A4691" s="198"/>
      <c r="B4691" s="193"/>
      <c r="C4691" s="196"/>
      <c r="D4691" s="196"/>
      <c r="E4691" s="196"/>
      <c r="I4691" s="197"/>
      <c r="Q4691" s="198"/>
      <c r="S4691" s="198"/>
      <c r="T4691" s="196"/>
      <c r="U4691" s="199"/>
      <c r="V4691" s="193"/>
      <c r="W4691" s="198"/>
      <c r="X4691" s="198"/>
      <c r="Y4691" s="196"/>
      <c r="Z4691" s="200"/>
      <c r="AA4691" s="196"/>
      <c r="AB4691" s="198"/>
      <c r="AC4691" s="196"/>
      <c r="AD4691" s="199"/>
      <c r="AG4691" s="196"/>
      <c r="AH4691" s="196"/>
      <c r="AI4691" s="198"/>
      <c r="AL4691" s="196"/>
      <c r="AN4691" s="196"/>
      <c r="AO4691" s="198"/>
      <c r="AP4691" s="196"/>
      <c r="AQ4691" s="196"/>
      <c r="AR4691" s="196"/>
      <c r="AS4691" s="196"/>
      <c r="AT4691" s="196"/>
      <c r="AU4691" s="196"/>
      <c r="AV4691" s="198"/>
      <c r="AW4691" s="197"/>
      <c r="AY4691" s="196"/>
      <c r="BC4691" s="196"/>
      <c r="BD4691" s="196"/>
      <c r="BE4691" s="196"/>
      <c r="BF4691" s="196"/>
      <c r="BG4691" s="196"/>
      <c r="BH4691" s="196"/>
      <c r="BI4691" s="196"/>
      <c r="BJ4691" s="196"/>
      <c r="BK4691" s="196"/>
    </row>
    <row r="4692" spans="1:63" x14ac:dyDescent="0.25">
      <c r="A4692" s="198"/>
      <c r="B4692" s="193"/>
      <c r="C4692" s="196"/>
      <c r="D4692" s="196"/>
      <c r="E4692" s="196"/>
      <c r="I4692" s="197"/>
      <c r="Q4692" s="198"/>
      <c r="S4692" s="198"/>
      <c r="T4692" s="196"/>
      <c r="U4692" s="199"/>
      <c r="V4692" s="193"/>
      <c r="W4692" s="198"/>
      <c r="X4692" s="198"/>
      <c r="Y4692" s="196"/>
      <c r="Z4692" s="200"/>
      <c r="AA4692" s="196"/>
      <c r="AB4692" s="198"/>
      <c r="AC4692" s="196"/>
      <c r="AD4692" s="199"/>
      <c r="AG4692" s="196"/>
      <c r="AH4692" s="196"/>
      <c r="AI4692" s="198"/>
      <c r="AL4692" s="196"/>
      <c r="AN4692" s="196"/>
      <c r="AO4692" s="198"/>
      <c r="AP4692" s="196"/>
      <c r="AQ4692" s="196"/>
      <c r="AR4692" s="196"/>
      <c r="AS4692" s="196"/>
      <c r="AT4692" s="196"/>
      <c r="AU4692" s="196"/>
      <c r="AV4692" s="198"/>
      <c r="AW4692" s="197"/>
      <c r="AY4692" s="196"/>
      <c r="BC4692" s="196"/>
      <c r="BD4692" s="196"/>
      <c r="BE4692" s="196"/>
      <c r="BF4692" s="196"/>
      <c r="BG4692" s="196"/>
      <c r="BH4692" s="196"/>
      <c r="BI4692" s="196"/>
      <c r="BJ4692" s="196"/>
      <c r="BK4692" s="196"/>
    </row>
    <row r="4693" spans="1:63" x14ac:dyDescent="0.25">
      <c r="A4693" s="198"/>
      <c r="B4693" s="193"/>
      <c r="C4693" s="196"/>
      <c r="D4693" s="196"/>
      <c r="E4693" s="196"/>
      <c r="I4693" s="197"/>
      <c r="Q4693" s="198"/>
      <c r="S4693" s="198"/>
      <c r="T4693" s="196"/>
      <c r="U4693" s="199"/>
      <c r="V4693" s="193"/>
      <c r="W4693" s="198"/>
      <c r="X4693" s="198"/>
      <c r="Y4693" s="196"/>
      <c r="Z4693" s="200"/>
      <c r="AA4693" s="196"/>
      <c r="AB4693" s="198"/>
      <c r="AC4693" s="196"/>
      <c r="AD4693" s="199"/>
      <c r="AG4693" s="196"/>
      <c r="AH4693" s="196"/>
      <c r="AI4693" s="198"/>
      <c r="AL4693" s="196"/>
      <c r="AN4693" s="196"/>
      <c r="AO4693" s="198"/>
      <c r="AP4693" s="196"/>
      <c r="AQ4693" s="196"/>
      <c r="AR4693" s="196"/>
      <c r="AS4693" s="196"/>
      <c r="AT4693" s="196"/>
      <c r="AU4693" s="196"/>
      <c r="AV4693" s="198"/>
      <c r="AW4693" s="197"/>
      <c r="AY4693" s="196"/>
      <c r="BC4693" s="196"/>
      <c r="BD4693" s="196"/>
      <c r="BE4693" s="196"/>
      <c r="BF4693" s="196"/>
      <c r="BG4693" s="196"/>
      <c r="BH4693" s="196"/>
      <c r="BI4693" s="196"/>
      <c r="BJ4693" s="196"/>
      <c r="BK4693" s="196"/>
    </row>
    <row r="4694" spans="1:63" x14ac:dyDescent="0.25">
      <c r="A4694" s="198"/>
      <c r="B4694" s="193"/>
      <c r="C4694" s="196"/>
      <c r="D4694" s="196"/>
      <c r="E4694" s="196"/>
      <c r="I4694" s="197"/>
      <c r="Q4694" s="198"/>
      <c r="S4694" s="198"/>
      <c r="T4694" s="196"/>
      <c r="U4694" s="199"/>
      <c r="V4694" s="193"/>
      <c r="W4694" s="198"/>
      <c r="X4694" s="198"/>
      <c r="Y4694" s="196"/>
      <c r="Z4694" s="200"/>
      <c r="AA4694" s="196"/>
      <c r="AB4694" s="198"/>
      <c r="AC4694" s="196"/>
      <c r="AD4694" s="199"/>
      <c r="AG4694" s="196"/>
      <c r="AH4694" s="196"/>
      <c r="AI4694" s="198"/>
      <c r="AL4694" s="196"/>
      <c r="AN4694" s="196"/>
      <c r="AO4694" s="198"/>
      <c r="AP4694" s="196"/>
      <c r="AQ4694" s="196"/>
      <c r="AR4694" s="196"/>
      <c r="AS4694" s="196"/>
      <c r="AT4694" s="196"/>
      <c r="AU4694" s="196"/>
      <c r="AV4694" s="198"/>
      <c r="AW4694" s="197"/>
      <c r="AY4694" s="196"/>
      <c r="BC4694" s="196"/>
      <c r="BD4694" s="196"/>
      <c r="BE4694" s="196"/>
      <c r="BF4694" s="196"/>
      <c r="BG4694" s="196"/>
      <c r="BH4694" s="196"/>
      <c r="BI4694" s="196"/>
      <c r="BJ4694" s="196"/>
      <c r="BK4694" s="196"/>
    </row>
    <row r="4695" spans="1:63" x14ac:dyDescent="0.25">
      <c r="A4695" s="198"/>
      <c r="B4695" s="193"/>
      <c r="C4695" s="196"/>
      <c r="D4695" s="196"/>
      <c r="E4695" s="196"/>
      <c r="I4695" s="197"/>
      <c r="Q4695" s="198"/>
      <c r="S4695" s="198"/>
      <c r="T4695" s="196"/>
      <c r="U4695" s="199"/>
      <c r="V4695" s="193"/>
      <c r="W4695" s="198"/>
      <c r="X4695" s="198"/>
      <c r="Y4695" s="196"/>
      <c r="Z4695" s="200"/>
      <c r="AA4695" s="196"/>
      <c r="AB4695" s="198"/>
      <c r="AC4695" s="196"/>
      <c r="AD4695" s="199"/>
      <c r="AG4695" s="196"/>
      <c r="AH4695" s="196"/>
      <c r="AI4695" s="198"/>
      <c r="AL4695" s="196"/>
      <c r="AN4695" s="196"/>
      <c r="AO4695" s="198"/>
      <c r="AP4695" s="196"/>
      <c r="AQ4695" s="196"/>
      <c r="AR4695" s="196"/>
      <c r="AS4695" s="196"/>
      <c r="AT4695" s="196"/>
      <c r="AU4695" s="196"/>
      <c r="AV4695" s="198"/>
      <c r="AW4695" s="197"/>
      <c r="AY4695" s="196"/>
      <c r="BC4695" s="196"/>
      <c r="BD4695" s="196"/>
      <c r="BE4695" s="196"/>
      <c r="BF4695" s="196"/>
      <c r="BG4695" s="196"/>
      <c r="BH4695" s="196"/>
      <c r="BI4695" s="196"/>
      <c r="BJ4695" s="196"/>
      <c r="BK4695" s="196"/>
    </row>
    <row r="4696" spans="1:63" x14ac:dyDescent="0.25">
      <c r="A4696" s="198"/>
      <c r="B4696" s="193"/>
      <c r="C4696" s="196"/>
      <c r="D4696" s="196"/>
      <c r="E4696" s="196"/>
      <c r="I4696" s="197"/>
      <c r="Q4696" s="198"/>
      <c r="S4696" s="198"/>
      <c r="T4696" s="196"/>
      <c r="U4696" s="199"/>
      <c r="V4696" s="193"/>
      <c r="W4696" s="198"/>
      <c r="X4696" s="198"/>
      <c r="Y4696" s="196"/>
      <c r="Z4696" s="200"/>
      <c r="AA4696" s="196"/>
      <c r="AB4696" s="198"/>
      <c r="AC4696" s="196"/>
      <c r="AD4696" s="199"/>
      <c r="AG4696" s="196"/>
      <c r="AH4696" s="196"/>
      <c r="AI4696" s="198"/>
      <c r="AL4696" s="196"/>
      <c r="AN4696" s="196"/>
      <c r="AO4696" s="198"/>
      <c r="AP4696" s="196"/>
      <c r="AQ4696" s="196"/>
      <c r="AR4696" s="196"/>
      <c r="AS4696" s="196"/>
      <c r="AT4696" s="196"/>
      <c r="AU4696" s="196"/>
      <c r="AV4696" s="198"/>
      <c r="AW4696" s="197"/>
      <c r="AY4696" s="196"/>
      <c r="BC4696" s="196"/>
      <c r="BD4696" s="196"/>
      <c r="BE4696" s="196"/>
      <c r="BF4696" s="196"/>
      <c r="BG4696" s="196"/>
      <c r="BH4696" s="196"/>
      <c r="BI4696" s="196"/>
      <c r="BJ4696" s="196"/>
      <c r="BK4696" s="196"/>
    </row>
    <row r="4697" spans="1:63" x14ac:dyDescent="0.25">
      <c r="A4697" s="198"/>
      <c r="B4697" s="193"/>
      <c r="C4697" s="196"/>
      <c r="D4697" s="196"/>
      <c r="E4697" s="196"/>
      <c r="I4697" s="197"/>
      <c r="Q4697" s="198"/>
      <c r="S4697" s="198"/>
      <c r="T4697" s="196"/>
      <c r="U4697" s="199"/>
      <c r="V4697" s="193"/>
      <c r="W4697" s="198"/>
      <c r="X4697" s="198"/>
      <c r="Y4697" s="196"/>
      <c r="Z4697" s="200"/>
      <c r="AA4697" s="196"/>
      <c r="AB4697" s="198"/>
      <c r="AC4697" s="196"/>
      <c r="AD4697" s="199"/>
      <c r="AG4697" s="196"/>
      <c r="AH4697" s="196"/>
      <c r="AI4697" s="198"/>
      <c r="AL4697" s="196"/>
      <c r="AN4697" s="196"/>
      <c r="AO4697" s="198"/>
      <c r="AP4697" s="196"/>
      <c r="AQ4697" s="196"/>
      <c r="AR4697" s="196"/>
      <c r="AS4697" s="196"/>
      <c r="AT4697" s="196"/>
      <c r="AU4697" s="196"/>
      <c r="AV4697" s="198"/>
      <c r="AW4697" s="197"/>
      <c r="AY4697" s="196"/>
      <c r="BC4697" s="196"/>
      <c r="BD4697" s="196"/>
      <c r="BE4697" s="196"/>
      <c r="BF4697" s="196"/>
      <c r="BG4697" s="196"/>
      <c r="BH4697" s="196"/>
      <c r="BI4697" s="196"/>
      <c r="BJ4697" s="196"/>
      <c r="BK4697" s="196"/>
    </row>
    <row r="4698" spans="1:63" x14ac:dyDescent="0.25">
      <c r="A4698" s="198"/>
      <c r="B4698" s="193"/>
      <c r="C4698" s="196"/>
      <c r="D4698" s="196"/>
      <c r="E4698" s="196"/>
      <c r="I4698" s="197"/>
      <c r="Q4698" s="198"/>
      <c r="S4698" s="198"/>
      <c r="T4698" s="196"/>
      <c r="U4698" s="199"/>
      <c r="V4698" s="193"/>
      <c r="W4698" s="198"/>
      <c r="X4698" s="198"/>
      <c r="Y4698" s="196"/>
      <c r="Z4698" s="200"/>
      <c r="AA4698" s="196"/>
      <c r="AB4698" s="198"/>
      <c r="AC4698" s="196"/>
      <c r="AD4698" s="199"/>
      <c r="AG4698" s="196"/>
      <c r="AH4698" s="196"/>
      <c r="AI4698" s="198"/>
      <c r="AL4698" s="196"/>
      <c r="AN4698" s="196"/>
      <c r="AO4698" s="198"/>
      <c r="AP4698" s="196"/>
      <c r="AQ4698" s="196"/>
      <c r="AR4698" s="196"/>
      <c r="AS4698" s="196"/>
      <c r="AT4698" s="196"/>
      <c r="AU4698" s="196"/>
      <c r="AV4698" s="198"/>
      <c r="AW4698" s="197"/>
      <c r="AY4698" s="196"/>
      <c r="BC4698" s="196"/>
      <c r="BD4698" s="196"/>
      <c r="BE4698" s="196"/>
      <c r="BF4698" s="196"/>
      <c r="BG4698" s="196"/>
      <c r="BH4698" s="196"/>
      <c r="BI4698" s="196"/>
      <c r="BJ4698" s="196"/>
      <c r="BK4698" s="196"/>
    </row>
    <row r="4699" spans="1:63" x14ac:dyDescent="0.25">
      <c r="A4699" s="198"/>
      <c r="B4699" s="193"/>
      <c r="C4699" s="196"/>
      <c r="D4699" s="196"/>
      <c r="E4699" s="196"/>
      <c r="I4699" s="197"/>
      <c r="Q4699" s="198"/>
      <c r="S4699" s="198"/>
      <c r="T4699" s="196"/>
      <c r="U4699" s="199"/>
      <c r="V4699" s="193"/>
      <c r="W4699" s="198"/>
      <c r="X4699" s="198"/>
      <c r="Y4699" s="196"/>
      <c r="Z4699" s="200"/>
      <c r="AA4699" s="196"/>
      <c r="AB4699" s="198"/>
      <c r="AC4699" s="196"/>
      <c r="AD4699" s="199"/>
      <c r="AG4699" s="196"/>
      <c r="AH4699" s="196"/>
      <c r="AI4699" s="198"/>
      <c r="AL4699" s="196"/>
      <c r="AN4699" s="196"/>
      <c r="AO4699" s="198"/>
      <c r="AP4699" s="196"/>
      <c r="AQ4699" s="196"/>
      <c r="AR4699" s="196"/>
      <c r="AS4699" s="196"/>
      <c r="AT4699" s="196"/>
      <c r="AU4699" s="196"/>
      <c r="AV4699" s="198"/>
      <c r="AW4699" s="197"/>
      <c r="AY4699" s="196"/>
      <c r="BC4699" s="196"/>
      <c r="BD4699" s="196"/>
      <c r="BE4699" s="196"/>
      <c r="BF4699" s="196"/>
      <c r="BG4699" s="196"/>
      <c r="BH4699" s="196"/>
      <c r="BI4699" s="196"/>
      <c r="BJ4699" s="196"/>
      <c r="BK4699" s="196"/>
    </row>
    <row r="4700" spans="1:63" x14ac:dyDescent="0.25">
      <c r="A4700" s="198"/>
      <c r="B4700" s="193"/>
      <c r="C4700" s="196"/>
      <c r="D4700" s="196"/>
      <c r="E4700" s="196"/>
      <c r="I4700" s="197"/>
      <c r="Q4700" s="198"/>
      <c r="S4700" s="198"/>
      <c r="T4700" s="196"/>
      <c r="U4700" s="199"/>
      <c r="V4700" s="193"/>
      <c r="W4700" s="198"/>
      <c r="X4700" s="198"/>
      <c r="Y4700" s="196"/>
      <c r="Z4700" s="200"/>
      <c r="AA4700" s="196"/>
      <c r="AB4700" s="198"/>
      <c r="AC4700" s="196"/>
      <c r="AD4700" s="199"/>
      <c r="AG4700" s="196"/>
      <c r="AH4700" s="196"/>
      <c r="AI4700" s="198"/>
      <c r="AL4700" s="196"/>
      <c r="AN4700" s="196"/>
      <c r="AO4700" s="198"/>
      <c r="AP4700" s="196"/>
      <c r="AQ4700" s="196"/>
      <c r="AR4700" s="196"/>
      <c r="AS4700" s="196"/>
      <c r="AT4700" s="196"/>
      <c r="AU4700" s="196"/>
      <c r="AV4700" s="198"/>
      <c r="AW4700" s="197"/>
      <c r="AY4700" s="196"/>
      <c r="BC4700" s="196"/>
      <c r="BD4700" s="196"/>
      <c r="BE4700" s="196"/>
      <c r="BF4700" s="196"/>
      <c r="BG4700" s="196"/>
      <c r="BH4700" s="196"/>
      <c r="BI4700" s="196"/>
      <c r="BJ4700" s="196"/>
      <c r="BK4700" s="196"/>
    </row>
    <row r="4701" spans="1:63" x14ac:dyDescent="0.25">
      <c r="A4701" s="198"/>
      <c r="B4701" s="193"/>
      <c r="C4701" s="196"/>
      <c r="D4701" s="196"/>
      <c r="E4701" s="196"/>
      <c r="I4701" s="197"/>
      <c r="Q4701" s="198"/>
      <c r="S4701" s="198"/>
      <c r="T4701" s="196"/>
      <c r="U4701" s="199"/>
      <c r="V4701" s="193"/>
      <c r="W4701" s="198"/>
      <c r="X4701" s="198"/>
      <c r="Y4701" s="196"/>
      <c r="Z4701" s="200"/>
      <c r="AA4701" s="196"/>
      <c r="AB4701" s="198"/>
      <c r="AC4701" s="196"/>
      <c r="AD4701" s="199"/>
      <c r="AG4701" s="196"/>
      <c r="AH4701" s="196"/>
      <c r="AI4701" s="198"/>
      <c r="AL4701" s="196"/>
      <c r="AN4701" s="196"/>
      <c r="AO4701" s="198"/>
      <c r="AP4701" s="196"/>
      <c r="AQ4701" s="196"/>
      <c r="AR4701" s="196"/>
      <c r="AS4701" s="196"/>
      <c r="AT4701" s="196"/>
      <c r="AU4701" s="196"/>
      <c r="AV4701" s="198"/>
      <c r="AW4701" s="197"/>
      <c r="AY4701" s="196"/>
      <c r="BC4701" s="196"/>
      <c r="BD4701" s="196"/>
      <c r="BE4701" s="196"/>
      <c r="BF4701" s="196"/>
      <c r="BG4701" s="196"/>
      <c r="BH4701" s="196"/>
      <c r="BI4701" s="196"/>
      <c r="BJ4701" s="196"/>
      <c r="BK4701" s="196"/>
    </row>
    <row r="4702" spans="1:63" x14ac:dyDescent="0.25">
      <c r="A4702" s="198"/>
      <c r="B4702" s="193"/>
      <c r="C4702" s="196"/>
      <c r="D4702" s="196"/>
      <c r="E4702" s="196"/>
      <c r="I4702" s="197"/>
      <c r="Q4702" s="198"/>
      <c r="S4702" s="198"/>
      <c r="T4702" s="196"/>
      <c r="U4702" s="199"/>
      <c r="V4702" s="193"/>
      <c r="W4702" s="198"/>
      <c r="X4702" s="198"/>
      <c r="Y4702" s="196"/>
      <c r="Z4702" s="200"/>
      <c r="AA4702" s="196"/>
      <c r="AB4702" s="198"/>
      <c r="AC4702" s="196"/>
      <c r="AD4702" s="199"/>
      <c r="AG4702" s="196"/>
      <c r="AH4702" s="196"/>
      <c r="AI4702" s="198"/>
      <c r="AL4702" s="196"/>
      <c r="AN4702" s="196"/>
      <c r="AO4702" s="198"/>
      <c r="AP4702" s="196"/>
      <c r="AQ4702" s="196"/>
      <c r="AR4702" s="196"/>
      <c r="AS4702" s="196"/>
      <c r="AT4702" s="196"/>
      <c r="AU4702" s="196"/>
      <c r="AV4702" s="198"/>
      <c r="AW4702" s="197"/>
      <c r="AY4702" s="196"/>
      <c r="BC4702" s="196"/>
      <c r="BD4702" s="196"/>
      <c r="BE4702" s="196"/>
      <c r="BF4702" s="196"/>
      <c r="BG4702" s="196"/>
      <c r="BH4702" s="196"/>
      <c r="BI4702" s="196"/>
      <c r="BJ4702" s="196"/>
      <c r="BK4702" s="196"/>
    </row>
    <row r="4703" spans="1:63" x14ac:dyDescent="0.25">
      <c r="A4703" s="198"/>
      <c r="B4703" s="193"/>
      <c r="C4703" s="196"/>
      <c r="D4703" s="196"/>
      <c r="E4703" s="196"/>
      <c r="I4703" s="197"/>
      <c r="Q4703" s="198"/>
      <c r="S4703" s="198"/>
      <c r="T4703" s="196"/>
      <c r="U4703" s="199"/>
      <c r="V4703" s="193"/>
      <c r="W4703" s="198"/>
      <c r="X4703" s="198"/>
      <c r="Y4703" s="196"/>
      <c r="Z4703" s="200"/>
      <c r="AA4703" s="196"/>
      <c r="AB4703" s="198"/>
      <c r="AC4703" s="196"/>
      <c r="AD4703" s="199"/>
      <c r="AG4703" s="196"/>
      <c r="AH4703" s="196"/>
      <c r="AI4703" s="198"/>
      <c r="AL4703" s="196"/>
      <c r="AN4703" s="196"/>
      <c r="AO4703" s="198"/>
      <c r="AP4703" s="196"/>
      <c r="AQ4703" s="196"/>
      <c r="AR4703" s="196"/>
      <c r="AS4703" s="196"/>
      <c r="AT4703" s="196"/>
      <c r="AU4703" s="196"/>
      <c r="AV4703" s="198"/>
      <c r="AW4703" s="197"/>
      <c r="AY4703" s="196"/>
      <c r="BC4703" s="196"/>
      <c r="BD4703" s="196"/>
      <c r="BE4703" s="196"/>
      <c r="BF4703" s="196"/>
      <c r="BG4703" s="196"/>
      <c r="BH4703" s="196"/>
      <c r="BI4703" s="196"/>
      <c r="BJ4703" s="196"/>
      <c r="BK4703" s="196"/>
    </row>
    <row r="4704" spans="1:63" x14ac:dyDescent="0.25">
      <c r="A4704" s="198"/>
      <c r="B4704" s="193"/>
      <c r="C4704" s="196"/>
      <c r="D4704" s="196"/>
      <c r="E4704" s="196"/>
      <c r="I4704" s="197"/>
      <c r="Q4704" s="198"/>
      <c r="S4704" s="198"/>
      <c r="T4704" s="196"/>
      <c r="U4704" s="199"/>
      <c r="V4704" s="193"/>
      <c r="W4704" s="198"/>
      <c r="X4704" s="198"/>
      <c r="Y4704" s="196"/>
      <c r="Z4704" s="200"/>
      <c r="AA4704" s="196"/>
      <c r="AB4704" s="198"/>
      <c r="AC4704" s="196"/>
      <c r="AD4704" s="199"/>
      <c r="AG4704" s="196"/>
      <c r="AH4704" s="196"/>
      <c r="AI4704" s="198"/>
      <c r="AL4704" s="196"/>
      <c r="AN4704" s="196"/>
      <c r="AO4704" s="198"/>
      <c r="AP4704" s="196"/>
      <c r="AQ4704" s="196"/>
      <c r="AR4704" s="196"/>
      <c r="AS4704" s="196"/>
      <c r="AT4704" s="196"/>
      <c r="AU4704" s="196"/>
      <c r="AV4704" s="198"/>
      <c r="AW4704" s="197"/>
      <c r="AY4704" s="196"/>
      <c r="BC4704" s="196"/>
      <c r="BD4704" s="196"/>
      <c r="BE4704" s="196"/>
      <c r="BF4704" s="196"/>
      <c r="BG4704" s="196"/>
      <c r="BH4704" s="196"/>
      <c r="BI4704" s="196"/>
      <c r="BJ4704" s="196"/>
      <c r="BK4704" s="196"/>
    </row>
    <row r="4705" spans="1:63" x14ac:dyDescent="0.25">
      <c r="A4705" s="198"/>
      <c r="B4705" s="193"/>
      <c r="C4705" s="196"/>
      <c r="D4705" s="196"/>
      <c r="E4705" s="196"/>
      <c r="I4705" s="197"/>
      <c r="Q4705" s="198"/>
      <c r="S4705" s="198"/>
      <c r="T4705" s="196"/>
      <c r="U4705" s="199"/>
      <c r="V4705" s="193"/>
      <c r="W4705" s="198"/>
      <c r="X4705" s="198"/>
      <c r="Y4705" s="196"/>
      <c r="Z4705" s="200"/>
      <c r="AA4705" s="196"/>
      <c r="AB4705" s="198"/>
      <c r="AC4705" s="196"/>
      <c r="AD4705" s="199"/>
      <c r="AG4705" s="196"/>
      <c r="AH4705" s="196"/>
      <c r="AI4705" s="198"/>
      <c r="AL4705" s="196"/>
      <c r="AN4705" s="196"/>
      <c r="AO4705" s="198"/>
      <c r="AP4705" s="196"/>
      <c r="AQ4705" s="196"/>
      <c r="AR4705" s="196"/>
      <c r="AS4705" s="196"/>
      <c r="AT4705" s="196"/>
      <c r="AU4705" s="196"/>
      <c r="AV4705" s="198"/>
      <c r="AW4705" s="197"/>
      <c r="AY4705" s="196"/>
      <c r="BC4705" s="196"/>
      <c r="BD4705" s="196"/>
      <c r="BE4705" s="196"/>
      <c r="BF4705" s="196"/>
      <c r="BG4705" s="196"/>
      <c r="BH4705" s="196"/>
      <c r="BI4705" s="196"/>
      <c r="BJ4705" s="196"/>
      <c r="BK4705" s="196"/>
    </row>
    <row r="4706" spans="1:63" x14ac:dyDescent="0.25">
      <c r="A4706" s="198"/>
      <c r="B4706" s="193"/>
      <c r="C4706" s="196"/>
      <c r="D4706" s="196"/>
      <c r="E4706" s="196"/>
      <c r="I4706" s="197"/>
      <c r="Q4706" s="198"/>
      <c r="S4706" s="198"/>
      <c r="T4706" s="196"/>
      <c r="U4706" s="199"/>
      <c r="V4706" s="193"/>
      <c r="W4706" s="198"/>
      <c r="X4706" s="198"/>
      <c r="Y4706" s="196"/>
      <c r="Z4706" s="200"/>
      <c r="AA4706" s="196"/>
      <c r="AB4706" s="198"/>
      <c r="AC4706" s="196"/>
      <c r="AD4706" s="199"/>
      <c r="AG4706" s="196"/>
      <c r="AH4706" s="196"/>
      <c r="AI4706" s="198"/>
      <c r="AL4706" s="196"/>
      <c r="AN4706" s="196"/>
      <c r="AO4706" s="198"/>
      <c r="AP4706" s="196"/>
      <c r="AQ4706" s="196"/>
      <c r="AR4706" s="196"/>
      <c r="AS4706" s="196"/>
      <c r="AT4706" s="196"/>
      <c r="AU4706" s="196"/>
      <c r="AV4706" s="198"/>
      <c r="AW4706" s="197"/>
      <c r="AY4706" s="196"/>
      <c r="BC4706" s="196"/>
      <c r="BD4706" s="196"/>
      <c r="BE4706" s="196"/>
      <c r="BF4706" s="196"/>
      <c r="BG4706" s="196"/>
      <c r="BH4706" s="196"/>
      <c r="BI4706" s="196"/>
      <c r="BJ4706" s="196"/>
      <c r="BK4706" s="196"/>
    </row>
    <row r="4707" spans="1:63" x14ac:dyDescent="0.25">
      <c r="A4707" s="198"/>
      <c r="B4707" s="193"/>
      <c r="C4707" s="196"/>
      <c r="D4707" s="196"/>
      <c r="E4707" s="196"/>
      <c r="I4707" s="197"/>
      <c r="Q4707" s="198"/>
      <c r="S4707" s="198"/>
      <c r="T4707" s="196"/>
      <c r="U4707" s="199"/>
      <c r="V4707" s="193"/>
      <c r="W4707" s="198"/>
      <c r="X4707" s="198"/>
      <c r="Y4707" s="196"/>
      <c r="Z4707" s="200"/>
      <c r="AA4707" s="196"/>
      <c r="AB4707" s="198"/>
      <c r="AC4707" s="196"/>
      <c r="AD4707" s="199"/>
      <c r="AG4707" s="196"/>
      <c r="AH4707" s="196"/>
      <c r="AI4707" s="198"/>
      <c r="AL4707" s="196"/>
      <c r="AN4707" s="196"/>
      <c r="AO4707" s="198"/>
      <c r="AP4707" s="196"/>
      <c r="AQ4707" s="196"/>
      <c r="AR4707" s="196"/>
      <c r="AS4707" s="196"/>
      <c r="AT4707" s="196"/>
      <c r="AU4707" s="196"/>
      <c r="AV4707" s="198"/>
      <c r="AW4707" s="197"/>
      <c r="AY4707" s="196"/>
      <c r="BC4707" s="196"/>
      <c r="BD4707" s="196"/>
      <c r="BE4707" s="196"/>
      <c r="BF4707" s="196"/>
      <c r="BG4707" s="196"/>
      <c r="BH4707" s="196"/>
      <c r="BI4707" s="196"/>
      <c r="BJ4707" s="196"/>
      <c r="BK4707" s="196"/>
    </row>
    <row r="4708" spans="1:63" x14ac:dyDescent="0.25">
      <c r="A4708" s="198"/>
      <c r="B4708" s="193"/>
      <c r="C4708" s="196"/>
      <c r="D4708" s="196"/>
      <c r="E4708" s="196"/>
      <c r="I4708" s="197"/>
      <c r="Q4708" s="198"/>
      <c r="S4708" s="198"/>
      <c r="T4708" s="196"/>
      <c r="U4708" s="199"/>
      <c r="V4708" s="193"/>
      <c r="W4708" s="198"/>
      <c r="X4708" s="198"/>
      <c r="Y4708" s="196"/>
      <c r="Z4708" s="200"/>
      <c r="AA4708" s="196"/>
      <c r="AB4708" s="198"/>
      <c r="AC4708" s="196"/>
      <c r="AD4708" s="199"/>
      <c r="AG4708" s="196"/>
      <c r="AH4708" s="196"/>
      <c r="AI4708" s="198"/>
      <c r="AL4708" s="196"/>
      <c r="AN4708" s="196"/>
      <c r="AO4708" s="198"/>
      <c r="AP4708" s="196"/>
      <c r="AQ4708" s="196"/>
      <c r="AR4708" s="196"/>
      <c r="AS4708" s="196"/>
      <c r="AT4708" s="196"/>
      <c r="AU4708" s="196"/>
      <c r="AV4708" s="198"/>
      <c r="AW4708" s="197"/>
      <c r="AY4708" s="196"/>
      <c r="BC4708" s="196"/>
      <c r="BD4708" s="196"/>
      <c r="BE4708" s="196"/>
      <c r="BF4708" s="196"/>
      <c r="BG4708" s="196"/>
      <c r="BH4708" s="196"/>
      <c r="BI4708" s="196"/>
      <c r="BJ4708" s="196"/>
      <c r="BK4708" s="196"/>
    </row>
    <row r="4709" spans="1:63" x14ac:dyDescent="0.25">
      <c r="A4709" s="198"/>
      <c r="B4709" s="193"/>
      <c r="C4709" s="196"/>
      <c r="D4709" s="196"/>
      <c r="E4709" s="196"/>
      <c r="I4709" s="197"/>
      <c r="Q4709" s="198"/>
      <c r="S4709" s="198"/>
      <c r="T4709" s="196"/>
      <c r="U4709" s="199"/>
      <c r="V4709" s="193"/>
      <c r="W4709" s="198"/>
      <c r="X4709" s="198"/>
      <c r="Y4709" s="196"/>
      <c r="Z4709" s="200"/>
      <c r="AA4709" s="196"/>
      <c r="AB4709" s="198"/>
      <c r="AC4709" s="196"/>
      <c r="AD4709" s="199"/>
      <c r="AG4709" s="196"/>
      <c r="AH4709" s="196"/>
      <c r="AI4709" s="198"/>
      <c r="AL4709" s="196"/>
      <c r="AN4709" s="196"/>
      <c r="AO4709" s="198"/>
      <c r="AP4709" s="196"/>
      <c r="AQ4709" s="196"/>
      <c r="AR4709" s="196"/>
      <c r="AS4709" s="196"/>
      <c r="AT4709" s="196"/>
      <c r="AU4709" s="196"/>
      <c r="AV4709" s="198"/>
      <c r="AW4709" s="197"/>
      <c r="AY4709" s="196"/>
      <c r="BC4709" s="196"/>
      <c r="BD4709" s="196"/>
      <c r="BE4709" s="196"/>
      <c r="BF4709" s="196"/>
      <c r="BG4709" s="196"/>
      <c r="BH4709" s="196"/>
      <c r="BI4709" s="196"/>
      <c r="BJ4709" s="196"/>
      <c r="BK4709" s="196"/>
    </row>
    <row r="4710" spans="1:63" x14ac:dyDescent="0.25">
      <c r="A4710" s="198"/>
      <c r="B4710" s="193"/>
      <c r="C4710" s="196"/>
      <c r="D4710" s="196"/>
      <c r="E4710" s="196"/>
      <c r="I4710" s="197"/>
      <c r="Q4710" s="198"/>
      <c r="S4710" s="198"/>
      <c r="T4710" s="196"/>
      <c r="U4710" s="199"/>
      <c r="V4710" s="193"/>
      <c r="W4710" s="198"/>
      <c r="X4710" s="198"/>
      <c r="Y4710" s="196"/>
      <c r="Z4710" s="200"/>
      <c r="AA4710" s="196"/>
      <c r="AB4710" s="198"/>
      <c r="AC4710" s="196"/>
      <c r="AD4710" s="199"/>
      <c r="AG4710" s="196"/>
      <c r="AH4710" s="196"/>
      <c r="AI4710" s="198"/>
      <c r="AL4710" s="196"/>
      <c r="AN4710" s="196"/>
      <c r="AO4710" s="198"/>
      <c r="AP4710" s="196"/>
      <c r="AQ4710" s="196"/>
      <c r="AR4710" s="196"/>
      <c r="AS4710" s="196"/>
      <c r="AT4710" s="196"/>
      <c r="AU4710" s="196"/>
      <c r="AV4710" s="198"/>
      <c r="AW4710" s="197"/>
      <c r="AY4710" s="196"/>
      <c r="BC4710" s="196"/>
      <c r="BD4710" s="196"/>
      <c r="BE4710" s="196"/>
      <c r="BF4710" s="196"/>
      <c r="BG4710" s="196"/>
      <c r="BH4710" s="196"/>
      <c r="BI4710" s="196"/>
      <c r="BJ4710" s="196"/>
      <c r="BK4710" s="196"/>
    </row>
    <row r="4711" spans="1:63" x14ac:dyDescent="0.25">
      <c r="A4711" s="198"/>
      <c r="B4711" s="193"/>
      <c r="C4711" s="196"/>
      <c r="D4711" s="196"/>
      <c r="E4711" s="196"/>
      <c r="I4711" s="197"/>
      <c r="Q4711" s="198"/>
      <c r="S4711" s="198"/>
      <c r="T4711" s="196"/>
      <c r="U4711" s="199"/>
      <c r="V4711" s="193"/>
      <c r="W4711" s="198"/>
      <c r="X4711" s="198"/>
      <c r="Y4711" s="196"/>
      <c r="Z4711" s="200"/>
      <c r="AA4711" s="196"/>
      <c r="AB4711" s="198"/>
      <c r="AC4711" s="196"/>
      <c r="AD4711" s="199"/>
      <c r="AG4711" s="196"/>
      <c r="AH4711" s="196"/>
      <c r="AI4711" s="198"/>
      <c r="AL4711" s="196"/>
      <c r="AN4711" s="196"/>
      <c r="AO4711" s="198"/>
      <c r="AP4711" s="196"/>
      <c r="AQ4711" s="196"/>
      <c r="AR4711" s="196"/>
      <c r="AS4711" s="196"/>
      <c r="AT4711" s="196"/>
      <c r="AU4711" s="196"/>
      <c r="AV4711" s="198"/>
      <c r="AW4711" s="197"/>
      <c r="AY4711" s="196"/>
      <c r="BC4711" s="196"/>
      <c r="BD4711" s="196"/>
      <c r="BE4711" s="196"/>
      <c r="BF4711" s="196"/>
      <c r="BG4711" s="196"/>
      <c r="BH4711" s="196"/>
      <c r="BI4711" s="196"/>
      <c r="BJ4711" s="196"/>
      <c r="BK4711" s="196"/>
    </row>
    <row r="4712" spans="1:63" x14ac:dyDescent="0.25">
      <c r="A4712" s="198"/>
      <c r="B4712" s="193"/>
      <c r="C4712" s="196"/>
      <c r="D4712" s="196"/>
      <c r="E4712" s="196"/>
      <c r="I4712" s="197"/>
      <c r="Q4712" s="198"/>
      <c r="S4712" s="198"/>
      <c r="T4712" s="196"/>
      <c r="U4712" s="199"/>
      <c r="V4712" s="193"/>
      <c r="W4712" s="198"/>
      <c r="X4712" s="198"/>
      <c r="Y4712" s="196"/>
      <c r="Z4712" s="200"/>
      <c r="AA4712" s="196"/>
      <c r="AB4712" s="198"/>
      <c r="AC4712" s="196"/>
      <c r="AD4712" s="199"/>
      <c r="AG4712" s="196"/>
      <c r="AH4712" s="196"/>
      <c r="AI4712" s="198"/>
      <c r="AL4712" s="196"/>
      <c r="AN4712" s="196"/>
      <c r="AO4712" s="198"/>
      <c r="AP4712" s="196"/>
      <c r="AQ4712" s="196"/>
      <c r="AR4712" s="196"/>
      <c r="AS4712" s="196"/>
      <c r="AT4712" s="196"/>
      <c r="AU4712" s="196"/>
      <c r="AV4712" s="198"/>
      <c r="AW4712" s="197"/>
      <c r="AY4712" s="196"/>
      <c r="BC4712" s="196"/>
      <c r="BD4712" s="196"/>
      <c r="BE4712" s="196"/>
      <c r="BF4712" s="196"/>
      <c r="BG4712" s="196"/>
      <c r="BH4712" s="196"/>
      <c r="BI4712" s="196"/>
      <c r="BJ4712" s="196"/>
      <c r="BK4712" s="196"/>
    </row>
    <row r="4713" spans="1:63" x14ac:dyDescent="0.25">
      <c r="A4713" s="198"/>
      <c r="B4713" s="193"/>
      <c r="C4713" s="196"/>
      <c r="D4713" s="196"/>
      <c r="E4713" s="196"/>
      <c r="I4713" s="197"/>
      <c r="Q4713" s="198"/>
      <c r="S4713" s="198"/>
      <c r="T4713" s="196"/>
      <c r="U4713" s="199"/>
      <c r="V4713" s="193"/>
      <c r="W4713" s="198"/>
      <c r="X4713" s="198"/>
      <c r="Y4713" s="196"/>
      <c r="Z4713" s="200"/>
      <c r="AA4713" s="196"/>
      <c r="AB4713" s="198"/>
      <c r="AC4713" s="196"/>
      <c r="AD4713" s="199"/>
      <c r="AG4713" s="196"/>
      <c r="AH4713" s="196"/>
      <c r="AI4713" s="198"/>
      <c r="AL4713" s="196"/>
      <c r="AN4713" s="196"/>
      <c r="AO4713" s="198"/>
      <c r="AP4713" s="196"/>
      <c r="AQ4713" s="196"/>
      <c r="AR4713" s="196"/>
      <c r="AS4713" s="196"/>
      <c r="AT4713" s="196"/>
      <c r="AU4713" s="196"/>
      <c r="AV4713" s="198"/>
      <c r="AW4713" s="197"/>
      <c r="AY4713" s="196"/>
      <c r="BC4713" s="196"/>
      <c r="BD4713" s="196"/>
      <c r="BE4713" s="196"/>
      <c r="BF4713" s="196"/>
      <c r="BG4713" s="196"/>
      <c r="BH4713" s="196"/>
      <c r="BI4713" s="196"/>
      <c r="BJ4713" s="196"/>
      <c r="BK4713" s="196"/>
    </row>
    <row r="4714" spans="1:63" x14ac:dyDescent="0.25">
      <c r="A4714" s="198"/>
      <c r="B4714" s="193"/>
      <c r="C4714" s="196"/>
      <c r="D4714" s="196"/>
      <c r="E4714" s="196"/>
      <c r="I4714" s="197"/>
      <c r="Q4714" s="198"/>
      <c r="S4714" s="198"/>
      <c r="T4714" s="196"/>
      <c r="U4714" s="199"/>
      <c r="V4714" s="193"/>
      <c r="W4714" s="198"/>
      <c r="X4714" s="198"/>
      <c r="Y4714" s="196"/>
      <c r="Z4714" s="200"/>
      <c r="AA4714" s="196"/>
      <c r="AB4714" s="198"/>
      <c r="AC4714" s="196"/>
      <c r="AD4714" s="199"/>
      <c r="AG4714" s="196"/>
      <c r="AH4714" s="196"/>
      <c r="AI4714" s="198"/>
      <c r="AL4714" s="196"/>
      <c r="AN4714" s="196"/>
      <c r="AO4714" s="198"/>
      <c r="AP4714" s="196"/>
      <c r="AQ4714" s="196"/>
      <c r="AR4714" s="196"/>
      <c r="AS4714" s="196"/>
      <c r="AT4714" s="196"/>
      <c r="AU4714" s="196"/>
      <c r="AV4714" s="198"/>
      <c r="AW4714" s="197"/>
      <c r="AY4714" s="196"/>
      <c r="BC4714" s="196"/>
      <c r="BD4714" s="196"/>
      <c r="BE4714" s="196"/>
      <c r="BF4714" s="196"/>
      <c r="BG4714" s="196"/>
      <c r="BH4714" s="196"/>
      <c r="BI4714" s="196"/>
      <c r="BJ4714" s="196"/>
      <c r="BK4714" s="196"/>
    </row>
    <row r="4715" spans="1:63" x14ac:dyDescent="0.25">
      <c r="A4715" s="198"/>
      <c r="B4715" s="193"/>
      <c r="C4715" s="196"/>
      <c r="D4715" s="196"/>
      <c r="E4715" s="196"/>
      <c r="I4715" s="197"/>
      <c r="Q4715" s="198"/>
      <c r="S4715" s="198"/>
      <c r="T4715" s="196"/>
      <c r="U4715" s="199"/>
      <c r="V4715" s="193"/>
      <c r="W4715" s="198"/>
      <c r="X4715" s="198"/>
      <c r="Y4715" s="196"/>
      <c r="Z4715" s="200"/>
      <c r="AA4715" s="196"/>
      <c r="AB4715" s="198"/>
      <c r="AC4715" s="196"/>
      <c r="AD4715" s="199"/>
      <c r="AG4715" s="196"/>
      <c r="AH4715" s="196"/>
      <c r="AI4715" s="198"/>
      <c r="AL4715" s="196"/>
      <c r="AN4715" s="196"/>
      <c r="AO4715" s="198"/>
      <c r="AP4715" s="196"/>
      <c r="AQ4715" s="196"/>
      <c r="AR4715" s="196"/>
      <c r="AS4715" s="196"/>
      <c r="AT4715" s="196"/>
      <c r="AU4715" s="196"/>
      <c r="AV4715" s="198"/>
      <c r="AW4715" s="197"/>
      <c r="AY4715" s="196"/>
      <c r="BC4715" s="196"/>
      <c r="BD4715" s="196"/>
      <c r="BE4715" s="196"/>
      <c r="BF4715" s="196"/>
      <c r="BG4715" s="196"/>
      <c r="BH4715" s="196"/>
      <c r="BI4715" s="196"/>
      <c r="BJ4715" s="196"/>
      <c r="BK4715" s="196"/>
    </row>
    <row r="4716" spans="1:63" x14ac:dyDescent="0.25">
      <c r="A4716" s="198"/>
      <c r="B4716" s="193"/>
      <c r="C4716" s="196"/>
      <c r="D4716" s="196"/>
      <c r="E4716" s="196"/>
      <c r="I4716" s="197"/>
      <c r="Q4716" s="198"/>
      <c r="S4716" s="198"/>
      <c r="T4716" s="196"/>
      <c r="U4716" s="199"/>
      <c r="V4716" s="193"/>
      <c r="W4716" s="198"/>
      <c r="X4716" s="198"/>
      <c r="Y4716" s="196"/>
      <c r="Z4716" s="200"/>
      <c r="AA4716" s="196"/>
      <c r="AB4716" s="198"/>
      <c r="AC4716" s="196"/>
      <c r="AD4716" s="199"/>
      <c r="AG4716" s="196"/>
      <c r="AH4716" s="196"/>
      <c r="AI4716" s="198"/>
      <c r="AL4716" s="196"/>
      <c r="AN4716" s="196"/>
      <c r="AO4716" s="198"/>
      <c r="AP4716" s="196"/>
      <c r="AQ4716" s="196"/>
      <c r="AR4716" s="196"/>
      <c r="AS4716" s="196"/>
      <c r="AT4716" s="196"/>
      <c r="AU4716" s="196"/>
      <c r="AV4716" s="198"/>
      <c r="AW4716" s="197"/>
      <c r="AY4716" s="196"/>
      <c r="BC4716" s="196"/>
      <c r="BD4716" s="196"/>
      <c r="BE4716" s="196"/>
      <c r="BF4716" s="196"/>
      <c r="BG4716" s="196"/>
      <c r="BH4716" s="196"/>
      <c r="BI4716" s="196"/>
      <c r="BJ4716" s="196"/>
      <c r="BK4716" s="196"/>
    </row>
    <row r="4717" spans="1:63" x14ac:dyDescent="0.25">
      <c r="A4717" s="198"/>
      <c r="B4717" s="193"/>
      <c r="C4717" s="196"/>
      <c r="D4717" s="196"/>
      <c r="E4717" s="196"/>
      <c r="I4717" s="197"/>
      <c r="Q4717" s="198"/>
      <c r="S4717" s="198"/>
      <c r="T4717" s="196"/>
      <c r="U4717" s="199"/>
      <c r="V4717" s="193"/>
      <c r="W4717" s="198"/>
      <c r="X4717" s="198"/>
      <c r="Y4717" s="196"/>
      <c r="Z4717" s="200"/>
      <c r="AA4717" s="196"/>
      <c r="AB4717" s="198"/>
      <c r="AC4717" s="196"/>
      <c r="AD4717" s="199"/>
      <c r="AG4717" s="196"/>
      <c r="AH4717" s="196"/>
      <c r="AI4717" s="198"/>
      <c r="AL4717" s="196"/>
      <c r="AN4717" s="196"/>
      <c r="AO4717" s="198"/>
      <c r="AP4717" s="196"/>
      <c r="AQ4717" s="196"/>
      <c r="AR4717" s="196"/>
      <c r="AS4717" s="196"/>
      <c r="AT4717" s="196"/>
      <c r="AU4717" s="196"/>
      <c r="AV4717" s="198"/>
      <c r="AW4717" s="197"/>
      <c r="AY4717" s="196"/>
      <c r="BC4717" s="196"/>
      <c r="BD4717" s="196"/>
      <c r="BE4717" s="196"/>
      <c r="BF4717" s="196"/>
      <c r="BG4717" s="196"/>
      <c r="BH4717" s="196"/>
      <c r="BI4717" s="196"/>
      <c r="BJ4717" s="196"/>
      <c r="BK4717" s="196"/>
    </row>
    <row r="4718" spans="1:63" x14ac:dyDescent="0.25">
      <c r="A4718" s="198"/>
      <c r="B4718" s="193"/>
      <c r="C4718" s="196"/>
      <c r="D4718" s="196"/>
      <c r="E4718" s="196"/>
      <c r="I4718" s="197"/>
      <c r="Q4718" s="198"/>
      <c r="S4718" s="198"/>
      <c r="T4718" s="196"/>
      <c r="U4718" s="199"/>
      <c r="V4718" s="193"/>
      <c r="W4718" s="198"/>
      <c r="X4718" s="198"/>
      <c r="Y4718" s="196"/>
      <c r="Z4718" s="200"/>
      <c r="AA4718" s="196"/>
      <c r="AB4718" s="198"/>
      <c r="AC4718" s="196"/>
      <c r="AD4718" s="199"/>
      <c r="AG4718" s="196"/>
      <c r="AH4718" s="196"/>
      <c r="AI4718" s="198"/>
      <c r="AL4718" s="196"/>
      <c r="AN4718" s="196"/>
      <c r="AO4718" s="198"/>
      <c r="AP4718" s="196"/>
      <c r="AQ4718" s="196"/>
      <c r="AR4718" s="196"/>
      <c r="AS4718" s="196"/>
      <c r="AT4718" s="196"/>
      <c r="AU4718" s="196"/>
      <c r="AV4718" s="198"/>
      <c r="AW4718" s="197"/>
      <c r="AY4718" s="196"/>
      <c r="BC4718" s="196"/>
      <c r="BD4718" s="196"/>
      <c r="BE4718" s="196"/>
      <c r="BF4718" s="196"/>
      <c r="BG4718" s="196"/>
      <c r="BH4718" s="196"/>
      <c r="BI4718" s="196"/>
      <c r="BJ4718" s="196"/>
      <c r="BK4718" s="196"/>
    </row>
    <row r="4719" spans="1:63" x14ac:dyDescent="0.25">
      <c r="A4719" s="198"/>
      <c r="B4719" s="193"/>
      <c r="C4719" s="196"/>
      <c r="D4719" s="196"/>
      <c r="E4719" s="196"/>
      <c r="I4719" s="197"/>
      <c r="Q4719" s="198"/>
      <c r="S4719" s="198"/>
      <c r="T4719" s="196"/>
      <c r="U4719" s="199"/>
      <c r="V4719" s="193"/>
      <c r="W4719" s="198"/>
      <c r="X4719" s="198"/>
      <c r="Y4719" s="196"/>
      <c r="Z4719" s="200"/>
      <c r="AA4719" s="196"/>
      <c r="AB4719" s="198"/>
      <c r="AC4719" s="196"/>
      <c r="AD4719" s="199"/>
      <c r="AG4719" s="196"/>
      <c r="AH4719" s="196"/>
      <c r="AI4719" s="198"/>
      <c r="AL4719" s="196"/>
      <c r="AN4719" s="196"/>
      <c r="AO4719" s="198"/>
      <c r="AP4719" s="196"/>
      <c r="AQ4719" s="196"/>
      <c r="AR4719" s="196"/>
      <c r="AS4719" s="196"/>
      <c r="AT4719" s="196"/>
      <c r="AU4719" s="196"/>
      <c r="AV4719" s="198"/>
      <c r="AW4719" s="197"/>
      <c r="AY4719" s="196"/>
      <c r="BC4719" s="196"/>
      <c r="BD4719" s="196"/>
      <c r="BE4719" s="196"/>
      <c r="BF4719" s="196"/>
      <c r="BG4719" s="196"/>
      <c r="BH4719" s="196"/>
      <c r="BI4719" s="196"/>
      <c r="BJ4719" s="196"/>
      <c r="BK4719" s="196"/>
    </row>
    <row r="4720" spans="1:63" x14ac:dyDescent="0.25">
      <c r="A4720" s="198"/>
      <c r="B4720" s="193"/>
      <c r="C4720" s="196"/>
      <c r="D4720" s="196"/>
      <c r="E4720" s="196"/>
      <c r="I4720" s="197"/>
      <c r="Q4720" s="198"/>
      <c r="S4720" s="198"/>
      <c r="T4720" s="196"/>
      <c r="U4720" s="199"/>
      <c r="V4720" s="193"/>
      <c r="W4720" s="198"/>
      <c r="X4720" s="198"/>
      <c r="Y4720" s="196"/>
      <c r="Z4720" s="200"/>
      <c r="AA4720" s="196"/>
      <c r="AB4720" s="198"/>
      <c r="AC4720" s="196"/>
      <c r="AD4720" s="199"/>
      <c r="AG4720" s="196"/>
      <c r="AH4720" s="196"/>
      <c r="AI4720" s="198"/>
      <c r="AL4720" s="196"/>
      <c r="AN4720" s="196"/>
      <c r="AO4720" s="198"/>
      <c r="AP4720" s="196"/>
      <c r="AQ4720" s="196"/>
      <c r="AR4720" s="196"/>
      <c r="AS4720" s="196"/>
      <c r="AT4720" s="196"/>
      <c r="AU4720" s="196"/>
      <c r="AV4720" s="198"/>
      <c r="AW4720" s="197"/>
      <c r="AY4720" s="196"/>
      <c r="BC4720" s="196"/>
      <c r="BD4720" s="196"/>
      <c r="BE4720" s="196"/>
      <c r="BF4720" s="196"/>
      <c r="BG4720" s="196"/>
      <c r="BH4720" s="196"/>
      <c r="BI4720" s="196"/>
      <c r="BJ4720" s="196"/>
      <c r="BK4720" s="196"/>
    </row>
    <row r="4721" spans="1:63" x14ac:dyDescent="0.25">
      <c r="A4721" s="198"/>
      <c r="B4721" s="193"/>
      <c r="C4721" s="196"/>
      <c r="D4721" s="196"/>
      <c r="E4721" s="196"/>
      <c r="I4721" s="197"/>
      <c r="Q4721" s="198"/>
      <c r="S4721" s="198"/>
      <c r="T4721" s="196"/>
      <c r="U4721" s="199"/>
      <c r="V4721" s="193"/>
      <c r="W4721" s="198"/>
      <c r="X4721" s="198"/>
      <c r="Y4721" s="196"/>
      <c r="Z4721" s="200"/>
      <c r="AA4721" s="196"/>
      <c r="AB4721" s="198"/>
      <c r="AC4721" s="196"/>
      <c r="AD4721" s="199"/>
      <c r="AG4721" s="196"/>
      <c r="AH4721" s="196"/>
      <c r="AI4721" s="198"/>
      <c r="AL4721" s="196"/>
      <c r="AN4721" s="196"/>
      <c r="AO4721" s="198"/>
      <c r="AP4721" s="196"/>
      <c r="AQ4721" s="196"/>
      <c r="AR4721" s="196"/>
      <c r="AS4721" s="196"/>
      <c r="AT4721" s="196"/>
      <c r="AU4721" s="196"/>
      <c r="AV4721" s="198"/>
      <c r="AW4721" s="197"/>
      <c r="AY4721" s="196"/>
      <c r="BC4721" s="196"/>
      <c r="BD4721" s="196"/>
      <c r="BE4721" s="196"/>
      <c r="BF4721" s="196"/>
      <c r="BG4721" s="196"/>
      <c r="BH4721" s="196"/>
      <c r="BI4721" s="196"/>
      <c r="BJ4721" s="196"/>
      <c r="BK4721" s="196"/>
    </row>
    <row r="4722" spans="1:63" x14ac:dyDescent="0.25">
      <c r="A4722" s="198"/>
      <c r="B4722" s="193"/>
      <c r="C4722" s="196"/>
      <c r="D4722" s="196"/>
      <c r="E4722" s="196"/>
      <c r="I4722" s="197"/>
      <c r="Q4722" s="198"/>
      <c r="S4722" s="198"/>
      <c r="T4722" s="196"/>
      <c r="U4722" s="199"/>
      <c r="V4722" s="193"/>
      <c r="W4722" s="198"/>
      <c r="X4722" s="198"/>
      <c r="Y4722" s="196"/>
      <c r="Z4722" s="200"/>
      <c r="AA4722" s="196"/>
      <c r="AB4722" s="198"/>
      <c r="AC4722" s="196"/>
      <c r="AD4722" s="199"/>
      <c r="AG4722" s="196"/>
      <c r="AH4722" s="196"/>
      <c r="AI4722" s="198"/>
      <c r="AL4722" s="196"/>
      <c r="AN4722" s="196"/>
      <c r="AO4722" s="198"/>
      <c r="AP4722" s="196"/>
      <c r="AQ4722" s="196"/>
      <c r="AR4722" s="196"/>
      <c r="AS4722" s="196"/>
      <c r="AT4722" s="196"/>
      <c r="AU4722" s="196"/>
      <c r="AV4722" s="198"/>
      <c r="AW4722" s="197"/>
      <c r="AY4722" s="196"/>
      <c r="BC4722" s="196"/>
      <c r="BD4722" s="196"/>
      <c r="BE4722" s="196"/>
      <c r="BF4722" s="196"/>
      <c r="BG4722" s="196"/>
      <c r="BH4722" s="196"/>
      <c r="BI4722" s="196"/>
      <c r="BJ4722" s="196"/>
      <c r="BK4722" s="196"/>
    </row>
    <row r="4723" spans="1:63" x14ac:dyDescent="0.25">
      <c r="A4723" s="198"/>
      <c r="B4723" s="193"/>
      <c r="C4723" s="196"/>
      <c r="D4723" s="196"/>
      <c r="E4723" s="196"/>
      <c r="I4723" s="197"/>
      <c r="Q4723" s="198"/>
      <c r="S4723" s="198"/>
      <c r="T4723" s="196"/>
      <c r="U4723" s="199"/>
      <c r="V4723" s="193"/>
      <c r="W4723" s="198"/>
      <c r="X4723" s="198"/>
      <c r="Y4723" s="196"/>
      <c r="Z4723" s="200"/>
      <c r="AA4723" s="196"/>
      <c r="AB4723" s="198"/>
      <c r="AC4723" s="196"/>
      <c r="AD4723" s="199"/>
      <c r="AG4723" s="196"/>
      <c r="AH4723" s="196"/>
      <c r="AI4723" s="198"/>
      <c r="AL4723" s="196"/>
      <c r="AN4723" s="196"/>
      <c r="AO4723" s="198"/>
      <c r="AP4723" s="196"/>
      <c r="AQ4723" s="196"/>
      <c r="AR4723" s="196"/>
      <c r="AS4723" s="196"/>
      <c r="AT4723" s="196"/>
      <c r="AU4723" s="196"/>
      <c r="AV4723" s="198"/>
      <c r="AW4723" s="197"/>
      <c r="AY4723" s="196"/>
      <c r="BC4723" s="196"/>
      <c r="BD4723" s="196"/>
      <c r="BE4723" s="196"/>
      <c r="BF4723" s="196"/>
      <c r="BG4723" s="196"/>
      <c r="BH4723" s="196"/>
      <c r="BI4723" s="196"/>
      <c r="BJ4723" s="196"/>
      <c r="BK4723" s="196"/>
    </row>
    <row r="4724" spans="1:63" x14ac:dyDescent="0.25">
      <c r="A4724" s="198"/>
      <c r="B4724" s="193"/>
      <c r="C4724" s="196"/>
      <c r="D4724" s="196"/>
      <c r="E4724" s="196"/>
      <c r="I4724" s="197"/>
      <c r="Q4724" s="198"/>
      <c r="S4724" s="198"/>
      <c r="T4724" s="196"/>
      <c r="U4724" s="199"/>
      <c r="V4724" s="193"/>
      <c r="W4724" s="198"/>
      <c r="X4724" s="198"/>
      <c r="Y4724" s="196"/>
      <c r="Z4724" s="200"/>
      <c r="AA4724" s="196"/>
      <c r="AB4724" s="198"/>
      <c r="AC4724" s="196"/>
      <c r="AD4724" s="199"/>
      <c r="AG4724" s="196"/>
      <c r="AH4724" s="196"/>
      <c r="AI4724" s="198"/>
      <c r="AL4724" s="196"/>
      <c r="AN4724" s="196"/>
      <c r="AO4724" s="198"/>
      <c r="AP4724" s="196"/>
      <c r="AQ4724" s="196"/>
      <c r="AR4724" s="196"/>
      <c r="AS4724" s="196"/>
      <c r="AT4724" s="196"/>
      <c r="AU4724" s="196"/>
      <c r="AV4724" s="198"/>
      <c r="AW4724" s="197"/>
      <c r="AY4724" s="196"/>
      <c r="BC4724" s="196"/>
      <c r="BD4724" s="196"/>
      <c r="BE4724" s="196"/>
      <c r="BF4724" s="196"/>
      <c r="BG4724" s="196"/>
      <c r="BH4724" s="196"/>
      <c r="BI4724" s="196"/>
      <c r="BJ4724" s="196"/>
      <c r="BK4724" s="196"/>
    </row>
    <row r="4725" spans="1:63" x14ac:dyDescent="0.25">
      <c r="A4725" s="198"/>
      <c r="B4725" s="193"/>
      <c r="C4725" s="196"/>
      <c r="D4725" s="196"/>
      <c r="E4725" s="196"/>
      <c r="I4725" s="197"/>
      <c r="Q4725" s="198"/>
      <c r="S4725" s="198"/>
      <c r="T4725" s="196"/>
      <c r="U4725" s="199"/>
      <c r="V4725" s="193"/>
      <c r="W4725" s="198"/>
      <c r="X4725" s="198"/>
      <c r="Y4725" s="196"/>
      <c r="Z4725" s="200"/>
      <c r="AA4725" s="196"/>
      <c r="AB4725" s="198"/>
      <c r="AC4725" s="196"/>
      <c r="AD4725" s="199"/>
      <c r="AG4725" s="196"/>
      <c r="AH4725" s="196"/>
      <c r="AI4725" s="198"/>
      <c r="AL4725" s="196"/>
      <c r="AN4725" s="196"/>
      <c r="AO4725" s="198"/>
      <c r="AP4725" s="196"/>
      <c r="AQ4725" s="196"/>
      <c r="AR4725" s="196"/>
      <c r="AS4725" s="196"/>
      <c r="AT4725" s="196"/>
      <c r="AU4725" s="196"/>
      <c r="AV4725" s="198"/>
      <c r="AW4725" s="197"/>
      <c r="AY4725" s="196"/>
      <c r="BC4725" s="196"/>
      <c r="BD4725" s="196"/>
      <c r="BE4725" s="196"/>
      <c r="BF4725" s="196"/>
      <c r="BG4725" s="196"/>
      <c r="BH4725" s="196"/>
      <c r="BI4725" s="196"/>
      <c r="BJ4725" s="196"/>
      <c r="BK4725" s="196"/>
    </row>
    <row r="4726" spans="1:63" x14ac:dyDescent="0.25">
      <c r="A4726" s="198"/>
      <c r="B4726" s="193"/>
      <c r="C4726" s="196"/>
      <c r="D4726" s="196"/>
      <c r="E4726" s="196"/>
      <c r="I4726" s="197"/>
      <c r="Q4726" s="198"/>
      <c r="S4726" s="198"/>
      <c r="T4726" s="196"/>
      <c r="U4726" s="199"/>
      <c r="V4726" s="193"/>
      <c r="W4726" s="198"/>
      <c r="X4726" s="198"/>
      <c r="Y4726" s="196"/>
      <c r="Z4726" s="200"/>
      <c r="AA4726" s="196"/>
      <c r="AB4726" s="198"/>
      <c r="AC4726" s="196"/>
      <c r="AD4726" s="199"/>
      <c r="AG4726" s="196"/>
      <c r="AH4726" s="196"/>
      <c r="AI4726" s="198"/>
      <c r="AL4726" s="196"/>
      <c r="AN4726" s="196"/>
      <c r="AO4726" s="198"/>
      <c r="AP4726" s="196"/>
      <c r="AQ4726" s="196"/>
      <c r="AR4726" s="196"/>
      <c r="AS4726" s="196"/>
      <c r="AT4726" s="196"/>
      <c r="AU4726" s="196"/>
      <c r="AV4726" s="198"/>
      <c r="AW4726" s="197"/>
      <c r="AY4726" s="196"/>
      <c r="BC4726" s="196"/>
      <c r="BD4726" s="196"/>
      <c r="BE4726" s="196"/>
      <c r="BF4726" s="196"/>
      <c r="BG4726" s="196"/>
      <c r="BH4726" s="196"/>
      <c r="BI4726" s="196"/>
      <c r="BJ4726" s="196"/>
      <c r="BK4726" s="196"/>
    </row>
    <row r="4727" spans="1:63" x14ac:dyDescent="0.25">
      <c r="A4727" s="198"/>
      <c r="B4727" s="193"/>
      <c r="C4727" s="196"/>
      <c r="D4727" s="196"/>
      <c r="E4727" s="196"/>
      <c r="I4727" s="197"/>
      <c r="Q4727" s="198"/>
      <c r="S4727" s="198"/>
      <c r="T4727" s="196"/>
      <c r="U4727" s="199"/>
      <c r="V4727" s="193"/>
      <c r="W4727" s="198"/>
      <c r="X4727" s="198"/>
      <c r="Y4727" s="196"/>
      <c r="Z4727" s="200"/>
      <c r="AA4727" s="196"/>
      <c r="AB4727" s="198"/>
      <c r="AC4727" s="196"/>
      <c r="AD4727" s="199"/>
      <c r="AG4727" s="196"/>
      <c r="AH4727" s="196"/>
      <c r="AI4727" s="198"/>
      <c r="AL4727" s="196"/>
      <c r="AN4727" s="196"/>
      <c r="AO4727" s="198"/>
      <c r="AP4727" s="196"/>
      <c r="AQ4727" s="196"/>
      <c r="AR4727" s="196"/>
      <c r="AS4727" s="196"/>
      <c r="AT4727" s="196"/>
      <c r="AU4727" s="196"/>
      <c r="AV4727" s="198"/>
      <c r="AW4727" s="197"/>
      <c r="AY4727" s="196"/>
      <c r="BC4727" s="196"/>
      <c r="BD4727" s="196"/>
      <c r="BE4727" s="196"/>
      <c r="BF4727" s="196"/>
      <c r="BG4727" s="196"/>
      <c r="BH4727" s="196"/>
      <c r="BI4727" s="196"/>
      <c r="BJ4727" s="196"/>
      <c r="BK4727" s="196"/>
    </row>
    <row r="4728" spans="1:63" x14ac:dyDescent="0.25">
      <c r="A4728" s="198"/>
      <c r="B4728" s="193"/>
      <c r="C4728" s="196"/>
      <c r="D4728" s="196"/>
      <c r="E4728" s="196"/>
      <c r="I4728" s="197"/>
      <c r="Q4728" s="198"/>
      <c r="S4728" s="198"/>
      <c r="T4728" s="196"/>
      <c r="U4728" s="199"/>
      <c r="V4728" s="193"/>
      <c r="W4728" s="198"/>
      <c r="X4728" s="198"/>
      <c r="Y4728" s="196"/>
      <c r="Z4728" s="200"/>
      <c r="AA4728" s="196"/>
      <c r="AB4728" s="198"/>
      <c r="AC4728" s="196"/>
      <c r="AD4728" s="199"/>
      <c r="AG4728" s="196"/>
      <c r="AH4728" s="196"/>
      <c r="AI4728" s="198"/>
      <c r="AL4728" s="196"/>
      <c r="AN4728" s="196"/>
      <c r="AO4728" s="198"/>
      <c r="AP4728" s="196"/>
      <c r="AQ4728" s="196"/>
      <c r="AR4728" s="196"/>
      <c r="AS4728" s="196"/>
      <c r="AT4728" s="196"/>
      <c r="AU4728" s="196"/>
      <c r="AV4728" s="198"/>
      <c r="AW4728" s="197"/>
      <c r="AY4728" s="196"/>
      <c r="BC4728" s="196"/>
      <c r="BD4728" s="196"/>
      <c r="BE4728" s="196"/>
      <c r="BF4728" s="196"/>
      <c r="BG4728" s="196"/>
      <c r="BH4728" s="196"/>
      <c r="BI4728" s="196"/>
      <c r="BJ4728" s="196"/>
      <c r="BK4728" s="196"/>
    </row>
    <row r="4729" spans="1:63" x14ac:dyDescent="0.25">
      <c r="A4729" s="198"/>
      <c r="B4729" s="193"/>
      <c r="C4729" s="196"/>
      <c r="D4729" s="196"/>
      <c r="E4729" s="196"/>
      <c r="I4729" s="197"/>
      <c r="Q4729" s="198"/>
      <c r="S4729" s="198"/>
      <c r="T4729" s="196"/>
      <c r="U4729" s="199"/>
      <c r="V4729" s="193"/>
      <c r="W4729" s="198"/>
      <c r="X4729" s="198"/>
      <c r="Y4729" s="196"/>
      <c r="Z4729" s="200"/>
      <c r="AA4729" s="196"/>
      <c r="AB4729" s="198"/>
      <c r="AC4729" s="196"/>
      <c r="AD4729" s="199"/>
      <c r="AG4729" s="196"/>
      <c r="AH4729" s="196"/>
      <c r="AI4729" s="198"/>
      <c r="AL4729" s="196"/>
      <c r="AN4729" s="196"/>
      <c r="AO4729" s="198"/>
      <c r="AP4729" s="196"/>
      <c r="AQ4729" s="196"/>
      <c r="AR4729" s="196"/>
      <c r="AS4729" s="196"/>
      <c r="AT4729" s="196"/>
      <c r="AU4729" s="196"/>
      <c r="AV4729" s="198"/>
      <c r="AW4729" s="197"/>
      <c r="AY4729" s="196"/>
      <c r="BC4729" s="196"/>
      <c r="BD4729" s="196"/>
      <c r="BE4729" s="196"/>
      <c r="BF4729" s="196"/>
      <c r="BG4729" s="196"/>
      <c r="BH4729" s="196"/>
      <c r="BI4729" s="196"/>
      <c r="BJ4729" s="196"/>
      <c r="BK4729" s="196"/>
    </row>
    <row r="4730" spans="1:63" x14ac:dyDescent="0.25">
      <c r="A4730" s="198"/>
      <c r="B4730" s="193"/>
      <c r="C4730" s="196"/>
      <c r="D4730" s="196"/>
      <c r="E4730" s="196"/>
      <c r="I4730" s="197"/>
      <c r="Q4730" s="198"/>
      <c r="S4730" s="198"/>
      <c r="T4730" s="196"/>
      <c r="U4730" s="199"/>
      <c r="V4730" s="193"/>
      <c r="W4730" s="198"/>
      <c r="X4730" s="198"/>
      <c r="Y4730" s="196"/>
      <c r="Z4730" s="200"/>
      <c r="AA4730" s="196"/>
      <c r="AB4730" s="198"/>
      <c r="AC4730" s="196"/>
      <c r="AD4730" s="199"/>
      <c r="AG4730" s="196"/>
      <c r="AH4730" s="196"/>
      <c r="AI4730" s="198"/>
      <c r="AL4730" s="196"/>
      <c r="AN4730" s="196"/>
      <c r="AO4730" s="198"/>
      <c r="AP4730" s="196"/>
      <c r="AQ4730" s="196"/>
      <c r="AR4730" s="196"/>
      <c r="AS4730" s="196"/>
      <c r="AT4730" s="196"/>
      <c r="AU4730" s="196"/>
      <c r="AV4730" s="198"/>
      <c r="AW4730" s="197"/>
      <c r="AY4730" s="196"/>
      <c r="BC4730" s="196"/>
      <c r="BD4730" s="196"/>
      <c r="BE4730" s="196"/>
      <c r="BF4730" s="196"/>
      <c r="BG4730" s="196"/>
      <c r="BH4730" s="196"/>
      <c r="BI4730" s="196"/>
      <c r="BJ4730" s="196"/>
      <c r="BK4730" s="196"/>
    </row>
    <row r="4731" spans="1:63" x14ac:dyDescent="0.25">
      <c r="A4731" s="198"/>
      <c r="B4731" s="193"/>
      <c r="C4731" s="196"/>
      <c r="D4731" s="196"/>
      <c r="E4731" s="196"/>
      <c r="I4731" s="197"/>
      <c r="Q4731" s="198"/>
      <c r="S4731" s="198"/>
      <c r="T4731" s="196"/>
      <c r="U4731" s="199"/>
      <c r="V4731" s="193"/>
      <c r="W4731" s="198"/>
      <c r="X4731" s="198"/>
      <c r="Y4731" s="196"/>
      <c r="Z4731" s="200"/>
      <c r="AA4731" s="196"/>
      <c r="AB4731" s="198"/>
      <c r="AC4731" s="196"/>
      <c r="AD4731" s="199"/>
      <c r="AG4731" s="196"/>
      <c r="AH4731" s="196"/>
      <c r="AI4731" s="198"/>
      <c r="AL4731" s="196"/>
      <c r="AN4731" s="196"/>
      <c r="AO4731" s="198"/>
      <c r="AP4731" s="196"/>
      <c r="AQ4731" s="196"/>
      <c r="AR4731" s="196"/>
      <c r="AS4731" s="196"/>
      <c r="AT4731" s="196"/>
      <c r="AU4731" s="196"/>
      <c r="AV4731" s="198"/>
      <c r="AW4731" s="197"/>
      <c r="AY4731" s="196"/>
      <c r="BC4731" s="196"/>
      <c r="BD4731" s="196"/>
      <c r="BE4731" s="196"/>
      <c r="BF4731" s="196"/>
      <c r="BG4731" s="196"/>
      <c r="BH4731" s="196"/>
      <c r="BI4731" s="196"/>
      <c r="BJ4731" s="196"/>
      <c r="BK4731" s="196"/>
    </row>
    <row r="4732" spans="1:63" x14ac:dyDescent="0.25">
      <c r="A4732" s="198"/>
      <c r="B4732" s="193"/>
      <c r="C4732" s="196"/>
      <c r="D4732" s="196"/>
      <c r="E4732" s="196"/>
      <c r="I4732" s="197"/>
      <c r="Q4732" s="198"/>
      <c r="S4732" s="198"/>
      <c r="T4732" s="196"/>
      <c r="U4732" s="199"/>
      <c r="V4732" s="193"/>
      <c r="W4732" s="198"/>
      <c r="X4732" s="198"/>
      <c r="Y4732" s="196"/>
      <c r="Z4732" s="200"/>
      <c r="AA4732" s="196"/>
      <c r="AB4732" s="198"/>
      <c r="AC4732" s="196"/>
      <c r="AD4732" s="199"/>
      <c r="AG4732" s="196"/>
      <c r="AH4732" s="196"/>
      <c r="AI4732" s="198"/>
      <c r="AL4732" s="196"/>
      <c r="AN4732" s="196"/>
      <c r="AO4732" s="198"/>
      <c r="AP4732" s="196"/>
      <c r="AQ4732" s="196"/>
      <c r="AR4732" s="196"/>
      <c r="AS4732" s="196"/>
      <c r="AT4732" s="196"/>
      <c r="AU4732" s="196"/>
      <c r="AV4732" s="198"/>
      <c r="AW4732" s="197"/>
      <c r="AY4732" s="196"/>
      <c r="BC4732" s="196"/>
      <c r="BD4732" s="196"/>
      <c r="BE4732" s="196"/>
      <c r="BF4732" s="196"/>
      <c r="BG4732" s="196"/>
      <c r="BH4732" s="196"/>
      <c r="BI4732" s="196"/>
      <c r="BJ4732" s="196"/>
      <c r="BK4732" s="196"/>
    </row>
    <row r="4733" spans="1:63" x14ac:dyDescent="0.25">
      <c r="A4733" s="198"/>
      <c r="B4733" s="193"/>
      <c r="C4733" s="196"/>
      <c r="D4733" s="196"/>
      <c r="E4733" s="196"/>
      <c r="I4733" s="197"/>
      <c r="Q4733" s="198"/>
      <c r="S4733" s="198"/>
      <c r="T4733" s="196"/>
      <c r="U4733" s="199"/>
      <c r="V4733" s="193"/>
      <c r="W4733" s="198"/>
      <c r="X4733" s="198"/>
      <c r="Y4733" s="196"/>
      <c r="Z4733" s="200"/>
      <c r="AA4733" s="196"/>
      <c r="AB4733" s="198"/>
      <c r="AC4733" s="196"/>
      <c r="AD4733" s="199"/>
      <c r="AG4733" s="196"/>
      <c r="AH4733" s="196"/>
      <c r="AI4733" s="198"/>
      <c r="AL4733" s="196"/>
      <c r="AN4733" s="196"/>
      <c r="AO4733" s="198"/>
      <c r="AP4733" s="196"/>
      <c r="AQ4733" s="196"/>
      <c r="AR4733" s="196"/>
      <c r="AS4733" s="196"/>
      <c r="AT4733" s="196"/>
      <c r="AU4733" s="196"/>
      <c r="AV4733" s="198"/>
      <c r="AW4733" s="197"/>
      <c r="AY4733" s="196"/>
      <c r="BC4733" s="196"/>
      <c r="BD4733" s="196"/>
      <c r="BE4733" s="196"/>
      <c r="BF4733" s="196"/>
      <c r="BG4733" s="196"/>
      <c r="BH4733" s="196"/>
      <c r="BI4733" s="196"/>
      <c r="BJ4733" s="196"/>
      <c r="BK4733" s="196"/>
    </row>
    <row r="4734" spans="1:63" x14ac:dyDescent="0.25">
      <c r="A4734" s="198"/>
      <c r="B4734" s="193"/>
      <c r="C4734" s="196"/>
      <c r="D4734" s="196"/>
      <c r="E4734" s="196"/>
      <c r="I4734" s="197"/>
      <c r="Q4734" s="198"/>
      <c r="S4734" s="198"/>
      <c r="T4734" s="196"/>
      <c r="U4734" s="199"/>
      <c r="V4734" s="193"/>
      <c r="W4734" s="198"/>
      <c r="X4734" s="198"/>
      <c r="Y4734" s="196"/>
      <c r="Z4734" s="200"/>
      <c r="AA4734" s="196"/>
      <c r="AB4734" s="198"/>
      <c r="AC4734" s="196"/>
      <c r="AD4734" s="199"/>
      <c r="AG4734" s="196"/>
      <c r="AH4734" s="196"/>
      <c r="AI4734" s="198"/>
      <c r="AL4734" s="196"/>
      <c r="AN4734" s="196"/>
      <c r="AO4734" s="198"/>
      <c r="AP4734" s="196"/>
      <c r="AQ4734" s="196"/>
      <c r="AR4734" s="196"/>
      <c r="AS4734" s="196"/>
      <c r="AT4734" s="196"/>
      <c r="AU4734" s="196"/>
      <c r="AV4734" s="198"/>
      <c r="AW4734" s="197"/>
      <c r="AY4734" s="196"/>
      <c r="BC4734" s="196"/>
      <c r="BD4734" s="196"/>
      <c r="BE4734" s="196"/>
      <c r="BF4734" s="196"/>
      <c r="BG4734" s="196"/>
      <c r="BH4734" s="196"/>
      <c r="BI4734" s="196"/>
      <c r="BJ4734" s="196"/>
      <c r="BK4734" s="196"/>
    </row>
    <row r="4735" spans="1:63" x14ac:dyDescent="0.25">
      <c r="A4735" s="198"/>
      <c r="B4735" s="193"/>
      <c r="C4735" s="196"/>
      <c r="D4735" s="196"/>
      <c r="E4735" s="196"/>
      <c r="I4735" s="197"/>
      <c r="Q4735" s="198"/>
      <c r="S4735" s="198"/>
      <c r="T4735" s="196"/>
      <c r="U4735" s="199"/>
      <c r="V4735" s="193"/>
      <c r="W4735" s="198"/>
      <c r="X4735" s="198"/>
      <c r="Y4735" s="196"/>
      <c r="Z4735" s="200"/>
      <c r="AA4735" s="196"/>
      <c r="AB4735" s="198"/>
      <c r="AC4735" s="196"/>
      <c r="AD4735" s="199"/>
      <c r="AG4735" s="196"/>
      <c r="AH4735" s="196"/>
      <c r="AI4735" s="198"/>
      <c r="AL4735" s="196"/>
      <c r="AN4735" s="196"/>
      <c r="AO4735" s="198"/>
      <c r="AP4735" s="196"/>
      <c r="AQ4735" s="196"/>
      <c r="AR4735" s="196"/>
      <c r="AS4735" s="196"/>
      <c r="AT4735" s="196"/>
      <c r="AU4735" s="196"/>
      <c r="AV4735" s="198"/>
      <c r="AW4735" s="197"/>
      <c r="AY4735" s="196"/>
      <c r="BC4735" s="196"/>
      <c r="BD4735" s="196"/>
      <c r="BE4735" s="196"/>
      <c r="BF4735" s="196"/>
      <c r="BG4735" s="196"/>
      <c r="BH4735" s="196"/>
      <c r="BI4735" s="196"/>
      <c r="BJ4735" s="196"/>
      <c r="BK4735" s="196"/>
    </row>
    <row r="4736" spans="1:63" x14ac:dyDescent="0.25">
      <c r="A4736" s="198"/>
      <c r="B4736" s="193"/>
      <c r="C4736" s="196"/>
      <c r="D4736" s="196"/>
      <c r="E4736" s="196"/>
      <c r="I4736" s="197"/>
      <c r="Q4736" s="198"/>
      <c r="S4736" s="198"/>
      <c r="T4736" s="196"/>
      <c r="U4736" s="199"/>
      <c r="V4736" s="193"/>
      <c r="W4736" s="198"/>
      <c r="X4736" s="198"/>
      <c r="Y4736" s="196"/>
      <c r="Z4736" s="200"/>
      <c r="AA4736" s="196"/>
      <c r="AB4736" s="198"/>
      <c r="AC4736" s="196"/>
      <c r="AD4736" s="199"/>
      <c r="AG4736" s="196"/>
      <c r="AH4736" s="196"/>
      <c r="AI4736" s="198"/>
      <c r="AL4736" s="196"/>
      <c r="AN4736" s="196"/>
      <c r="AO4736" s="198"/>
      <c r="AP4736" s="196"/>
      <c r="AQ4736" s="196"/>
      <c r="AR4736" s="196"/>
      <c r="AS4736" s="196"/>
      <c r="AT4736" s="196"/>
      <c r="AU4736" s="196"/>
      <c r="AV4736" s="198"/>
      <c r="AW4736" s="197"/>
      <c r="AY4736" s="196"/>
      <c r="BC4736" s="196"/>
      <c r="BD4736" s="196"/>
      <c r="BE4736" s="196"/>
      <c r="BF4736" s="196"/>
      <c r="BG4736" s="196"/>
      <c r="BH4736" s="196"/>
      <c r="BI4736" s="196"/>
      <c r="BJ4736" s="196"/>
      <c r="BK4736" s="196"/>
    </row>
    <row r="4737" spans="1:63" x14ac:dyDescent="0.25">
      <c r="A4737" s="198"/>
      <c r="B4737" s="193"/>
      <c r="C4737" s="196"/>
      <c r="D4737" s="196"/>
      <c r="E4737" s="196"/>
      <c r="I4737" s="197"/>
      <c r="Q4737" s="198"/>
      <c r="S4737" s="198"/>
      <c r="T4737" s="196"/>
      <c r="U4737" s="199"/>
      <c r="V4737" s="193"/>
      <c r="W4737" s="198"/>
      <c r="X4737" s="198"/>
      <c r="Y4737" s="196"/>
      <c r="Z4737" s="200"/>
      <c r="AA4737" s="196"/>
      <c r="AB4737" s="198"/>
      <c r="AC4737" s="196"/>
      <c r="AD4737" s="199"/>
      <c r="AG4737" s="196"/>
      <c r="AH4737" s="196"/>
      <c r="AI4737" s="198"/>
      <c r="AL4737" s="196"/>
      <c r="AN4737" s="196"/>
      <c r="AO4737" s="198"/>
      <c r="AP4737" s="196"/>
      <c r="AQ4737" s="196"/>
      <c r="AR4737" s="196"/>
      <c r="AS4737" s="196"/>
      <c r="AT4737" s="196"/>
      <c r="AU4737" s="196"/>
      <c r="AV4737" s="198"/>
      <c r="AW4737" s="197"/>
      <c r="AY4737" s="196"/>
      <c r="BC4737" s="196"/>
      <c r="BD4737" s="196"/>
      <c r="BE4737" s="196"/>
      <c r="BF4737" s="196"/>
      <c r="BG4737" s="196"/>
      <c r="BH4737" s="196"/>
      <c r="BI4737" s="196"/>
      <c r="BJ4737" s="196"/>
      <c r="BK4737" s="196"/>
    </row>
    <row r="4738" spans="1:63" x14ac:dyDescent="0.25">
      <c r="A4738" s="198"/>
      <c r="B4738" s="193"/>
      <c r="C4738" s="196"/>
      <c r="D4738" s="196"/>
      <c r="E4738" s="196"/>
      <c r="I4738" s="197"/>
      <c r="Q4738" s="198"/>
      <c r="S4738" s="198"/>
      <c r="T4738" s="196"/>
      <c r="U4738" s="199"/>
      <c r="V4738" s="193"/>
      <c r="W4738" s="198"/>
      <c r="X4738" s="198"/>
      <c r="Y4738" s="196"/>
      <c r="Z4738" s="200"/>
      <c r="AA4738" s="196"/>
      <c r="AB4738" s="198"/>
      <c r="AC4738" s="196"/>
      <c r="AD4738" s="199"/>
      <c r="AG4738" s="196"/>
      <c r="AH4738" s="196"/>
      <c r="AI4738" s="198"/>
      <c r="AL4738" s="196"/>
      <c r="AN4738" s="196"/>
      <c r="AO4738" s="198"/>
      <c r="AP4738" s="196"/>
      <c r="AQ4738" s="196"/>
      <c r="AR4738" s="196"/>
      <c r="AS4738" s="196"/>
      <c r="AT4738" s="196"/>
      <c r="AU4738" s="196"/>
      <c r="AV4738" s="198"/>
      <c r="AW4738" s="197"/>
      <c r="AY4738" s="196"/>
      <c r="BC4738" s="196"/>
      <c r="BD4738" s="196"/>
      <c r="BE4738" s="196"/>
      <c r="BF4738" s="196"/>
      <c r="BG4738" s="196"/>
      <c r="BH4738" s="196"/>
      <c r="BI4738" s="196"/>
      <c r="BJ4738" s="196"/>
      <c r="BK4738" s="196"/>
    </row>
    <row r="4739" spans="1:63" x14ac:dyDescent="0.25">
      <c r="A4739" s="198"/>
      <c r="B4739" s="193"/>
      <c r="C4739" s="196"/>
      <c r="D4739" s="196"/>
      <c r="E4739" s="196"/>
      <c r="I4739" s="197"/>
      <c r="Q4739" s="198"/>
      <c r="S4739" s="198"/>
      <c r="T4739" s="196"/>
      <c r="U4739" s="199"/>
      <c r="V4739" s="193"/>
      <c r="W4739" s="198"/>
      <c r="X4739" s="198"/>
      <c r="Y4739" s="196"/>
      <c r="Z4739" s="200"/>
      <c r="AA4739" s="196"/>
      <c r="AB4739" s="198"/>
      <c r="AC4739" s="196"/>
      <c r="AD4739" s="199"/>
      <c r="AG4739" s="196"/>
      <c r="AH4739" s="196"/>
      <c r="AI4739" s="198"/>
      <c r="AL4739" s="196"/>
      <c r="AN4739" s="196"/>
      <c r="AO4739" s="198"/>
      <c r="AP4739" s="196"/>
      <c r="AQ4739" s="196"/>
      <c r="AR4739" s="196"/>
      <c r="AS4739" s="196"/>
      <c r="AT4739" s="196"/>
      <c r="AU4739" s="196"/>
      <c r="AV4739" s="198"/>
      <c r="AW4739" s="197"/>
      <c r="AY4739" s="196"/>
      <c r="BC4739" s="196"/>
      <c r="BD4739" s="196"/>
      <c r="BE4739" s="196"/>
      <c r="BF4739" s="196"/>
      <c r="BG4739" s="196"/>
      <c r="BH4739" s="196"/>
      <c r="BI4739" s="196"/>
      <c r="BJ4739" s="196"/>
      <c r="BK4739" s="196"/>
    </row>
    <row r="4740" spans="1:63" x14ac:dyDescent="0.25">
      <c r="A4740" s="198"/>
      <c r="B4740" s="193"/>
      <c r="C4740" s="196"/>
      <c r="D4740" s="196"/>
      <c r="E4740" s="196"/>
      <c r="I4740" s="197"/>
      <c r="Q4740" s="198"/>
      <c r="S4740" s="198"/>
      <c r="T4740" s="196"/>
      <c r="U4740" s="199"/>
      <c r="V4740" s="193"/>
      <c r="W4740" s="198"/>
      <c r="X4740" s="198"/>
      <c r="Y4740" s="196"/>
      <c r="Z4740" s="200"/>
      <c r="AA4740" s="196"/>
      <c r="AB4740" s="198"/>
      <c r="AC4740" s="196"/>
      <c r="AD4740" s="199"/>
      <c r="AG4740" s="196"/>
      <c r="AH4740" s="196"/>
      <c r="AI4740" s="198"/>
      <c r="AL4740" s="196"/>
      <c r="AN4740" s="196"/>
      <c r="AO4740" s="198"/>
      <c r="AP4740" s="196"/>
      <c r="AQ4740" s="196"/>
      <c r="AR4740" s="196"/>
      <c r="AS4740" s="196"/>
      <c r="AT4740" s="196"/>
      <c r="AU4740" s="196"/>
      <c r="AV4740" s="198"/>
      <c r="AW4740" s="197"/>
      <c r="AY4740" s="196"/>
      <c r="BC4740" s="196"/>
      <c r="BD4740" s="196"/>
      <c r="BE4740" s="196"/>
      <c r="BF4740" s="196"/>
      <c r="BG4740" s="196"/>
      <c r="BH4740" s="196"/>
      <c r="BI4740" s="196"/>
      <c r="BJ4740" s="196"/>
      <c r="BK4740" s="196"/>
    </row>
    <row r="4741" spans="1:63" x14ac:dyDescent="0.25">
      <c r="A4741" s="198"/>
      <c r="B4741" s="193"/>
      <c r="C4741" s="196"/>
      <c r="D4741" s="196"/>
      <c r="E4741" s="196"/>
      <c r="I4741" s="197"/>
      <c r="Q4741" s="198"/>
      <c r="S4741" s="198"/>
      <c r="T4741" s="196"/>
      <c r="U4741" s="199"/>
      <c r="V4741" s="193"/>
      <c r="W4741" s="198"/>
      <c r="X4741" s="198"/>
      <c r="Y4741" s="196"/>
      <c r="Z4741" s="200"/>
      <c r="AA4741" s="196"/>
      <c r="AB4741" s="198"/>
      <c r="AC4741" s="196"/>
      <c r="AD4741" s="199"/>
      <c r="AG4741" s="196"/>
      <c r="AH4741" s="196"/>
      <c r="AI4741" s="198"/>
      <c r="AL4741" s="196"/>
      <c r="AN4741" s="196"/>
      <c r="AO4741" s="198"/>
      <c r="AP4741" s="196"/>
      <c r="AQ4741" s="196"/>
      <c r="AR4741" s="196"/>
      <c r="AS4741" s="196"/>
      <c r="AT4741" s="196"/>
      <c r="AU4741" s="196"/>
      <c r="AV4741" s="198"/>
      <c r="AW4741" s="197"/>
      <c r="AY4741" s="196"/>
      <c r="BC4741" s="196"/>
      <c r="BD4741" s="196"/>
      <c r="BE4741" s="196"/>
      <c r="BF4741" s="196"/>
      <c r="BG4741" s="196"/>
      <c r="BH4741" s="196"/>
      <c r="BI4741" s="196"/>
      <c r="BJ4741" s="196"/>
      <c r="BK4741" s="196"/>
    </row>
    <row r="4742" spans="1:63" x14ac:dyDescent="0.25">
      <c r="A4742" s="198"/>
      <c r="B4742" s="193"/>
      <c r="C4742" s="196"/>
      <c r="D4742" s="196"/>
      <c r="E4742" s="196"/>
      <c r="I4742" s="197"/>
      <c r="Q4742" s="198"/>
      <c r="S4742" s="198"/>
      <c r="T4742" s="196"/>
      <c r="U4742" s="199"/>
      <c r="V4742" s="193"/>
      <c r="W4742" s="198"/>
      <c r="X4742" s="198"/>
      <c r="Y4742" s="196"/>
      <c r="Z4742" s="200"/>
      <c r="AA4742" s="196"/>
      <c r="AB4742" s="198"/>
      <c r="AC4742" s="196"/>
      <c r="AD4742" s="199"/>
      <c r="AG4742" s="196"/>
      <c r="AH4742" s="196"/>
      <c r="AI4742" s="198"/>
      <c r="AL4742" s="196"/>
      <c r="AN4742" s="196"/>
      <c r="AO4742" s="198"/>
      <c r="AP4742" s="196"/>
      <c r="AQ4742" s="196"/>
      <c r="AR4742" s="196"/>
      <c r="AS4742" s="196"/>
      <c r="AT4742" s="196"/>
      <c r="AU4742" s="196"/>
      <c r="AV4742" s="198"/>
      <c r="AW4742" s="197"/>
      <c r="AY4742" s="196"/>
      <c r="BC4742" s="196"/>
      <c r="BD4742" s="196"/>
      <c r="BE4742" s="196"/>
      <c r="BF4742" s="196"/>
      <c r="BG4742" s="196"/>
      <c r="BH4742" s="196"/>
      <c r="BI4742" s="196"/>
      <c r="BJ4742" s="196"/>
      <c r="BK4742" s="196"/>
    </row>
    <row r="4743" spans="1:63" x14ac:dyDescent="0.25">
      <c r="A4743" s="198"/>
      <c r="B4743" s="193"/>
      <c r="C4743" s="196"/>
      <c r="D4743" s="196"/>
      <c r="E4743" s="196"/>
      <c r="I4743" s="197"/>
      <c r="Q4743" s="198"/>
      <c r="S4743" s="198"/>
      <c r="T4743" s="196"/>
      <c r="U4743" s="199"/>
      <c r="V4743" s="193"/>
      <c r="W4743" s="198"/>
      <c r="X4743" s="198"/>
      <c r="Y4743" s="196"/>
      <c r="Z4743" s="200"/>
      <c r="AA4743" s="196"/>
      <c r="AB4743" s="198"/>
      <c r="AC4743" s="196"/>
      <c r="AD4743" s="199"/>
      <c r="AG4743" s="196"/>
      <c r="AH4743" s="196"/>
      <c r="AI4743" s="198"/>
      <c r="AL4743" s="196"/>
      <c r="AN4743" s="196"/>
      <c r="AO4743" s="198"/>
      <c r="AP4743" s="196"/>
      <c r="AQ4743" s="196"/>
      <c r="AR4743" s="196"/>
      <c r="AS4743" s="196"/>
      <c r="AT4743" s="196"/>
      <c r="AU4743" s="196"/>
      <c r="AV4743" s="198"/>
      <c r="AW4743" s="197"/>
      <c r="AY4743" s="196"/>
      <c r="BC4743" s="196"/>
      <c r="BD4743" s="196"/>
      <c r="BE4743" s="196"/>
      <c r="BF4743" s="196"/>
      <c r="BG4743" s="196"/>
      <c r="BH4743" s="196"/>
      <c r="BI4743" s="196"/>
      <c r="BJ4743" s="196"/>
      <c r="BK4743" s="196"/>
    </row>
    <row r="4744" spans="1:63" x14ac:dyDescent="0.25">
      <c r="A4744" s="198"/>
      <c r="B4744" s="193"/>
      <c r="C4744" s="196"/>
      <c r="D4744" s="196"/>
      <c r="E4744" s="196"/>
      <c r="I4744" s="197"/>
      <c r="Q4744" s="198"/>
      <c r="S4744" s="198"/>
      <c r="T4744" s="196"/>
      <c r="U4744" s="199"/>
      <c r="V4744" s="193"/>
      <c r="W4744" s="198"/>
      <c r="X4744" s="198"/>
      <c r="Y4744" s="196"/>
      <c r="Z4744" s="200"/>
      <c r="AA4744" s="196"/>
      <c r="AB4744" s="198"/>
      <c r="AC4744" s="196"/>
      <c r="AD4744" s="199"/>
      <c r="AG4744" s="196"/>
      <c r="AH4744" s="196"/>
      <c r="AI4744" s="198"/>
      <c r="AL4744" s="196"/>
      <c r="AN4744" s="196"/>
      <c r="AO4744" s="198"/>
      <c r="AP4744" s="196"/>
      <c r="AQ4744" s="196"/>
      <c r="AR4744" s="196"/>
      <c r="AS4744" s="196"/>
      <c r="AT4744" s="196"/>
      <c r="AU4744" s="196"/>
      <c r="AV4744" s="198"/>
      <c r="AW4744" s="197"/>
      <c r="AY4744" s="196"/>
      <c r="BC4744" s="196"/>
      <c r="BD4744" s="196"/>
      <c r="BE4744" s="196"/>
      <c r="BF4744" s="196"/>
      <c r="BG4744" s="196"/>
      <c r="BH4744" s="196"/>
      <c r="BI4744" s="196"/>
      <c r="BJ4744" s="196"/>
      <c r="BK4744" s="196"/>
    </row>
    <row r="4745" spans="1:63" x14ac:dyDescent="0.25">
      <c r="A4745" s="198"/>
      <c r="B4745" s="193"/>
      <c r="C4745" s="196"/>
      <c r="D4745" s="196"/>
      <c r="E4745" s="196"/>
      <c r="I4745" s="197"/>
      <c r="Q4745" s="198"/>
      <c r="S4745" s="198"/>
      <c r="T4745" s="196"/>
      <c r="U4745" s="199"/>
      <c r="V4745" s="193"/>
      <c r="W4745" s="198"/>
      <c r="X4745" s="198"/>
      <c r="Y4745" s="196"/>
      <c r="Z4745" s="200"/>
      <c r="AA4745" s="196"/>
      <c r="AB4745" s="198"/>
      <c r="AC4745" s="196"/>
      <c r="AD4745" s="199"/>
      <c r="AG4745" s="196"/>
      <c r="AH4745" s="196"/>
      <c r="AI4745" s="198"/>
      <c r="AL4745" s="196"/>
      <c r="AN4745" s="196"/>
      <c r="AO4745" s="198"/>
      <c r="AP4745" s="196"/>
      <c r="AQ4745" s="196"/>
      <c r="AR4745" s="196"/>
      <c r="AS4745" s="196"/>
      <c r="AT4745" s="196"/>
      <c r="AU4745" s="196"/>
      <c r="AV4745" s="198"/>
      <c r="AW4745" s="197"/>
      <c r="AY4745" s="196"/>
      <c r="BC4745" s="196"/>
      <c r="BD4745" s="196"/>
      <c r="BE4745" s="196"/>
      <c r="BF4745" s="196"/>
      <c r="BG4745" s="196"/>
      <c r="BH4745" s="196"/>
      <c r="BI4745" s="196"/>
      <c r="BJ4745" s="196"/>
      <c r="BK4745" s="196"/>
    </row>
    <row r="4746" spans="1:63" x14ac:dyDescent="0.25">
      <c r="A4746" s="198"/>
      <c r="B4746" s="193"/>
      <c r="C4746" s="196"/>
      <c r="D4746" s="196"/>
      <c r="E4746" s="196"/>
      <c r="I4746" s="197"/>
      <c r="Q4746" s="198"/>
      <c r="S4746" s="198"/>
      <c r="T4746" s="196"/>
      <c r="U4746" s="199"/>
      <c r="V4746" s="193"/>
      <c r="W4746" s="198"/>
      <c r="X4746" s="198"/>
      <c r="Y4746" s="196"/>
      <c r="Z4746" s="200"/>
      <c r="AA4746" s="196"/>
      <c r="AB4746" s="198"/>
      <c r="AC4746" s="196"/>
      <c r="AD4746" s="199"/>
      <c r="AG4746" s="196"/>
      <c r="AH4746" s="196"/>
      <c r="AI4746" s="198"/>
      <c r="AL4746" s="196"/>
      <c r="AN4746" s="196"/>
      <c r="AO4746" s="198"/>
      <c r="AP4746" s="196"/>
      <c r="AQ4746" s="196"/>
      <c r="AR4746" s="196"/>
      <c r="AS4746" s="196"/>
      <c r="AT4746" s="196"/>
      <c r="AU4746" s="196"/>
      <c r="AV4746" s="198"/>
      <c r="AW4746" s="197"/>
      <c r="AY4746" s="196"/>
      <c r="BC4746" s="196"/>
      <c r="BD4746" s="196"/>
      <c r="BE4746" s="196"/>
      <c r="BF4746" s="196"/>
      <c r="BG4746" s="196"/>
      <c r="BH4746" s="196"/>
      <c r="BI4746" s="196"/>
      <c r="BJ4746" s="196"/>
      <c r="BK4746" s="196"/>
    </row>
    <row r="4747" spans="1:63" x14ac:dyDescent="0.25">
      <c r="A4747" s="198"/>
      <c r="B4747" s="193"/>
      <c r="C4747" s="196"/>
      <c r="D4747" s="196"/>
      <c r="E4747" s="196"/>
      <c r="I4747" s="197"/>
      <c r="Q4747" s="198"/>
      <c r="S4747" s="198"/>
      <c r="T4747" s="196"/>
      <c r="U4747" s="199"/>
      <c r="V4747" s="193"/>
      <c r="W4747" s="198"/>
      <c r="X4747" s="198"/>
      <c r="Y4747" s="196"/>
      <c r="Z4747" s="200"/>
      <c r="AA4747" s="196"/>
      <c r="AB4747" s="198"/>
      <c r="AC4747" s="196"/>
      <c r="AD4747" s="199"/>
      <c r="AG4747" s="196"/>
      <c r="AH4747" s="196"/>
      <c r="AI4747" s="198"/>
      <c r="AL4747" s="196"/>
      <c r="AN4747" s="196"/>
      <c r="AO4747" s="198"/>
      <c r="AP4747" s="196"/>
      <c r="AQ4747" s="196"/>
      <c r="AR4747" s="196"/>
      <c r="AS4747" s="196"/>
      <c r="AT4747" s="196"/>
      <c r="AU4747" s="196"/>
      <c r="AV4747" s="198"/>
      <c r="AW4747" s="197"/>
      <c r="AY4747" s="196"/>
      <c r="BC4747" s="196"/>
      <c r="BD4747" s="196"/>
      <c r="BE4747" s="196"/>
      <c r="BF4747" s="196"/>
      <c r="BG4747" s="196"/>
      <c r="BH4747" s="196"/>
      <c r="BI4747" s="196"/>
      <c r="BJ4747" s="196"/>
      <c r="BK4747" s="196"/>
    </row>
    <row r="4748" spans="1:63" x14ac:dyDescent="0.25">
      <c r="A4748" s="198"/>
      <c r="B4748" s="193"/>
      <c r="C4748" s="196"/>
      <c r="D4748" s="196"/>
      <c r="E4748" s="196"/>
      <c r="I4748" s="197"/>
      <c r="Q4748" s="198"/>
      <c r="S4748" s="198"/>
      <c r="T4748" s="196"/>
      <c r="U4748" s="199"/>
      <c r="V4748" s="193"/>
      <c r="W4748" s="198"/>
      <c r="X4748" s="198"/>
      <c r="Y4748" s="196"/>
      <c r="Z4748" s="200"/>
      <c r="AA4748" s="196"/>
      <c r="AB4748" s="198"/>
      <c r="AC4748" s="196"/>
      <c r="AD4748" s="199"/>
      <c r="AG4748" s="196"/>
      <c r="AH4748" s="196"/>
      <c r="AI4748" s="198"/>
      <c r="AL4748" s="196"/>
      <c r="AN4748" s="196"/>
      <c r="AO4748" s="198"/>
      <c r="AP4748" s="196"/>
      <c r="AQ4748" s="196"/>
      <c r="AR4748" s="196"/>
      <c r="AS4748" s="196"/>
      <c r="AT4748" s="196"/>
      <c r="AU4748" s="196"/>
      <c r="AV4748" s="198"/>
      <c r="AW4748" s="197"/>
      <c r="AY4748" s="196"/>
      <c r="BC4748" s="196"/>
      <c r="BD4748" s="196"/>
      <c r="BE4748" s="196"/>
      <c r="BF4748" s="196"/>
      <c r="BG4748" s="196"/>
      <c r="BH4748" s="196"/>
      <c r="BI4748" s="196"/>
      <c r="BJ4748" s="196"/>
      <c r="BK4748" s="196"/>
    </row>
    <row r="4749" spans="1:63" x14ac:dyDescent="0.25">
      <c r="A4749" s="198"/>
      <c r="B4749" s="193"/>
      <c r="C4749" s="196"/>
      <c r="D4749" s="196"/>
      <c r="E4749" s="196"/>
      <c r="I4749" s="197"/>
      <c r="Q4749" s="198"/>
      <c r="S4749" s="198"/>
      <c r="T4749" s="196"/>
      <c r="U4749" s="199"/>
      <c r="V4749" s="193"/>
      <c r="W4749" s="198"/>
      <c r="X4749" s="198"/>
      <c r="Y4749" s="196"/>
      <c r="Z4749" s="200"/>
      <c r="AA4749" s="196"/>
      <c r="AB4749" s="198"/>
      <c r="AC4749" s="196"/>
      <c r="AD4749" s="199"/>
      <c r="AG4749" s="196"/>
      <c r="AH4749" s="196"/>
      <c r="AI4749" s="198"/>
      <c r="AL4749" s="196"/>
      <c r="AN4749" s="196"/>
      <c r="AO4749" s="198"/>
      <c r="AP4749" s="196"/>
      <c r="AQ4749" s="196"/>
      <c r="AR4749" s="196"/>
      <c r="AS4749" s="196"/>
      <c r="AT4749" s="196"/>
      <c r="AU4749" s="196"/>
      <c r="AV4749" s="198"/>
      <c r="AW4749" s="197"/>
      <c r="AY4749" s="196"/>
      <c r="BC4749" s="196"/>
      <c r="BD4749" s="196"/>
      <c r="BE4749" s="196"/>
      <c r="BF4749" s="196"/>
      <c r="BG4749" s="196"/>
      <c r="BH4749" s="196"/>
      <c r="BI4749" s="196"/>
      <c r="BJ4749" s="196"/>
      <c r="BK4749" s="196"/>
    </row>
    <row r="4750" spans="1:63" x14ac:dyDescent="0.25">
      <c r="A4750" s="198"/>
      <c r="B4750" s="193"/>
      <c r="C4750" s="196"/>
      <c r="D4750" s="196"/>
      <c r="E4750" s="196"/>
      <c r="I4750" s="197"/>
      <c r="Q4750" s="198"/>
      <c r="S4750" s="198"/>
      <c r="T4750" s="196"/>
      <c r="U4750" s="199"/>
      <c r="V4750" s="193"/>
      <c r="W4750" s="198"/>
      <c r="X4750" s="198"/>
      <c r="Y4750" s="196"/>
      <c r="Z4750" s="200"/>
      <c r="AA4750" s="196"/>
      <c r="AB4750" s="198"/>
      <c r="AC4750" s="196"/>
      <c r="AD4750" s="199"/>
      <c r="AG4750" s="196"/>
      <c r="AH4750" s="196"/>
      <c r="AI4750" s="198"/>
      <c r="AL4750" s="196"/>
      <c r="AN4750" s="196"/>
      <c r="AO4750" s="198"/>
      <c r="AP4750" s="196"/>
      <c r="AQ4750" s="196"/>
      <c r="AR4750" s="196"/>
      <c r="AS4750" s="196"/>
      <c r="AT4750" s="196"/>
      <c r="AU4750" s="196"/>
      <c r="AV4750" s="198"/>
      <c r="AW4750" s="197"/>
      <c r="AY4750" s="196"/>
      <c r="BC4750" s="196"/>
      <c r="BD4750" s="196"/>
      <c r="BE4750" s="196"/>
      <c r="BF4750" s="196"/>
      <c r="BG4750" s="196"/>
      <c r="BH4750" s="196"/>
      <c r="BI4750" s="196"/>
      <c r="BJ4750" s="196"/>
      <c r="BK4750" s="196"/>
    </row>
    <row r="4751" spans="1:63" x14ac:dyDescent="0.25">
      <c r="A4751" s="198"/>
      <c r="B4751" s="193"/>
      <c r="C4751" s="196"/>
      <c r="D4751" s="196"/>
      <c r="E4751" s="196"/>
      <c r="I4751" s="197"/>
      <c r="Q4751" s="198"/>
      <c r="S4751" s="198"/>
      <c r="T4751" s="196"/>
      <c r="U4751" s="199"/>
      <c r="V4751" s="193"/>
      <c r="W4751" s="198"/>
      <c r="X4751" s="198"/>
      <c r="Y4751" s="196"/>
      <c r="Z4751" s="200"/>
      <c r="AA4751" s="196"/>
      <c r="AB4751" s="198"/>
      <c r="AC4751" s="196"/>
      <c r="AD4751" s="199"/>
      <c r="AG4751" s="196"/>
      <c r="AH4751" s="196"/>
      <c r="AI4751" s="198"/>
      <c r="AL4751" s="196"/>
      <c r="AN4751" s="196"/>
      <c r="AO4751" s="198"/>
      <c r="AP4751" s="196"/>
      <c r="AQ4751" s="196"/>
      <c r="AR4751" s="196"/>
      <c r="AS4751" s="196"/>
      <c r="AT4751" s="196"/>
      <c r="AU4751" s="196"/>
      <c r="AV4751" s="198"/>
      <c r="AW4751" s="197"/>
      <c r="AY4751" s="196"/>
      <c r="BC4751" s="196"/>
      <c r="BD4751" s="196"/>
      <c r="BE4751" s="196"/>
      <c r="BF4751" s="196"/>
      <c r="BG4751" s="196"/>
      <c r="BH4751" s="196"/>
      <c r="BI4751" s="196"/>
      <c r="BJ4751" s="196"/>
      <c r="BK4751" s="196"/>
    </row>
    <row r="4752" spans="1:63" x14ac:dyDescent="0.25">
      <c r="A4752" s="198"/>
      <c r="B4752" s="193"/>
      <c r="C4752" s="196"/>
      <c r="D4752" s="196"/>
      <c r="E4752" s="196"/>
      <c r="I4752" s="197"/>
      <c r="Q4752" s="198"/>
      <c r="S4752" s="198"/>
      <c r="T4752" s="196"/>
      <c r="U4752" s="199"/>
      <c r="V4752" s="193"/>
      <c r="W4752" s="198"/>
      <c r="X4752" s="198"/>
      <c r="Y4752" s="196"/>
      <c r="Z4752" s="200"/>
      <c r="AA4752" s="196"/>
      <c r="AB4752" s="198"/>
      <c r="AC4752" s="196"/>
      <c r="AD4752" s="199"/>
      <c r="AG4752" s="196"/>
      <c r="AH4752" s="196"/>
      <c r="AI4752" s="198"/>
      <c r="AL4752" s="196"/>
      <c r="AN4752" s="196"/>
      <c r="AO4752" s="198"/>
      <c r="AP4752" s="196"/>
      <c r="AQ4752" s="196"/>
      <c r="AR4752" s="196"/>
      <c r="AS4752" s="196"/>
      <c r="AT4752" s="196"/>
      <c r="AU4752" s="196"/>
      <c r="AV4752" s="198"/>
      <c r="AW4752" s="197"/>
      <c r="AY4752" s="196"/>
      <c r="BC4752" s="196"/>
      <c r="BD4752" s="196"/>
      <c r="BE4752" s="196"/>
      <c r="BF4752" s="196"/>
      <c r="BG4752" s="196"/>
      <c r="BH4752" s="196"/>
      <c r="BI4752" s="196"/>
      <c r="BJ4752" s="196"/>
      <c r="BK4752" s="196"/>
    </row>
    <row r="4753" spans="1:63" x14ac:dyDescent="0.25">
      <c r="A4753" s="198"/>
      <c r="B4753" s="193"/>
      <c r="C4753" s="196"/>
      <c r="D4753" s="196"/>
      <c r="E4753" s="196"/>
      <c r="I4753" s="197"/>
      <c r="Q4753" s="198"/>
      <c r="S4753" s="198"/>
      <c r="T4753" s="196"/>
      <c r="U4753" s="199"/>
      <c r="V4753" s="193"/>
      <c r="W4753" s="198"/>
      <c r="X4753" s="198"/>
      <c r="Y4753" s="196"/>
      <c r="Z4753" s="200"/>
      <c r="AA4753" s="196"/>
      <c r="AB4753" s="198"/>
      <c r="AC4753" s="196"/>
      <c r="AD4753" s="199"/>
      <c r="AG4753" s="196"/>
      <c r="AH4753" s="196"/>
      <c r="AI4753" s="198"/>
      <c r="AL4753" s="196"/>
      <c r="AN4753" s="196"/>
      <c r="AO4753" s="198"/>
      <c r="AP4753" s="196"/>
      <c r="AQ4753" s="196"/>
      <c r="AR4753" s="196"/>
      <c r="AS4753" s="196"/>
      <c r="AT4753" s="196"/>
      <c r="AU4753" s="196"/>
      <c r="AV4753" s="198"/>
      <c r="AW4753" s="197"/>
      <c r="AY4753" s="196"/>
      <c r="BC4753" s="196"/>
      <c r="BD4753" s="196"/>
      <c r="BE4753" s="196"/>
      <c r="BF4753" s="196"/>
      <c r="BG4753" s="196"/>
      <c r="BH4753" s="196"/>
      <c r="BI4753" s="196"/>
      <c r="BJ4753" s="196"/>
      <c r="BK4753" s="196"/>
    </row>
    <row r="4754" spans="1:63" x14ac:dyDescent="0.25">
      <c r="A4754" s="198"/>
      <c r="B4754" s="193"/>
      <c r="C4754" s="196"/>
      <c r="D4754" s="196"/>
      <c r="E4754" s="196"/>
      <c r="I4754" s="197"/>
      <c r="Q4754" s="198"/>
      <c r="S4754" s="198"/>
      <c r="T4754" s="196"/>
      <c r="U4754" s="199"/>
      <c r="V4754" s="193"/>
      <c r="W4754" s="198"/>
      <c r="X4754" s="198"/>
      <c r="Y4754" s="196"/>
      <c r="Z4754" s="200"/>
      <c r="AA4754" s="196"/>
      <c r="AB4754" s="198"/>
      <c r="AC4754" s="196"/>
      <c r="AD4754" s="199"/>
      <c r="AG4754" s="196"/>
      <c r="AH4754" s="196"/>
      <c r="AI4754" s="198"/>
      <c r="AL4754" s="196"/>
      <c r="AN4754" s="196"/>
      <c r="AO4754" s="198"/>
      <c r="AP4754" s="196"/>
      <c r="AQ4754" s="196"/>
      <c r="AR4754" s="196"/>
      <c r="AS4754" s="196"/>
      <c r="AT4754" s="196"/>
      <c r="AU4754" s="196"/>
      <c r="AV4754" s="198"/>
      <c r="AW4754" s="197"/>
      <c r="AY4754" s="196"/>
      <c r="BC4754" s="196"/>
      <c r="BD4754" s="196"/>
      <c r="BE4754" s="196"/>
      <c r="BF4754" s="196"/>
      <c r="BG4754" s="196"/>
      <c r="BH4754" s="196"/>
      <c r="BI4754" s="196"/>
      <c r="BJ4754" s="196"/>
      <c r="BK4754" s="196"/>
    </row>
    <row r="4755" spans="1:63" x14ac:dyDescent="0.25">
      <c r="A4755" s="198"/>
      <c r="B4755" s="193"/>
      <c r="C4755" s="196"/>
      <c r="D4755" s="196"/>
      <c r="E4755" s="196"/>
      <c r="I4755" s="197"/>
      <c r="Q4755" s="198"/>
      <c r="S4755" s="198"/>
      <c r="T4755" s="196"/>
      <c r="U4755" s="199"/>
      <c r="V4755" s="193"/>
      <c r="W4755" s="198"/>
      <c r="X4755" s="198"/>
      <c r="Y4755" s="196"/>
      <c r="Z4755" s="200"/>
      <c r="AA4755" s="196"/>
      <c r="AB4755" s="198"/>
      <c r="AC4755" s="196"/>
      <c r="AD4755" s="199"/>
      <c r="AG4755" s="196"/>
      <c r="AH4755" s="196"/>
      <c r="AI4755" s="198"/>
      <c r="AL4755" s="196"/>
      <c r="AN4755" s="196"/>
      <c r="AO4755" s="198"/>
      <c r="AP4755" s="196"/>
      <c r="AQ4755" s="196"/>
      <c r="AR4755" s="196"/>
      <c r="AS4755" s="196"/>
      <c r="AT4755" s="196"/>
      <c r="AU4755" s="196"/>
      <c r="AV4755" s="198"/>
      <c r="AW4755" s="197"/>
      <c r="AY4755" s="196"/>
      <c r="BC4755" s="196"/>
      <c r="BD4755" s="196"/>
      <c r="BE4755" s="196"/>
      <c r="BF4755" s="196"/>
      <c r="BG4755" s="196"/>
      <c r="BH4755" s="196"/>
      <c r="BI4755" s="196"/>
      <c r="BJ4755" s="196"/>
      <c r="BK4755" s="196"/>
    </row>
    <row r="4756" spans="1:63" x14ac:dyDescent="0.25">
      <c r="A4756" s="198"/>
      <c r="B4756" s="193"/>
      <c r="C4756" s="196"/>
      <c r="D4756" s="196"/>
      <c r="E4756" s="196"/>
      <c r="I4756" s="197"/>
      <c r="Q4756" s="198"/>
      <c r="S4756" s="198"/>
      <c r="T4756" s="196"/>
      <c r="U4756" s="199"/>
      <c r="V4756" s="193"/>
      <c r="W4756" s="198"/>
      <c r="X4756" s="198"/>
      <c r="Y4756" s="196"/>
      <c r="Z4756" s="200"/>
      <c r="AA4756" s="196"/>
      <c r="AB4756" s="198"/>
      <c r="AC4756" s="196"/>
      <c r="AD4756" s="199"/>
      <c r="AG4756" s="196"/>
      <c r="AH4756" s="196"/>
      <c r="AI4756" s="198"/>
      <c r="AL4756" s="196"/>
      <c r="AN4756" s="196"/>
      <c r="AO4756" s="198"/>
      <c r="AP4756" s="196"/>
      <c r="AQ4756" s="196"/>
      <c r="AR4756" s="196"/>
      <c r="AS4756" s="196"/>
      <c r="AT4756" s="196"/>
      <c r="AU4756" s="196"/>
      <c r="AV4756" s="198"/>
      <c r="AW4756" s="197"/>
      <c r="AY4756" s="196"/>
      <c r="BC4756" s="196"/>
      <c r="BD4756" s="196"/>
      <c r="BE4756" s="196"/>
      <c r="BF4756" s="196"/>
      <c r="BG4756" s="196"/>
      <c r="BH4756" s="196"/>
      <c r="BI4756" s="196"/>
      <c r="BJ4756" s="196"/>
      <c r="BK4756" s="196"/>
    </row>
    <row r="4757" spans="1:63" x14ac:dyDescent="0.25">
      <c r="A4757" s="198"/>
      <c r="B4757" s="193"/>
      <c r="C4757" s="196"/>
      <c r="D4757" s="196"/>
      <c r="E4757" s="196"/>
      <c r="I4757" s="197"/>
      <c r="Q4757" s="198"/>
      <c r="S4757" s="198"/>
      <c r="T4757" s="196"/>
      <c r="U4757" s="199"/>
      <c r="V4757" s="193"/>
      <c r="W4757" s="198"/>
      <c r="X4757" s="198"/>
      <c r="Y4757" s="196"/>
      <c r="Z4757" s="200"/>
      <c r="AA4757" s="196"/>
      <c r="AB4757" s="198"/>
      <c r="AC4757" s="196"/>
      <c r="AD4757" s="199"/>
      <c r="AG4757" s="196"/>
      <c r="AH4757" s="196"/>
      <c r="AI4757" s="198"/>
      <c r="AL4757" s="196"/>
      <c r="AN4757" s="196"/>
      <c r="AO4757" s="198"/>
      <c r="AP4757" s="196"/>
      <c r="AQ4757" s="196"/>
      <c r="AR4757" s="196"/>
      <c r="AS4757" s="196"/>
      <c r="AT4757" s="196"/>
      <c r="AU4757" s="196"/>
      <c r="AV4757" s="198"/>
      <c r="AW4757" s="197"/>
      <c r="AY4757" s="196"/>
      <c r="BC4757" s="196"/>
      <c r="BD4757" s="196"/>
      <c r="BE4757" s="196"/>
      <c r="BF4757" s="196"/>
      <c r="BG4757" s="196"/>
      <c r="BH4757" s="196"/>
      <c r="BI4757" s="196"/>
      <c r="BJ4757" s="196"/>
      <c r="BK4757" s="196"/>
    </row>
    <row r="4758" spans="1:63" x14ac:dyDescent="0.25">
      <c r="A4758" s="198"/>
      <c r="B4758" s="193"/>
      <c r="C4758" s="196"/>
      <c r="D4758" s="196"/>
      <c r="E4758" s="196"/>
      <c r="I4758" s="197"/>
      <c r="Q4758" s="198"/>
      <c r="S4758" s="198"/>
      <c r="T4758" s="196"/>
      <c r="U4758" s="199"/>
      <c r="V4758" s="193"/>
      <c r="W4758" s="198"/>
      <c r="X4758" s="198"/>
      <c r="Y4758" s="196"/>
      <c r="Z4758" s="200"/>
      <c r="AA4758" s="196"/>
      <c r="AB4758" s="198"/>
      <c r="AC4758" s="196"/>
      <c r="AD4758" s="199"/>
      <c r="AG4758" s="196"/>
      <c r="AH4758" s="196"/>
      <c r="AI4758" s="198"/>
      <c r="AL4758" s="196"/>
      <c r="AN4758" s="196"/>
      <c r="AO4758" s="198"/>
      <c r="AP4758" s="196"/>
      <c r="AQ4758" s="196"/>
      <c r="AR4758" s="196"/>
      <c r="AS4758" s="196"/>
      <c r="AT4758" s="196"/>
      <c r="AU4758" s="196"/>
      <c r="AV4758" s="198"/>
      <c r="AW4758" s="197"/>
      <c r="AY4758" s="196"/>
      <c r="BC4758" s="196"/>
      <c r="BD4758" s="196"/>
      <c r="BE4758" s="196"/>
      <c r="BF4758" s="196"/>
      <c r="BG4758" s="196"/>
      <c r="BH4758" s="196"/>
      <c r="BI4758" s="196"/>
      <c r="BJ4758" s="196"/>
      <c r="BK4758" s="196"/>
    </row>
    <row r="4759" spans="1:63" x14ac:dyDescent="0.25">
      <c r="A4759" s="198"/>
      <c r="B4759" s="193"/>
      <c r="C4759" s="196"/>
      <c r="D4759" s="196"/>
      <c r="E4759" s="196"/>
      <c r="I4759" s="197"/>
      <c r="Q4759" s="198"/>
      <c r="S4759" s="198"/>
      <c r="T4759" s="196"/>
      <c r="U4759" s="199"/>
      <c r="V4759" s="193"/>
      <c r="W4759" s="198"/>
      <c r="X4759" s="198"/>
      <c r="Y4759" s="196"/>
      <c r="Z4759" s="200"/>
      <c r="AA4759" s="196"/>
      <c r="AB4759" s="198"/>
      <c r="AC4759" s="196"/>
      <c r="AD4759" s="199"/>
      <c r="AG4759" s="196"/>
      <c r="AH4759" s="196"/>
      <c r="AI4759" s="198"/>
      <c r="AL4759" s="196"/>
      <c r="AN4759" s="196"/>
      <c r="AO4759" s="198"/>
      <c r="AP4759" s="196"/>
      <c r="AQ4759" s="196"/>
      <c r="AR4759" s="196"/>
      <c r="AS4759" s="196"/>
      <c r="AT4759" s="196"/>
      <c r="AU4759" s="196"/>
      <c r="AV4759" s="198"/>
      <c r="AW4759" s="197"/>
      <c r="AY4759" s="196"/>
      <c r="BC4759" s="196"/>
      <c r="BD4759" s="196"/>
      <c r="BE4759" s="196"/>
      <c r="BF4759" s="196"/>
      <c r="BG4759" s="196"/>
      <c r="BH4759" s="196"/>
      <c r="BI4759" s="196"/>
      <c r="BJ4759" s="196"/>
      <c r="BK4759" s="196"/>
    </row>
    <row r="4760" spans="1:63" x14ac:dyDescent="0.25">
      <c r="A4760" s="198"/>
      <c r="B4760" s="193"/>
      <c r="C4760" s="196"/>
      <c r="D4760" s="196"/>
      <c r="E4760" s="196"/>
      <c r="I4760" s="197"/>
      <c r="Q4760" s="198"/>
      <c r="S4760" s="198"/>
      <c r="T4760" s="196"/>
      <c r="U4760" s="199"/>
      <c r="V4760" s="193"/>
      <c r="W4760" s="198"/>
      <c r="X4760" s="198"/>
      <c r="Y4760" s="196"/>
      <c r="Z4760" s="200"/>
      <c r="AA4760" s="196"/>
      <c r="AB4760" s="198"/>
      <c r="AC4760" s="196"/>
      <c r="AD4760" s="199"/>
      <c r="AG4760" s="196"/>
      <c r="AH4760" s="196"/>
      <c r="AI4760" s="198"/>
      <c r="AL4760" s="196"/>
      <c r="AN4760" s="196"/>
      <c r="AO4760" s="198"/>
      <c r="AP4760" s="196"/>
      <c r="AQ4760" s="196"/>
      <c r="AR4760" s="196"/>
      <c r="AS4760" s="196"/>
      <c r="AT4760" s="196"/>
      <c r="AU4760" s="196"/>
      <c r="AV4760" s="198"/>
      <c r="AW4760" s="197"/>
      <c r="AY4760" s="196"/>
      <c r="BC4760" s="196"/>
      <c r="BD4760" s="196"/>
      <c r="BE4760" s="196"/>
      <c r="BF4760" s="196"/>
      <c r="BG4760" s="196"/>
      <c r="BH4760" s="196"/>
      <c r="BI4760" s="196"/>
      <c r="BJ4760" s="196"/>
      <c r="BK4760" s="196"/>
    </row>
    <row r="4761" spans="1:63" x14ac:dyDescent="0.25">
      <c r="A4761" s="198"/>
      <c r="B4761" s="193"/>
      <c r="C4761" s="196"/>
      <c r="D4761" s="196"/>
      <c r="E4761" s="196"/>
      <c r="I4761" s="197"/>
      <c r="Q4761" s="198"/>
      <c r="S4761" s="198"/>
      <c r="T4761" s="196"/>
      <c r="U4761" s="199"/>
      <c r="V4761" s="193"/>
      <c r="W4761" s="198"/>
      <c r="X4761" s="198"/>
      <c r="Y4761" s="196"/>
      <c r="Z4761" s="200"/>
      <c r="AA4761" s="196"/>
      <c r="AB4761" s="198"/>
      <c r="AC4761" s="196"/>
      <c r="AD4761" s="199"/>
      <c r="AG4761" s="196"/>
      <c r="AH4761" s="196"/>
      <c r="AI4761" s="198"/>
      <c r="AL4761" s="196"/>
      <c r="AN4761" s="196"/>
      <c r="AO4761" s="198"/>
      <c r="AP4761" s="196"/>
      <c r="AQ4761" s="196"/>
      <c r="AR4761" s="196"/>
      <c r="AS4761" s="196"/>
      <c r="AT4761" s="196"/>
      <c r="AU4761" s="196"/>
      <c r="AV4761" s="198"/>
      <c r="AW4761" s="197"/>
      <c r="AY4761" s="196"/>
      <c r="BC4761" s="196"/>
      <c r="BD4761" s="196"/>
      <c r="BE4761" s="196"/>
      <c r="BF4761" s="196"/>
      <c r="BG4761" s="196"/>
      <c r="BH4761" s="196"/>
      <c r="BI4761" s="196"/>
      <c r="BJ4761" s="196"/>
      <c r="BK4761" s="196"/>
    </row>
    <row r="4762" spans="1:63" x14ac:dyDescent="0.25">
      <c r="A4762" s="198"/>
      <c r="B4762" s="193"/>
      <c r="C4762" s="196"/>
      <c r="D4762" s="196"/>
      <c r="E4762" s="196"/>
      <c r="I4762" s="197"/>
      <c r="Q4762" s="198"/>
      <c r="S4762" s="198"/>
      <c r="T4762" s="196"/>
      <c r="U4762" s="199"/>
      <c r="V4762" s="193"/>
      <c r="W4762" s="198"/>
      <c r="X4762" s="198"/>
      <c r="Y4762" s="196"/>
      <c r="Z4762" s="200"/>
      <c r="AA4762" s="196"/>
      <c r="AB4762" s="198"/>
      <c r="AC4762" s="196"/>
      <c r="AD4762" s="199"/>
      <c r="AG4762" s="196"/>
      <c r="AH4762" s="196"/>
      <c r="AI4762" s="198"/>
      <c r="AL4762" s="196"/>
      <c r="AN4762" s="196"/>
      <c r="AO4762" s="198"/>
      <c r="AP4762" s="196"/>
      <c r="AQ4762" s="196"/>
      <c r="AR4762" s="196"/>
      <c r="AS4762" s="196"/>
      <c r="AT4762" s="196"/>
      <c r="AU4762" s="196"/>
      <c r="AV4762" s="198"/>
      <c r="AW4762" s="197"/>
      <c r="AY4762" s="196"/>
      <c r="BC4762" s="196"/>
      <c r="BD4762" s="196"/>
      <c r="BE4762" s="196"/>
      <c r="BF4762" s="196"/>
      <c r="BG4762" s="196"/>
      <c r="BH4762" s="196"/>
      <c r="BI4762" s="196"/>
      <c r="BJ4762" s="196"/>
      <c r="BK4762" s="196"/>
    </row>
    <row r="4763" spans="1:63" x14ac:dyDescent="0.25">
      <c r="A4763" s="198"/>
      <c r="B4763" s="193"/>
      <c r="C4763" s="196"/>
      <c r="D4763" s="196"/>
      <c r="E4763" s="196"/>
      <c r="I4763" s="197"/>
      <c r="Q4763" s="198"/>
      <c r="S4763" s="198"/>
      <c r="T4763" s="196"/>
      <c r="U4763" s="199"/>
      <c r="V4763" s="193"/>
      <c r="W4763" s="198"/>
      <c r="X4763" s="198"/>
      <c r="Y4763" s="196"/>
      <c r="Z4763" s="200"/>
      <c r="AA4763" s="196"/>
      <c r="AB4763" s="198"/>
      <c r="AC4763" s="196"/>
      <c r="AD4763" s="199"/>
      <c r="AG4763" s="196"/>
      <c r="AH4763" s="196"/>
      <c r="AI4763" s="198"/>
      <c r="AL4763" s="196"/>
      <c r="AN4763" s="196"/>
      <c r="AO4763" s="198"/>
      <c r="AP4763" s="196"/>
      <c r="AQ4763" s="196"/>
      <c r="AR4763" s="196"/>
      <c r="AS4763" s="196"/>
      <c r="AT4763" s="196"/>
      <c r="AU4763" s="196"/>
      <c r="AV4763" s="198"/>
      <c r="AW4763" s="197"/>
      <c r="AY4763" s="196"/>
      <c r="BC4763" s="196"/>
      <c r="BD4763" s="196"/>
      <c r="BE4763" s="196"/>
      <c r="BF4763" s="196"/>
      <c r="BG4763" s="196"/>
      <c r="BH4763" s="196"/>
      <c r="BI4763" s="196"/>
      <c r="BJ4763" s="196"/>
      <c r="BK4763" s="196"/>
    </row>
    <row r="4764" spans="1:63" x14ac:dyDescent="0.25">
      <c r="A4764" s="198"/>
      <c r="B4764" s="193"/>
      <c r="C4764" s="196"/>
      <c r="D4764" s="196"/>
      <c r="E4764" s="196"/>
      <c r="I4764" s="197"/>
      <c r="Q4764" s="198"/>
      <c r="S4764" s="198"/>
      <c r="T4764" s="196"/>
      <c r="U4764" s="199"/>
      <c r="V4764" s="193"/>
      <c r="W4764" s="198"/>
      <c r="X4764" s="198"/>
      <c r="Y4764" s="196"/>
      <c r="Z4764" s="200"/>
      <c r="AA4764" s="196"/>
      <c r="AB4764" s="198"/>
      <c r="AC4764" s="196"/>
      <c r="AD4764" s="199"/>
      <c r="AG4764" s="196"/>
      <c r="AH4764" s="196"/>
      <c r="AI4764" s="198"/>
      <c r="AL4764" s="196"/>
      <c r="AN4764" s="196"/>
      <c r="AO4764" s="198"/>
      <c r="AP4764" s="196"/>
      <c r="AQ4764" s="196"/>
      <c r="AR4764" s="196"/>
      <c r="AS4764" s="196"/>
      <c r="AT4764" s="196"/>
      <c r="AU4764" s="196"/>
      <c r="AV4764" s="198"/>
      <c r="AW4764" s="197"/>
      <c r="AY4764" s="196"/>
      <c r="BC4764" s="196"/>
      <c r="BD4764" s="196"/>
      <c r="BE4764" s="196"/>
      <c r="BF4764" s="196"/>
      <c r="BG4764" s="196"/>
      <c r="BH4764" s="196"/>
      <c r="BI4764" s="196"/>
      <c r="BJ4764" s="196"/>
      <c r="BK4764" s="196"/>
    </row>
    <row r="4765" spans="1:63" x14ac:dyDescent="0.25">
      <c r="A4765" s="198"/>
      <c r="B4765" s="193"/>
      <c r="C4765" s="196"/>
      <c r="D4765" s="196"/>
      <c r="E4765" s="196"/>
      <c r="I4765" s="197"/>
      <c r="Q4765" s="198"/>
      <c r="S4765" s="198"/>
      <c r="T4765" s="196"/>
      <c r="U4765" s="199"/>
      <c r="V4765" s="193"/>
      <c r="W4765" s="198"/>
      <c r="X4765" s="198"/>
      <c r="Y4765" s="196"/>
      <c r="Z4765" s="200"/>
      <c r="AA4765" s="196"/>
      <c r="AB4765" s="198"/>
      <c r="AC4765" s="196"/>
      <c r="AD4765" s="199"/>
      <c r="AG4765" s="196"/>
      <c r="AH4765" s="196"/>
      <c r="AI4765" s="198"/>
      <c r="AL4765" s="196"/>
      <c r="AN4765" s="196"/>
      <c r="AO4765" s="198"/>
      <c r="AP4765" s="196"/>
      <c r="AQ4765" s="196"/>
      <c r="AR4765" s="196"/>
      <c r="AS4765" s="196"/>
      <c r="AT4765" s="196"/>
      <c r="AU4765" s="196"/>
      <c r="AV4765" s="198"/>
      <c r="AW4765" s="197"/>
      <c r="AY4765" s="196"/>
      <c r="BC4765" s="196"/>
      <c r="BD4765" s="196"/>
      <c r="BE4765" s="196"/>
      <c r="BF4765" s="196"/>
      <c r="BG4765" s="196"/>
      <c r="BH4765" s="196"/>
      <c r="BI4765" s="196"/>
      <c r="BJ4765" s="196"/>
      <c r="BK4765" s="196"/>
    </row>
    <row r="4766" spans="1:63" x14ac:dyDescent="0.25">
      <c r="A4766" s="198"/>
      <c r="B4766" s="193"/>
      <c r="C4766" s="196"/>
      <c r="D4766" s="196"/>
      <c r="E4766" s="196"/>
      <c r="I4766" s="197"/>
      <c r="Q4766" s="198"/>
      <c r="S4766" s="198"/>
      <c r="T4766" s="196"/>
      <c r="U4766" s="199"/>
      <c r="V4766" s="193"/>
      <c r="W4766" s="198"/>
      <c r="X4766" s="198"/>
      <c r="Y4766" s="196"/>
      <c r="Z4766" s="200"/>
      <c r="AA4766" s="196"/>
      <c r="AB4766" s="198"/>
      <c r="AC4766" s="196"/>
      <c r="AD4766" s="199"/>
      <c r="AG4766" s="196"/>
      <c r="AH4766" s="196"/>
      <c r="AI4766" s="198"/>
      <c r="AL4766" s="196"/>
      <c r="AN4766" s="196"/>
      <c r="AO4766" s="198"/>
      <c r="AP4766" s="196"/>
      <c r="AQ4766" s="196"/>
      <c r="AR4766" s="196"/>
      <c r="AS4766" s="196"/>
      <c r="AT4766" s="196"/>
      <c r="AU4766" s="196"/>
      <c r="AV4766" s="198"/>
      <c r="AW4766" s="197"/>
      <c r="AY4766" s="196"/>
      <c r="BC4766" s="196"/>
      <c r="BD4766" s="196"/>
      <c r="BE4766" s="196"/>
      <c r="BF4766" s="196"/>
      <c r="BG4766" s="196"/>
      <c r="BH4766" s="196"/>
      <c r="BI4766" s="196"/>
      <c r="BJ4766" s="196"/>
      <c r="BK4766" s="196"/>
    </row>
    <row r="4767" spans="1:63" x14ac:dyDescent="0.25">
      <c r="A4767" s="198"/>
      <c r="B4767" s="193"/>
      <c r="C4767" s="196"/>
      <c r="D4767" s="196"/>
      <c r="E4767" s="196"/>
      <c r="I4767" s="197"/>
      <c r="Q4767" s="198"/>
      <c r="S4767" s="198"/>
      <c r="T4767" s="196"/>
      <c r="U4767" s="199"/>
      <c r="V4767" s="193"/>
      <c r="W4767" s="198"/>
      <c r="X4767" s="198"/>
      <c r="Y4767" s="196"/>
      <c r="Z4767" s="200"/>
      <c r="AA4767" s="196"/>
      <c r="AB4767" s="198"/>
      <c r="AC4767" s="196"/>
      <c r="AD4767" s="199"/>
      <c r="AG4767" s="196"/>
      <c r="AH4767" s="196"/>
      <c r="AI4767" s="198"/>
      <c r="AL4767" s="196"/>
      <c r="AN4767" s="196"/>
      <c r="AO4767" s="198"/>
      <c r="AP4767" s="196"/>
      <c r="AQ4767" s="196"/>
      <c r="AR4767" s="196"/>
      <c r="AS4767" s="196"/>
      <c r="AT4767" s="196"/>
      <c r="AU4767" s="196"/>
      <c r="AV4767" s="198"/>
      <c r="AW4767" s="197"/>
      <c r="AY4767" s="196"/>
      <c r="BC4767" s="196"/>
      <c r="BD4767" s="196"/>
      <c r="BE4767" s="196"/>
      <c r="BF4767" s="196"/>
      <c r="BG4767" s="196"/>
      <c r="BH4767" s="196"/>
      <c r="BI4767" s="196"/>
      <c r="BJ4767" s="196"/>
      <c r="BK4767" s="196"/>
    </row>
    <row r="4768" spans="1:63" x14ac:dyDescent="0.25">
      <c r="A4768" s="198"/>
      <c r="B4768" s="193"/>
      <c r="C4768" s="196"/>
      <c r="D4768" s="196"/>
      <c r="E4768" s="196"/>
      <c r="I4768" s="197"/>
      <c r="Q4768" s="198"/>
      <c r="S4768" s="198"/>
      <c r="T4768" s="196"/>
      <c r="U4768" s="199"/>
      <c r="V4768" s="193"/>
      <c r="W4768" s="198"/>
      <c r="X4768" s="198"/>
      <c r="Y4768" s="196"/>
      <c r="Z4768" s="200"/>
      <c r="AA4768" s="196"/>
      <c r="AB4768" s="198"/>
      <c r="AC4768" s="196"/>
      <c r="AD4768" s="199"/>
      <c r="AG4768" s="196"/>
      <c r="AH4768" s="196"/>
      <c r="AI4768" s="198"/>
      <c r="AL4768" s="196"/>
      <c r="AN4768" s="196"/>
      <c r="AO4768" s="198"/>
      <c r="AP4768" s="196"/>
      <c r="AQ4768" s="196"/>
      <c r="AR4768" s="196"/>
      <c r="AS4768" s="196"/>
      <c r="AT4768" s="196"/>
      <c r="AU4768" s="196"/>
      <c r="AV4768" s="198"/>
      <c r="AW4768" s="197"/>
      <c r="AY4768" s="196"/>
      <c r="BC4768" s="196"/>
      <c r="BD4768" s="196"/>
      <c r="BE4768" s="196"/>
      <c r="BF4768" s="196"/>
      <c r="BG4768" s="196"/>
      <c r="BH4768" s="196"/>
      <c r="BI4768" s="196"/>
      <c r="BJ4768" s="196"/>
      <c r="BK4768" s="196"/>
    </row>
    <row r="4769" spans="1:63" x14ac:dyDescent="0.25">
      <c r="A4769" s="198"/>
      <c r="B4769" s="193"/>
      <c r="C4769" s="196"/>
      <c r="D4769" s="196"/>
      <c r="E4769" s="196"/>
      <c r="I4769" s="197"/>
      <c r="Q4769" s="198"/>
      <c r="S4769" s="198"/>
      <c r="T4769" s="196"/>
      <c r="U4769" s="199"/>
      <c r="V4769" s="193"/>
      <c r="W4769" s="198"/>
      <c r="X4769" s="198"/>
      <c r="Y4769" s="196"/>
      <c r="Z4769" s="200"/>
      <c r="AA4769" s="196"/>
      <c r="AB4769" s="198"/>
      <c r="AC4769" s="196"/>
      <c r="AD4769" s="199"/>
      <c r="AG4769" s="196"/>
      <c r="AH4769" s="196"/>
      <c r="AI4769" s="198"/>
      <c r="AL4769" s="196"/>
      <c r="AN4769" s="196"/>
      <c r="AO4769" s="198"/>
      <c r="AP4769" s="196"/>
      <c r="AQ4769" s="196"/>
      <c r="AR4769" s="196"/>
      <c r="AS4769" s="196"/>
      <c r="AT4769" s="196"/>
      <c r="AU4769" s="196"/>
      <c r="AV4769" s="198"/>
      <c r="AW4769" s="197"/>
      <c r="AY4769" s="196"/>
      <c r="BC4769" s="196"/>
      <c r="BD4769" s="196"/>
      <c r="BE4769" s="196"/>
      <c r="BF4769" s="196"/>
      <c r="BG4769" s="196"/>
      <c r="BH4769" s="196"/>
      <c r="BI4769" s="196"/>
      <c r="BJ4769" s="196"/>
      <c r="BK4769" s="196"/>
    </row>
    <row r="4770" spans="1:63" x14ac:dyDescent="0.25">
      <c r="A4770" s="198"/>
      <c r="B4770" s="193"/>
      <c r="C4770" s="196"/>
      <c r="D4770" s="196"/>
      <c r="E4770" s="196"/>
      <c r="I4770" s="197"/>
      <c r="Q4770" s="198"/>
      <c r="S4770" s="198"/>
      <c r="T4770" s="196"/>
      <c r="U4770" s="199"/>
      <c r="V4770" s="193"/>
      <c r="W4770" s="198"/>
      <c r="X4770" s="198"/>
      <c r="Y4770" s="196"/>
      <c r="Z4770" s="200"/>
      <c r="AA4770" s="196"/>
      <c r="AB4770" s="198"/>
      <c r="AC4770" s="196"/>
      <c r="AD4770" s="199"/>
      <c r="AG4770" s="196"/>
      <c r="AH4770" s="196"/>
      <c r="AI4770" s="198"/>
      <c r="AL4770" s="196"/>
      <c r="AN4770" s="196"/>
      <c r="AO4770" s="198"/>
      <c r="AP4770" s="196"/>
      <c r="AQ4770" s="196"/>
      <c r="AR4770" s="196"/>
      <c r="AS4770" s="196"/>
      <c r="AT4770" s="196"/>
      <c r="AU4770" s="196"/>
      <c r="AV4770" s="198"/>
      <c r="AW4770" s="197"/>
      <c r="AY4770" s="196"/>
      <c r="BC4770" s="196"/>
      <c r="BD4770" s="196"/>
      <c r="BE4770" s="196"/>
      <c r="BF4770" s="196"/>
      <c r="BG4770" s="196"/>
      <c r="BH4770" s="196"/>
      <c r="BI4770" s="196"/>
      <c r="BJ4770" s="196"/>
      <c r="BK4770" s="196"/>
    </row>
    <row r="4771" spans="1:63" x14ac:dyDescent="0.25">
      <c r="A4771" s="198"/>
      <c r="B4771" s="193"/>
      <c r="C4771" s="196"/>
      <c r="D4771" s="196"/>
      <c r="E4771" s="196"/>
      <c r="I4771" s="197"/>
      <c r="Q4771" s="198"/>
      <c r="S4771" s="198"/>
      <c r="T4771" s="196"/>
      <c r="U4771" s="199"/>
      <c r="V4771" s="193"/>
      <c r="W4771" s="198"/>
      <c r="X4771" s="198"/>
      <c r="Y4771" s="196"/>
      <c r="Z4771" s="200"/>
      <c r="AA4771" s="196"/>
      <c r="AB4771" s="198"/>
      <c r="AC4771" s="196"/>
      <c r="AD4771" s="199"/>
      <c r="AG4771" s="196"/>
      <c r="AH4771" s="196"/>
      <c r="AI4771" s="198"/>
      <c r="AL4771" s="196"/>
      <c r="AN4771" s="196"/>
      <c r="AO4771" s="198"/>
      <c r="AP4771" s="196"/>
      <c r="AQ4771" s="196"/>
      <c r="AR4771" s="196"/>
      <c r="AS4771" s="196"/>
      <c r="AT4771" s="196"/>
      <c r="AU4771" s="196"/>
      <c r="AV4771" s="198"/>
      <c r="AW4771" s="197"/>
      <c r="AY4771" s="196"/>
      <c r="BC4771" s="196"/>
      <c r="BD4771" s="196"/>
      <c r="BE4771" s="196"/>
      <c r="BF4771" s="196"/>
      <c r="BG4771" s="196"/>
      <c r="BH4771" s="196"/>
      <c r="BI4771" s="196"/>
      <c r="BJ4771" s="196"/>
      <c r="BK4771" s="196"/>
    </row>
    <row r="4772" spans="1:63" x14ac:dyDescent="0.25">
      <c r="A4772" s="198"/>
      <c r="B4772" s="193"/>
      <c r="C4772" s="196"/>
      <c r="D4772" s="196"/>
      <c r="E4772" s="196"/>
      <c r="I4772" s="197"/>
      <c r="Q4772" s="198"/>
      <c r="S4772" s="198"/>
      <c r="T4772" s="196"/>
      <c r="U4772" s="199"/>
      <c r="V4772" s="193"/>
      <c r="W4772" s="198"/>
      <c r="X4772" s="198"/>
      <c r="Y4772" s="196"/>
      <c r="Z4772" s="200"/>
      <c r="AA4772" s="196"/>
      <c r="AB4772" s="198"/>
      <c r="AC4772" s="196"/>
      <c r="AD4772" s="199"/>
      <c r="AG4772" s="196"/>
      <c r="AH4772" s="196"/>
      <c r="AI4772" s="198"/>
      <c r="AL4772" s="196"/>
      <c r="AN4772" s="196"/>
      <c r="AO4772" s="198"/>
      <c r="AP4772" s="196"/>
      <c r="AQ4772" s="196"/>
      <c r="AR4772" s="196"/>
      <c r="AS4772" s="196"/>
      <c r="AT4772" s="196"/>
      <c r="AU4772" s="196"/>
      <c r="AV4772" s="198"/>
      <c r="AW4772" s="197"/>
      <c r="AY4772" s="196"/>
      <c r="BC4772" s="196"/>
      <c r="BD4772" s="196"/>
      <c r="BE4772" s="196"/>
      <c r="BF4772" s="196"/>
      <c r="BG4772" s="196"/>
      <c r="BH4772" s="196"/>
      <c r="BI4772" s="196"/>
      <c r="BJ4772" s="196"/>
      <c r="BK4772" s="196"/>
    </row>
    <row r="4773" spans="1:63" x14ac:dyDescent="0.25">
      <c r="A4773" s="198"/>
      <c r="B4773" s="193"/>
      <c r="C4773" s="196"/>
      <c r="D4773" s="196"/>
      <c r="E4773" s="196"/>
      <c r="I4773" s="197"/>
      <c r="Q4773" s="198"/>
      <c r="S4773" s="198"/>
      <c r="T4773" s="196"/>
      <c r="U4773" s="199"/>
      <c r="V4773" s="193"/>
      <c r="W4773" s="198"/>
      <c r="X4773" s="198"/>
      <c r="Y4773" s="196"/>
      <c r="Z4773" s="200"/>
      <c r="AA4773" s="196"/>
      <c r="AB4773" s="198"/>
      <c r="AC4773" s="196"/>
      <c r="AD4773" s="199"/>
      <c r="AG4773" s="196"/>
      <c r="AH4773" s="196"/>
      <c r="AI4773" s="198"/>
      <c r="AL4773" s="196"/>
      <c r="AN4773" s="196"/>
      <c r="AO4773" s="198"/>
      <c r="AP4773" s="196"/>
      <c r="AQ4773" s="196"/>
      <c r="AR4773" s="196"/>
      <c r="AS4773" s="196"/>
      <c r="AT4773" s="196"/>
      <c r="AU4773" s="196"/>
      <c r="AV4773" s="198"/>
      <c r="AW4773" s="197"/>
      <c r="AY4773" s="196"/>
      <c r="BC4773" s="196"/>
      <c r="BD4773" s="196"/>
      <c r="BE4773" s="196"/>
      <c r="BF4773" s="196"/>
      <c r="BG4773" s="196"/>
      <c r="BH4773" s="196"/>
      <c r="BI4773" s="196"/>
      <c r="BJ4773" s="196"/>
      <c r="BK4773" s="196"/>
    </row>
    <row r="4774" spans="1:63" x14ac:dyDescent="0.25">
      <c r="A4774" s="198"/>
      <c r="B4774" s="193"/>
      <c r="C4774" s="196"/>
      <c r="D4774" s="196"/>
      <c r="E4774" s="196"/>
      <c r="I4774" s="197"/>
      <c r="Q4774" s="198"/>
      <c r="S4774" s="198"/>
      <c r="T4774" s="196"/>
      <c r="U4774" s="199"/>
      <c r="V4774" s="193"/>
      <c r="W4774" s="198"/>
      <c r="X4774" s="198"/>
      <c r="Y4774" s="196"/>
      <c r="Z4774" s="200"/>
      <c r="AA4774" s="196"/>
      <c r="AB4774" s="198"/>
      <c r="AC4774" s="196"/>
      <c r="AD4774" s="199"/>
      <c r="AG4774" s="196"/>
      <c r="AH4774" s="196"/>
      <c r="AI4774" s="198"/>
      <c r="AL4774" s="196"/>
      <c r="AN4774" s="196"/>
      <c r="AO4774" s="198"/>
      <c r="AP4774" s="196"/>
      <c r="AQ4774" s="196"/>
      <c r="AR4774" s="196"/>
      <c r="AS4774" s="196"/>
      <c r="AT4774" s="196"/>
      <c r="AU4774" s="196"/>
      <c r="AV4774" s="198"/>
      <c r="AW4774" s="197"/>
      <c r="AY4774" s="196"/>
      <c r="BC4774" s="196"/>
      <c r="BD4774" s="196"/>
      <c r="BE4774" s="196"/>
      <c r="BF4774" s="196"/>
      <c r="BG4774" s="196"/>
      <c r="BH4774" s="196"/>
      <c r="BI4774" s="196"/>
      <c r="BJ4774" s="196"/>
      <c r="BK4774" s="196"/>
    </row>
    <row r="4775" spans="1:63" x14ac:dyDescent="0.25">
      <c r="A4775" s="198"/>
      <c r="B4775" s="193"/>
      <c r="C4775" s="196"/>
      <c r="D4775" s="196"/>
      <c r="E4775" s="196"/>
      <c r="I4775" s="197"/>
      <c r="Q4775" s="198"/>
      <c r="S4775" s="198"/>
      <c r="T4775" s="196"/>
      <c r="U4775" s="199"/>
      <c r="V4775" s="193"/>
      <c r="W4775" s="198"/>
      <c r="X4775" s="198"/>
      <c r="Y4775" s="196"/>
      <c r="Z4775" s="200"/>
      <c r="AA4775" s="196"/>
      <c r="AB4775" s="198"/>
      <c r="AC4775" s="196"/>
      <c r="AD4775" s="199"/>
      <c r="AG4775" s="196"/>
      <c r="AH4775" s="196"/>
      <c r="AI4775" s="198"/>
      <c r="AL4775" s="196"/>
      <c r="AN4775" s="196"/>
      <c r="AO4775" s="198"/>
      <c r="AP4775" s="196"/>
      <c r="AQ4775" s="196"/>
      <c r="AR4775" s="196"/>
      <c r="AS4775" s="196"/>
      <c r="AT4775" s="196"/>
      <c r="AU4775" s="196"/>
      <c r="AV4775" s="198"/>
      <c r="AW4775" s="197"/>
      <c r="AY4775" s="196"/>
      <c r="BC4775" s="196"/>
      <c r="BD4775" s="196"/>
      <c r="BE4775" s="196"/>
      <c r="BF4775" s="196"/>
      <c r="BG4775" s="196"/>
      <c r="BH4775" s="196"/>
      <c r="BI4775" s="196"/>
      <c r="BJ4775" s="196"/>
      <c r="BK4775" s="196"/>
    </row>
    <row r="4776" spans="1:63" x14ac:dyDescent="0.25">
      <c r="A4776" s="198"/>
      <c r="B4776" s="193"/>
      <c r="C4776" s="196"/>
      <c r="D4776" s="196"/>
      <c r="E4776" s="196"/>
      <c r="I4776" s="197"/>
      <c r="Q4776" s="198"/>
      <c r="S4776" s="198"/>
      <c r="T4776" s="196"/>
      <c r="U4776" s="199"/>
      <c r="V4776" s="193"/>
      <c r="W4776" s="198"/>
      <c r="X4776" s="198"/>
      <c r="Y4776" s="196"/>
      <c r="Z4776" s="200"/>
      <c r="AA4776" s="196"/>
      <c r="AB4776" s="198"/>
      <c r="AC4776" s="196"/>
      <c r="AD4776" s="199"/>
      <c r="AG4776" s="196"/>
      <c r="AH4776" s="196"/>
      <c r="AI4776" s="198"/>
      <c r="AL4776" s="196"/>
      <c r="AN4776" s="196"/>
      <c r="AO4776" s="198"/>
      <c r="AP4776" s="196"/>
      <c r="AQ4776" s="196"/>
      <c r="AR4776" s="196"/>
      <c r="AS4776" s="196"/>
      <c r="AT4776" s="196"/>
      <c r="AU4776" s="196"/>
      <c r="AV4776" s="198"/>
      <c r="AW4776" s="197"/>
      <c r="AY4776" s="196"/>
      <c r="BC4776" s="196"/>
      <c r="BD4776" s="196"/>
      <c r="BE4776" s="196"/>
      <c r="BF4776" s="196"/>
      <c r="BG4776" s="196"/>
      <c r="BH4776" s="196"/>
      <c r="BI4776" s="196"/>
      <c r="BJ4776" s="196"/>
      <c r="BK4776" s="196"/>
    </row>
    <row r="4777" spans="1:63" x14ac:dyDescent="0.25">
      <c r="A4777" s="198"/>
      <c r="B4777" s="193"/>
      <c r="C4777" s="196"/>
      <c r="D4777" s="196"/>
      <c r="E4777" s="196"/>
      <c r="I4777" s="197"/>
      <c r="Q4777" s="198"/>
      <c r="S4777" s="198"/>
      <c r="T4777" s="196"/>
      <c r="U4777" s="199"/>
      <c r="V4777" s="193"/>
      <c r="W4777" s="198"/>
      <c r="X4777" s="198"/>
      <c r="Y4777" s="196"/>
      <c r="Z4777" s="200"/>
      <c r="AA4777" s="196"/>
      <c r="AB4777" s="198"/>
      <c r="AC4777" s="196"/>
      <c r="AD4777" s="199"/>
      <c r="AG4777" s="196"/>
      <c r="AH4777" s="196"/>
      <c r="AI4777" s="198"/>
      <c r="AL4777" s="196"/>
      <c r="AN4777" s="196"/>
      <c r="AO4777" s="198"/>
      <c r="AP4777" s="196"/>
      <c r="AQ4777" s="196"/>
      <c r="AR4777" s="196"/>
      <c r="AS4777" s="196"/>
      <c r="AT4777" s="196"/>
      <c r="AU4777" s="196"/>
      <c r="AV4777" s="198"/>
      <c r="AW4777" s="197"/>
      <c r="AY4777" s="196"/>
      <c r="BC4777" s="196"/>
      <c r="BD4777" s="196"/>
      <c r="BE4777" s="196"/>
      <c r="BF4777" s="196"/>
      <c r="BG4777" s="196"/>
      <c r="BH4777" s="196"/>
      <c r="BI4777" s="196"/>
      <c r="BJ4777" s="196"/>
      <c r="BK4777" s="196"/>
    </row>
    <row r="4778" spans="1:63" x14ac:dyDescent="0.25">
      <c r="A4778" s="198"/>
      <c r="B4778" s="193"/>
      <c r="C4778" s="196"/>
      <c r="D4778" s="196"/>
      <c r="E4778" s="196"/>
      <c r="I4778" s="197"/>
      <c r="Q4778" s="198"/>
      <c r="S4778" s="198"/>
      <c r="T4778" s="196"/>
      <c r="U4778" s="199"/>
      <c r="V4778" s="193"/>
      <c r="W4778" s="198"/>
      <c r="X4778" s="198"/>
      <c r="Y4778" s="196"/>
      <c r="Z4778" s="200"/>
      <c r="AA4778" s="196"/>
      <c r="AB4778" s="198"/>
      <c r="AC4778" s="196"/>
      <c r="AD4778" s="199"/>
      <c r="AG4778" s="196"/>
      <c r="AH4778" s="196"/>
      <c r="AI4778" s="198"/>
      <c r="AL4778" s="196"/>
      <c r="AN4778" s="196"/>
      <c r="AO4778" s="198"/>
      <c r="AP4778" s="196"/>
      <c r="AQ4778" s="196"/>
      <c r="AR4778" s="196"/>
      <c r="AS4778" s="196"/>
      <c r="AT4778" s="196"/>
      <c r="AU4778" s="196"/>
      <c r="AV4778" s="198"/>
      <c r="AW4778" s="197"/>
      <c r="AY4778" s="196"/>
      <c r="BC4778" s="196"/>
      <c r="BD4778" s="196"/>
      <c r="BE4778" s="196"/>
      <c r="BF4778" s="196"/>
      <c r="BG4778" s="196"/>
      <c r="BH4778" s="196"/>
      <c r="BI4778" s="196"/>
      <c r="BJ4778" s="196"/>
      <c r="BK4778" s="196"/>
    </row>
    <row r="4779" spans="1:63" x14ac:dyDescent="0.25">
      <c r="A4779" s="198"/>
      <c r="B4779" s="193"/>
      <c r="C4779" s="196"/>
      <c r="D4779" s="196"/>
      <c r="E4779" s="196"/>
      <c r="I4779" s="197"/>
      <c r="Q4779" s="198"/>
      <c r="S4779" s="198"/>
      <c r="T4779" s="196"/>
      <c r="U4779" s="199"/>
      <c r="V4779" s="193"/>
      <c r="W4779" s="198"/>
      <c r="X4779" s="198"/>
      <c r="Y4779" s="196"/>
      <c r="Z4779" s="200"/>
      <c r="AA4779" s="196"/>
      <c r="AB4779" s="198"/>
      <c r="AC4779" s="196"/>
      <c r="AD4779" s="199"/>
      <c r="AG4779" s="196"/>
      <c r="AH4779" s="196"/>
      <c r="AI4779" s="198"/>
      <c r="AL4779" s="196"/>
      <c r="AN4779" s="196"/>
      <c r="AO4779" s="198"/>
      <c r="AP4779" s="196"/>
      <c r="AQ4779" s="196"/>
      <c r="AR4779" s="196"/>
      <c r="AS4779" s="196"/>
      <c r="AT4779" s="196"/>
      <c r="AU4779" s="196"/>
      <c r="AV4779" s="198"/>
      <c r="AW4779" s="197"/>
      <c r="AY4779" s="196"/>
      <c r="BC4779" s="196"/>
      <c r="BD4779" s="196"/>
      <c r="BE4779" s="196"/>
      <c r="BF4779" s="196"/>
      <c r="BG4779" s="196"/>
      <c r="BH4779" s="196"/>
      <c r="BI4779" s="196"/>
      <c r="BJ4779" s="196"/>
      <c r="BK4779" s="196"/>
    </row>
    <row r="4780" spans="1:63" x14ac:dyDescent="0.25">
      <c r="A4780" s="198"/>
      <c r="B4780" s="193"/>
      <c r="C4780" s="196"/>
      <c r="D4780" s="196"/>
      <c r="E4780" s="196"/>
      <c r="I4780" s="197"/>
      <c r="Q4780" s="198"/>
      <c r="S4780" s="198"/>
      <c r="T4780" s="196"/>
      <c r="U4780" s="199"/>
      <c r="V4780" s="193"/>
      <c r="W4780" s="198"/>
      <c r="X4780" s="198"/>
      <c r="Y4780" s="196"/>
      <c r="Z4780" s="200"/>
      <c r="AA4780" s="196"/>
      <c r="AB4780" s="198"/>
      <c r="AC4780" s="196"/>
      <c r="AD4780" s="199"/>
      <c r="AG4780" s="196"/>
      <c r="AH4780" s="196"/>
      <c r="AI4780" s="198"/>
      <c r="AL4780" s="196"/>
      <c r="AN4780" s="196"/>
      <c r="AO4780" s="198"/>
      <c r="AP4780" s="196"/>
      <c r="AQ4780" s="196"/>
      <c r="AR4780" s="196"/>
      <c r="AS4780" s="196"/>
      <c r="AT4780" s="196"/>
      <c r="AU4780" s="196"/>
      <c r="AV4780" s="198"/>
      <c r="AW4780" s="197"/>
      <c r="AY4780" s="196"/>
      <c r="BC4780" s="196"/>
      <c r="BD4780" s="196"/>
      <c r="BE4780" s="196"/>
      <c r="BF4780" s="196"/>
      <c r="BG4780" s="196"/>
      <c r="BH4780" s="196"/>
      <c r="BI4780" s="196"/>
      <c r="BJ4780" s="196"/>
      <c r="BK4780" s="196"/>
    </row>
    <row r="4781" spans="1:63" x14ac:dyDescent="0.25">
      <c r="A4781" s="198"/>
      <c r="B4781" s="193"/>
      <c r="C4781" s="196"/>
      <c r="D4781" s="196"/>
      <c r="E4781" s="196"/>
      <c r="I4781" s="197"/>
      <c r="Q4781" s="198"/>
      <c r="S4781" s="198"/>
      <c r="T4781" s="196"/>
      <c r="U4781" s="199"/>
      <c r="V4781" s="193"/>
      <c r="W4781" s="198"/>
      <c r="X4781" s="198"/>
      <c r="Y4781" s="196"/>
      <c r="Z4781" s="200"/>
      <c r="AA4781" s="196"/>
      <c r="AB4781" s="198"/>
      <c r="AC4781" s="196"/>
      <c r="AD4781" s="199"/>
      <c r="AG4781" s="196"/>
      <c r="AH4781" s="196"/>
      <c r="AI4781" s="198"/>
      <c r="AL4781" s="196"/>
      <c r="AN4781" s="196"/>
      <c r="AO4781" s="198"/>
      <c r="AP4781" s="196"/>
      <c r="AQ4781" s="196"/>
      <c r="AR4781" s="196"/>
      <c r="AS4781" s="196"/>
      <c r="AT4781" s="196"/>
      <c r="AU4781" s="196"/>
      <c r="AV4781" s="198"/>
      <c r="AW4781" s="197"/>
      <c r="AY4781" s="196"/>
      <c r="BC4781" s="196"/>
      <c r="BD4781" s="196"/>
      <c r="BE4781" s="196"/>
      <c r="BF4781" s="196"/>
      <c r="BG4781" s="196"/>
      <c r="BH4781" s="196"/>
      <c r="BI4781" s="196"/>
      <c r="BJ4781" s="196"/>
      <c r="BK4781" s="196"/>
    </row>
    <row r="4782" spans="1:63" x14ac:dyDescent="0.25">
      <c r="A4782" s="198"/>
      <c r="B4782" s="193"/>
      <c r="C4782" s="196"/>
      <c r="D4782" s="196"/>
      <c r="E4782" s="196"/>
      <c r="I4782" s="197"/>
      <c r="Q4782" s="198"/>
      <c r="S4782" s="198"/>
      <c r="T4782" s="196"/>
      <c r="U4782" s="199"/>
      <c r="V4782" s="193"/>
      <c r="W4782" s="198"/>
      <c r="X4782" s="198"/>
      <c r="Y4782" s="196"/>
      <c r="Z4782" s="200"/>
      <c r="AA4782" s="196"/>
      <c r="AB4782" s="198"/>
      <c r="AC4782" s="196"/>
      <c r="AD4782" s="199"/>
      <c r="AG4782" s="196"/>
      <c r="AH4782" s="196"/>
      <c r="AI4782" s="198"/>
      <c r="AL4782" s="196"/>
      <c r="AN4782" s="196"/>
      <c r="AO4782" s="198"/>
      <c r="AP4782" s="196"/>
      <c r="AQ4782" s="196"/>
      <c r="AR4782" s="196"/>
      <c r="AS4782" s="196"/>
      <c r="AT4782" s="196"/>
      <c r="AU4782" s="196"/>
      <c r="AV4782" s="198"/>
      <c r="AW4782" s="197"/>
      <c r="AY4782" s="196"/>
      <c r="BC4782" s="196"/>
      <c r="BD4782" s="196"/>
      <c r="BE4782" s="196"/>
      <c r="BF4782" s="196"/>
      <c r="BG4782" s="196"/>
      <c r="BH4782" s="196"/>
      <c r="BI4782" s="196"/>
      <c r="BJ4782" s="196"/>
      <c r="BK4782" s="196"/>
    </row>
    <row r="4783" spans="1:63" x14ac:dyDescent="0.25">
      <c r="A4783" s="198"/>
      <c r="B4783" s="193"/>
      <c r="C4783" s="196"/>
      <c r="D4783" s="196"/>
      <c r="E4783" s="196"/>
      <c r="I4783" s="197"/>
      <c r="Q4783" s="198"/>
      <c r="S4783" s="198"/>
      <c r="T4783" s="196"/>
      <c r="U4783" s="199"/>
      <c r="V4783" s="193"/>
      <c r="W4783" s="198"/>
      <c r="X4783" s="198"/>
      <c r="Y4783" s="196"/>
      <c r="Z4783" s="200"/>
      <c r="AA4783" s="196"/>
      <c r="AB4783" s="198"/>
      <c r="AC4783" s="196"/>
      <c r="AD4783" s="199"/>
      <c r="AG4783" s="196"/>
      <c r="AH4783" s="196"/>
      <c r="AI4783" s="198"/>
      <c r="AL4783" s="196"/>
      <c r="AN4783" s="196"/>
      <c r="AO4783" s="198"/>
      <c r="AP4783" s="196"/>
      <c r="AQ4783" s="196"/>
      <c r="AR4783" s="196"/>
      <c r="AS4783" s="196"/>
      <c r="AT4783" s="196"/>
      <c r="AU4783" s="196"/>
      <c r="AV4783" s="198"/>
      <c r="AW4783" s="197"/>
      <c r="AY4783" s="196"/>
      <c r="BC4783" s="196"/>
      <c r="BD4783" s="196"/>
      <c r="BE4783" s="196"/>
      <c r="BF4783" s="196"/>
      <c r="BG4783" s="196"/>
      <c r="BH4783" s="196"/>
      <c r="BI4783" s="196"/>
      <c r="BJ4783" s="196"/>
      <c r="BK4783" s="196"/>
    </row>
    <row r="4784" spans="1:63" x14ac:dyDescent="0.25">
      <c r="A4784" s="198"/>
      <c r="B4784" s="193"/>
      <c r="C4784" s="196"/>
      <c r="D4784" s="196"/>
      <c r="E4784" s="196"/>
      <c r="I4784" s="197"/>
      <c r="Q4784" s="198"/>
      <c r="S4784" s="198"/>
      <c r="T4784" s="196"/>
      <c r="U4784" s="199"/>
      <c r="V4784" s="193"/>
      <c r="W4784" s="198"/>
      <c r="X4784" s="198"/>
      <c r="Y4784" s="196"/>
      <c r="Z4784" s="200"/>
      <c r="AA4784" s="196"/>
      <c r="AB4784" s="198"/>
      <c r="AC4784" s="196"/>
      <c r="AD4784" s="199"/>
      <c r="AG4784" s="196"/>
      <c r="AH4784" s="196"/>
      <c r="AI4784" s="198"/>
      <c r="AL4784" s="196"/>
      <c r="AN4784" s="196"/>
      <c r="AO4784" s="198"/>
      <c r="AP4784" s="196"/>
      <c r="AQ4784" s="196"/>
      <c r="AR4784" s="196"/>
      <c r="AS4784" s="196"/>
      <c r="AT4784" s="196"/>
      <c r="AU4784" s="196"/>
      <c r="AV4784" s="198"/>
      <c r="AW4784" s="197"/>
      <c r="AY4784" s="196"/>
      <c r="BC4784" s="196"/>
      <c r="BD4784" s="196"/>
      <c r="BE4784" s="196"/>
      <c r="BF4784" s="196"/>
      <c r="BG4784" s="196"/>
      <c r="BH4784" s="196"/>
      <c r="BI4784" s="196"/>
      <c r="BJ4784" s="196"/>
      <c r="BK4784" s="196"/>
    </row>
    <row r="4785" spans="1:63" x14ac:dyDescent="0.25">
      <c r="A4785" s="198"/>
      <c r="B4785" s="193"/>
      <c r="C4785" s="196"/>
      <c r="D4785" s="196"/>
      <c r="E4785" s="196"/>
      <c r="I4785" s="197"/>
      <c r="Q4785" s="198"/>
      <c r="S4785" s="198"/>
      <c r="T4785" s="196"/>
      <c r="U4785" s="199"/>
      <c r="V4785" s="193"/>
      <c r="W4785" s="198"/>
      <c r="X4785" s="198"/>
      <c r="Y4785" s="196"/>
      <c r="Z4785" s="200"/>
      <c r="AA4785" s="196"/>
      <c r="AB4785" s="198"/>
      <c r="AC4785" s="196"/>
      <c r="AD4785" s="199"/>
      <c r="AG4785" s="196"/>
      <c r="AH4785" s="196"/>
      <c r="AI4785" s="198"/>
      <c r="AL4785" s="196"/>
      <c r="AN4785" s="196"/>
      <c r="AO4785" s="198"/>
      <c r="AP4785" s="196"/>
      <c r="AQ4785" s="196"/>
      <c r="AR4785" s="196"/>
      <c r="AS4785" s="196"/>
      <c r="AT4785" s="196"/>
      <c r="AU4785" s="196"/>
      <c r="AV4785" s="198"/>
      <c r="AW4785" s="197"/>
      <c r="AY4785" s="196"/>
      <c r="BC4785" s="196"/>
      <c r="BD4785" s="196"/>
      <c r="BE4785" s="196"/>
      <c r="BF4785" s="196"/>
      <c r="BG4785" s="196"/>
      <c r="BH4785" s="196"/>
      <c r="BI4785" s="196"/>
      <c r="BJ4785" s="196"/>
      <c r="BK4785" s="196"/>
    </row>
    <row r="4786" spans="1:63" x14ac:dyDescent="0.25">
      <c r="A4786" s="198"/>
      <c r="B4786" s="193"/>
      <c r="C4786" s="196"/>
      <c r="D4786" s="196"/>
      <c r="E4786" s="196"/>
      <c r="I4786" s="197"/>
      <c r="Q4786" s="198"/>
      <c r="S4786" s="198"/>
      <c r="T4786" s="196"/>
      <c r="U4786" s="199"/>
      <c r="V4786" s="193"/>
      <c r="W4786" s="198"/>
      <c r="X4786" s="198"/>
      <c r="Y4786" s="196"/>
      <c r="Z4786" s="200"/>
      <c r="AA4786" s="196"/>
      <c r="AB4786" s="198"/>
      <c r="AC4786" s="196"/>
      <c r="AD4786" s="199"/>
      <c r="AG4786" s="196"/>
      <c r="AH4786" s="196"/>
      <c r="AI4786" s="198"/>
      <c r="AL4786" s="196"/>
      <c r="AN4786" s="196"/>
      <c r="AO4786" s="198"/>
      <c r="AP4786" s="196"/>
      <c r="AQ4786" s="196"/>
      <c r="AR4786" s="196"/>
      <c r="AS4786" s="196"/>
      <c r="AT4786" s="196"/>
      <c r="AU4786" s="196"/>
      <c r="AV4786" s="198"/>
      <c r="AW4786" s="197"/>
      <c r="AY4786" s="196"/>
      <c r="BC4786" s="196"/>
      <c r="BD4786" s="196"/>
      <c r="BE4786" s="196"/>
      <c r="BF4786" s="196"/>
      <c r="BG4786" s="196"/>
      <c r="BH4786" s="196"/>
      <c r="BI4786" s="196"/>
      <c r="BJ4786" s="196"/>
      <c r="BK4786" s="196"/>
    </row>
    <row r="4787" spans="1:63" x14ac:dyDescent="0.25">
      <c r="A4787" s="198"/>
      <c r="B4787" s="193"/>
      <c r="C4787" s="196"/>
      <c r="D4787" s="196"/>
      <c r="E4787" s="196"/>
      <c r="I4787" s="197"/>
      <c r="Q4787" s="198"/>
      <c r="S4787" s="198"/>
      <c r="T4787" s="196"/>
      <c r="U4787" s="199"/>
      <c r="V4787" s="193"/>
      <c r="W4787" s="198"/>
      <c r="X4787" s="198"/>
      <c r="Y4787" s="196"/>
      <c r="Z4787" s="200"/>
      <c r="AA4787" s="196"/>
      <c r="AB4787" s="198"/>
      <c r="AC4787" s="196"/>
      <c r="AD4787" s="199"/>
      <c r="AG4787" s="196"/>
      <c r="AH4787" s="196"/>
      <c r="AI4787" s="198"/>
      <c r="AL4787" s="196"/>
      <c r="AN4787" s="196"/>
      <c r="AO4787" s="198"/>
      <c r="AP4787" s="196"/>
      <c r="AQ4787" s="196"/>
      <c r="AR4787" s="196"/>
      <c r="AS4787" s="196"/>
      <c r="AT4787" s="196"/>
      <c r="AU4787" s="196"/>
      <c r="AV4787" s="198"/>
      <c r="AW4787" s="197"/>
      <c r="AY4787" s="196"/>
      <c r="BC4787" s="196"/>
      <c r="BD4787" s="196"/>
      <c r="BE4787" s="196"/>
      <c r="BF4787" s="196"/>
      <c r="BG4787" s="196"/>
      <c r="BH4787" s="196"/>
      <c r="BI4787" s="196"/>
      <c r="BJ4787" s="196"/>
      <c r="BK4787" s="196"/>
    </row>
    <row r="4788" spans="1:63" x14ac:dyDescent="0.25">
      <c r="A4788" s="198"/>
      <c r="B4788" s="193"/>
      <c r="C4788" s="196"/>
      <c r="D4788" s="196"/>
      <c r="E4788" s="196"/>
      <c r="I4788" s="197"/>
      <c r="Q4788" s="198"/>
      <c r="S4788" s="198"/>
      <c r="T4788" s="196"/>
      <c r="U4788" s="199"/>
      <c r="V4788" s="193"/>
      <c r="W4788" s="198"/>
      <c r="X4788" s="198"/>
      <c r="Y4788" s="196"/>
      <c r="Z4788" s="200"/>
      <c r="AA4788" s="196"/>
      <c r="AB4788" s="198"/>
      <c r="AC4788" s="196"/>
      <c r="AD4788" s="199"/>
      <c r="AG4788" s="196"/>
      <c r="AH4788" s="196"/>
      <c r="AI4788" s="198"/>
      <c r="AL4788" s="196"/>
      <c r="AN4788" s="196"/>
      <c r="AO4788" s="198"/>
      <c r="AP4788" s="196"/>
      <c r="AQ4788" s="196"/>
      <c r="AR4788" s="196"/>
      <c r="AS4788" s="196"/>
      <c r="AT4788" s="196"/>
      <c r="AU4788" s="196"/>
      <c r="AV4788" s="198"/>
      <c r="AW4788" s="197"/>
      <c r="AY4788" s="196"/>
      <c r="BC4788" s="196"/>
      <c r="BD4788" s="196"/>
      <c r="BE4788" s="196"/>
      <c r="BF4788" s="196"/>
      <c r="BG4788" s="196"/>
      <c r="BH4788" s="196"/>
      <c r="BI4788" s="196"/>
      <c r="BJ4788" s="196"/>
      <c r="BK4788" s="196"/>
    </row>
    <row r="4789" spans="1:63" x14ac:dyDescent="0.25">
      <c r="A4789" s="198"/>
      <c r="B4789" s="193"/>
      <c r="C4789" s="196"/>
      <c r="D4789" s="196"/>
      <c r="E4789" s="196"/>
      <c r="I4789" s="197"/>
      <c r="Q4789" s="198"/>
      <c r="S4789" s="198"/>
      <c r="T4789" s="196"/>
      <c r="U4789" s="199"/>
      <c r="V4789" s="193"/>
      <c r="W4789" s="198"/>
      <c r="X4789" s="198"/>
      <c r="Y4789" s="196"/>
      <c r="Z4789" s="200"/>
      <c r="AA4789" s="196"/>
      <c r="AB4789" s="198"/>
      <c r="AC4789" s="196"/>
      <c r="AD4789" s="199"/>
      <c r="AG4789" s="196"/>
      <c r="AH4789" s="196"/>
      <c r="AI4789" s="198"/>
      <c r="AL4789" s="196"/>
      <c r="AN4789" s="196"/>
      <c r="AO4789" s="198"/>
      <c r="AP4789" s="196"/>
      <c r="AQ4789" s="196"/>
      <c r="AR4789" s="196"/>
      <c r="AS4789" s="196"/>
      <c r="AT4789" s="196"/>
      <c r="AU4789" s="196"/>
      <c r="AV4789" s="198"/>
      <c r="AW4789" s="197"/>
      <c r="AY4789" s="196"/>
      <c r="BC4789" s="196"/>
      <c r="BD4789" s="196"/>
      <c r="BE4789" s="196"/>
      <c r="BF4789" s="196"/>
      <c r="BG4789" s="196"/>
      <c r="BH4789" s="196"/>
      <c r="BI4789" s="196"/>
      <c r="BJ4789" s="196"/>
      <c r="BK4789" s="196"/>
    </row>
    <row r="4790" spans="1:63" x14ac:dyDescent="0.25">
      <c r="A4790" s="198"/>
      <c r="B4790" s="193"/>
      <c r="C4790" s="196"/>
      <c r="D4790" s="196"/>
      <c r="E4790" s="196"/>
      <c r="I4790" s="197"/>
      <c r="Q4790" s="198"/>
      <c r="S4790" s="198"/>
      <c r="T4790" s="196"/>
      <c r="U4790" s="199"/>
      <c r="V4790" s="193"/>
      <c r="W4790" s="198"/>
      <c r="X4790" s="198"/>
      <c r="Y4790" s="196"/>
      <c r="Z4790" s="200"/>
      <c r="AA4790" s="196"/>
      <c r="AB4790" s="198"/>
      <c r="AC4790" s="196"/>
      <c r="AD4790" s="199"/>
      <c r="AG4790" s="196"/>
      <c r="AH4790" s="196"/>
      <c r="AI4790" s="198"/>
      <c r="AL4790" s="196"/>
      <c r="AN4790" s="196"/>
      <c r="AO4790" s="198"/>
      <c r="AP4790" s="196"/>
      <c r="AQ4790" s="196"/>
      <c r="AR4790" s="196"/>
      <c r="AS4790" s="196"/>
      <c r="AT4790" s="196"/>
      <c r="AU4790" s="196"/>
      <c r="AV4790" s="198"/>
      <c r="AW4790" s="197"/>
      <c r="AY4790" s="196"/>
      <c r="BC4790" s="196"/>
      <c r="BD4790" s="196"/>
      <c r="BE4790" s="196"/>
      <c r="BF4790" s="196"/>
      <c r="BG4790" s="196"/>
      <c r="BH4790" s="196"/>
      <c r="BI4790" s="196"/>
      <c r="BJ4790" s="196"/>
      <c r="BK4790" s="196"/>
    </row>
    <row r="4791" spans="1:63" x14ac:dyDescent="0.25">
      <c r="A4791" s="198"/>
      <c r="B4791" s="193"/>
      <c r="C4791" s="196"/>
      <c r="D4791" s="196"/>
      <c r="E4791" s="196"/>
      <c r="I4791" s="197"/>
      <c r="Q4791" s="198"/>
      <c r="S4791" s="198"/>
      <c r="T4791" s="196"/>
      <c r="U4791" s="199"/>
      <c r="V4791" s="193"/>
      <c r="W4791" s="198"/>
      <c r="X4791" s="198"/>
      <c r="Y4791" s="196"/>
      <c r="Z4791" s="200"/>
      <c r="AA4791" s="196"/>
      <c r="AB4791" s="198"/>
      <c r="AC4791" s="196"/>
      <c r="AD4791" s="199"/>
      <c r="AG4791" s="196"/>
      <c r="AH4791" s="196"/>
      <c r="AI4791" s="198"/>
      <c r="AL4791" s="196"/>
      <c r="AN4791" s="196"/>
      <c r="AO4791" s="198"/>
      <c r="AP4791" s="196"/>
      <c r="AQ4791" s="196"/>
      <c r="AR4791" s="196"/>
      <c r="AS4791" s="196"/>
      <c r="AT4791" s="196"/>
      <c r="AU4791" s="196"/>
      <c r="AV4791" s="198"/>
      <c r="AW4791" s="197"/>
      <c r="AY4791" s="196"/>
      <c r="BC4791" s="196"/>
      <c r="BD4791" s="196"/>
      <c r="BE4791" s="196"/>
      <c r="BF4791" s="196"/>
      <c r="BG4791" s="196"/>
      <c r="BH4791" s="196"/>
      <c r="BI4791" s="196"/>
      <c r="BJ4791" s="196"/>
      <c r="BK4791" s="196"/>
    </row>
    <row r="4792" spans="1:63" x14ac:dyDescent="0.25">
      <c r="A4792" s="198"/>
      <c r="B4792" s="193"/>
      <c r="C4792" s="196"/>
      <c r="D4792" s="196"/>
      <c r="E4792" s="196"/>
      <c r="I4792" s="197"/>
      <c r="Q4792" s="198"/>
      <c r="S4792" s="198"/>
      <c r="T4792" s="196"/>
      <c r="U4792" s="199"/>
      <c r="V4792" s="193"/>
      <c r="W4792" s="198"/>
      <c r="X4792" s="198"/>
      <c r="Y4792" s="196"/>
      <c r="Z4792" s="200"/>
      <c r="AA4792" s="196"/>
      <c r="AB4792" s="198"/>
      <c r="AC4792" s="196"/>
      <c r="AD4792" s="199"/>
      <c r="AG4792" s="196"/>
      <c r="AH4792" s="196"/>
      <c r="AI4792" s="198"/>
      <c r="AL4792" s="196"/>
      <c r="AN4792" s="196"/>
      <c r="AO4792" s="198"/>
      <c r="AP4792" s="196"/>
      <c r="AQ4792" s="196"/>
      <c r="AR4792" s="196"/>
      <c r="AS4792" s="196"/>
      <c r="AT4792" s="196"/>
      <c r="AU4792" s="196"/>
      <c r="AV4792" s="198"/>
      <c r="AW4792" s="197"/>
      <c r="AY4792" s="196"/>
      <c r="BC4792" s="196"/>
      <c r="BD4792" s="196"/>
      <c r="BE4792" s="196"/>
      <c r="BF4792" s="196"/>
      <c r="BG4792" s="196"/>
      <c r="BH4792" s="196"/>
      <c r="BI4792" s="196"/>
      <c r="BJ4792" s="196"/>
      <c r="BK4792" s="196"/>
    </row>
    <row r="4793" spans="1:63" x14ac:dyDescent="0.25">
      <c r="A4793" s="198"/>
      <c r="B4793" s="193"/>
      <c r="C4793" s="196"/>
      <c r="D4793" s="196"/>
      <c r="E4793" s="196"/>
      <c r="I4793" s="197"/>
      <c r="Q4793" s="198"/>
      <c r="S4793" s="198"/>
      <c r="T4793" s="196"/>
      <c r="U4793" s="199"/>
      <c r="V4793" s="193"/>
      <c r="W4793" s="198"/>
      <c r="X4793" s="198"/>
      <c r="Y4793" s="196"/>
      <c r="Z4793" s="200"/>
      <c r="AA4793" s="196"/>
      <c r="AB4793" s="198"/>
      <c r="AC4793" s="196"/>
      <c r="AD4793" s="199"/>
      <c r="AG4793" s="196"/>
      <c r="AH4793" s="196"/>
      <c r="AI4793" s="198"/>
      <c r="AL4793" s="196"/>
      <c r="AN4793" s="196"/>
      <c r="AO4793" s="198"/>
      <c r="AP4793" s="196"/>
      <c r="AQ4793" s="196"/>
      <c r="AR4793" s="196"/>
      <c r="AS4793" s="196"/>
      <c r="AT4793" s="196"/>
      <c r="AU4793" s="196"/>
      <c r="AV4793" s="198"/>
      <c r="AW4793" s="197"/>
      <c r="AY4793" s="196"/>
      <c r="BC4793" s="196"/>
      <c r="BD4793" s="196"/>
      <c r="BE4793" s="196"/>
      <c r="BF4793" s="196"/>
      <c r="BG4793" s="196"/>
      <c r="BH4793" s="196"/>
      <c r="BI4793" s="196"/>
      <c r="BJ4793" s="196"/>
      <c r="BK4793" s="196"/>
    </row>
    <row r="4794" spans="1:63" x14ac:dyDescent="0.25">
      <c r="A4794" s="198"/>
      <c r="B4794" s="193"/>
      <c r="C4794" s="196"/>
      <c r="D4794" s="196"/>
      <c r="E4794" s="196"/>
      <c r="I4794" s="197"/>
      <c r="Q4794" s="198"/>
      <c r="S4794" s="198"/>
      <c r="T4794" s="196"/>
      <c r="U4794" s="199"/>
      <c r="V4794" s="193"/>
      <c r="W4794" s="198"/>
      <c r="X4794" s="198"/>
      <c r="Y4794" s="196"/>
      <c r="Z4794" s="200"/>
      <c r="AA4794" s="196"/>
      <c r="AB4794" s="198"/>
      <c r="AC4794" s="196"/>
      <c r="AD4794" s="199"/>
      <c r="AG4794" s="196"/>
      <c r="AH4794" s="196"/>
      <c r="AI4794" s="198"/>
      <c r="AL4794" s="196"/>
      <c r="AN4794" s="196"/>
      <c r="AO4794" s="198"/>
      <c r="AP4794" s="196"/>
      <c r="AQ4794" s="196"/>
      <c r="AR4794" s="196"/>
      <c r="AS4794" s="196"/>
      <c r="AT4794" s="196"/>
      <c r="AU4794" s="196"/>
      <c r="AV4794" s="198"/>
      <c r="AW4794" s="197"/>
      <c r="AY4794" s="196"/>
      <c r="BC4794" s="196"/>
      <c r="BD4794" s="196"/>
      <c r="BE4794" s="196"/>
      <c r="BF4794" s="196"/>
      <c r="BG4794" s="196"/>
      <c r="BH4794" s="196"/>
      <c r="BI4794" s="196"/>
      <c r="BJ4794" s="196"/>
      <c r="BK4794" s="196"/>
    </row>
    <row r="4795" spans="1:63" x14ac:dyDescent="0.25">
      <c r="A4795" s="198"/>
      <c r="B4795" s="193"/>
      <c r="C4795" s="196"/>
      <c r="D4795" s="196"/>
      <c r="E4795" s="196"/>
      <c r="I4795" s="197"/>
      <c r="Q4795" s="198"/>
      <c r="S4795" s="198"/>
      <c r="T4795" s="196"/>
      <c r="U4795" s="199"/>
      <c r="V4795" s="193"/>
      <c r="W4795" s="198"/>
      <c r="X4795" s="198"/>
      <c r="Y4795" s="196"/>
      <c r="Z4795" s="200"/>
      <c r="AA4795" s="196"/>
      <c r="AB4795" s="198"/>
      <c r="AC4795" s="196"/>
      <c r="AD4795" s="199"/>
      <c r="AG4795" s="196"/>
      <c r="AH4795" s="196"/>
      <c r="AI4795" s="198"/>
      <c r="AL4795" s="196"/>
      <c r="AN4795" s="196"/>
      <c r="AO4795" s="198"/>
      <c r="AP4795" s="196"/>
      <c r="AQ4795" s="196"/>
      <c r="AR4795" s="196"/>
      <c r="AS4795" s="196"/>
      <c r="AT4795" s="196"/>
      <c r="AU4795" s="196"/>
      <c r="AV4795" s="198"/>
      <c r="AW4795" s="197"/>
      <c r="AY4795" s="196"/>
      <c r="BC4795" s="196"/>
      <c r="BD4795" s="196"/>
      <c r="BE4795" s="196"/>
      <c r="BF4795" s="196"/>
      <c r="BG4795" s="196"/>
      <c r="BH4795" s="196"/>
      <c r="BI4795" s="196"/>
      <c r="BJ4795" s="196"/>
      <c r="BK4795" s="196"/>
    </row>
    <row r="4796" spans="1:63" x14ac:dyDescent="0.25">
      <c r="A4796" s="198"/>
      <c r="B4796" s="193"/>
      <c r="C4796" s="196"/>
      <c r="D4796" s="196"/>
      <c r="E4796" s="196"/>
      <c r="I4796" s="197"/>
      <c r="Q4796" s="198"/>
      <c r="S4796" s="198"/>
      <c r="T4796" s="196"/>
      <c r="U4796" s="199"/>
      <c r="V4796" s="193"/>
      <c r="W4796" s="198"/>
      <c r="X4796" s="198"/>
      <c r="Y4796" s="196"/>
      <c r="Z4796" s="200"/>
      <c r="AA4796" s="196"/>
      <c r="AB4796" s="198"/>
      <c r="AC4796" s="196"/>
      <c r="AD4796" s="199"/>
      <c r="AG4796" s="196"/>
      <c r="AH4796" s="196"/>
      <c r="AI4796" s="198"/>
      <c r="AL4796" s="196"/>
      <c r="AN4796" s="196"/>
      <c r="AO4796" s="198"/>
      <c r="AP4796" s="196"/>
      <c r="AQ4796" s="196"/>
      <c r="AR4796" s="196"/>
      <c r="AS4796" s="196"/>
      <c r="AT4796" s="196"/>
      <c r="AU4796" s="196"/>
      <c r="AV4796" s="198"/>
      <c r="AW4796" s="197"/>
      <c r="AY4796" s="196"/>
      <c r="BC4796" s="196"/>
      <c r="BD4796" s="196"/>
      <c r="BE4796" s="196"/>
      <c r="BF4796" s="196"/>
      <c r="BG4796" s="196"/>
      <c r="BH4796" s="196"/>
      <c r="BI4796" s="196"/>
      <c r="BJ4796" s="196"/>
      <c r="BK4796" s="196"/>
    </row>
    <row r="4797" spans="1:63" x14ac:dyDescent="0.25">
      <c r="A4797" s="198"/>
      <c r="B4797" s="193"/>
      <c r="C4797" s="196"/>
      <c r="D4797" s="196"/>
      <c r="E4797" s="196"/>
      <c r="I4797" s="197"/>
      <c r="Q4797" s="198"/>
      <c r="S4797" s="198"/>
      <c r="T4797" s="196"/>
      <c r="U4797" s="199"/>
      <c r="V4797" s="193"/>
      <c r="W4797" s="198"/>
      <c r="X4797" s="198"/>
      <c r="Y4797" s="196"/>
      <c r="Z4797" s="200"/>
      <c r="AA4797" s="196"/>
      <c r="AB4797" s="198"/>
      <c r="AC4797" s="196"/>
      <c r="AD4797" s="199"/>
      <c r="AG4797" s="196"/>
      <c r="AH4797" s="196"/>
      <c r="AI4797" s="198"/>
      <c r="AL4797" s="196"/>
      <c r="AN4797" s="196"/>
      <c r="AO4797" s="198"/>
      <c r="AP4797" s="196"/>
      <c r="AQ4797" s="196"/>
      <c r="AR4797" s="196"/>
      <c r="AS4797" s="196"/>
      <c r="AT4797" s="196"/>
      <c r="AU4797" s="196"/>
      <c r="AV4797" s="198"/>
      <c r="AW4797" s="197"/>
      <c r="AY4797" s="196"/>
      <c r="BC4797" s="196"/>
      <c r="BD4797" s="196"/>
      <c r="BE4797" s="196"/>
      <c r="BF4797" s="196"/>
      <c r="BG4797" s="196"/>
      <c r="BH4797" s="196"/>
      <c r="BI4797" s="196"/>
      <c r="BJ4797" s="196"/>
      <c r="BK4797" s="196"/>
    </row>
    <row r="4798" spans="1:63" x14ac:dyDescent="0.25">
      <c r="A4798" s="198"/>
      <c r="B4798" s="193"/>
      <c r="C4798" s="196"/>
      <c r="D4798" s="196"/>
      <c r="E4798" s="196"/>
      <c r="I4798" s="197"/>
      <c r="Q4798" s="198"/>
      <c r="S4798" s="198"/>
      <c r="T4798" s="196"/>
      <c r="U4798" s="199"/>
      <c r="V4798" s="193"/>
      <c r="W4798" s="198"/>
      <c r="X4798" s="198"/>
      <c r="Y4798" s="196"/>
      <c r="Z4798" s="200"/>
      <c r="AA4798" s="196"/>
      <c r="AB4798" s="198"/>
      <c r="AC4798" s="196"/>
      <c r="AD4798" s="199"/>
      <c r="AG4798" s="196"/>
      <c r="AH4798" s="196"/>
      <c r="AI4798" s="198"/>
      <c r="AL4798" s="196"/>
      <c r="AN4798" s="196"/>
      <c r="AO4798" s="198"/>
      <c r="AP4798" s="196"/>
      <c r="AQ4798" s="196"/>
      <c r="AR4798" s="196"/>
      <c r="AS4798" s="196"/>
      <c r="AT4798" s="196"/>
      <c r="AU4798" s="196"/>
      <c r="AV4798" s="198"/>
      <c r="AW4798" s="197"/>
      <c r="AY4798" s="196"/>
      <c r="BC4798" s="196"/>
      <c r="BD4798" s="196"/>
      <c r="BE4798" s="196"/>
      <c r="BF4798" s="196"/>
      <c r="BG4798" s="196"/>
      <c r="BH4798" s="196"/>
      <c r="BI4798" s="196"/>
      <c r="BJ4798" s="196"/>
      <c r="BK4798" s="196"/>
    </row>
    <row r="4799" spans="1:63" x14ac:dyDescent="0.25">
      <c r="A4799" s="198"/>
      <c r="B4799" s="193"/>
      <c r="C4799" s="196"/>
      <c r="D4799" s="196"/>
      <c r="E4799" s="196"/>
      <c r="I4799" s="197"/>
      <c r="Q4799" s="198"/>
      <c r="S4799" s="198"/>
      <c r="T4799" s="196"/>
      <c r="U4799" s="199"/>
      <c r="V4799" s="193"/>
      <c r="W4799" s="198"/>
      <c r="X4799" s="198"/>
      <c r="Y4799" s="196"/>
      <c r="Z4799" s="200"/>
      <c r="AA4799" s="196"/>
      <c r="AB4799" s="198"/>
      <c r="AC4799" s="196"/>
      <c r="AD4799" s="199"/>
      <c r="AG4799" s="196"/>
      <c r="AH4799" s="196"/>
      <c r="AI4799" s="198"/>
      <c r="AL4799" s="196"/>
      <c r="AN4799" s="196"/>
      <c r="AO4799" s="198"/>
      <c r="AP4799" s="196"/>
      <c r="AQ4799" s="196"/>
      <c r="AR4799" s="196"/>
      <c r="AS4799" s="196"/>
      <c r="AT4799" s="196"/>
      <c r="AU4799" s="196"/>
      <c r="AV4799" s="198"/>
      <c r="AW4799" s="197"/>
      <c r="AY4799" s="196"/>
      <c r="BC4799" s="196"/>
      <c r="BD4799" s="196"/>
      <c r="BE4799" s="196"/>
      <c r="BF4799" s="196"/>
      <c r="BG4799" s="196"/>
      <c r="BH4799" s="196"/>
      <c r="BI4799" s="196"/>
      <c r="BJ4799" s="196"/>
      <c r="BK4799" s="196"/>
    </row>
    <row r="4800" spans="1:63" x14ac:dyDescent="0.25">
      <c r="A4800" s="198"/>
      <c r="B4800" s="193"/>
      <c r="C4800" s="196"/>
      <c r="D4800" s="196"/>
      <c r="E4800" s="196"/>
      <c r="I4800" s="197"/>
      <c r="Q4800" s="198"/>
      <c r="S4800" s="198"/>
      <c r="T4800" s="196"/>
      <c r="U4800" s="199"/>
      <c r="V4800" s="193"/>
      <c r="W4800" s="198"/>
      <c r="X4800" s="198"/>
      <c r="Y4800" s="196"/>
      <c r="Z4800" s="200"/>
      <c r="AA4800" s="196"/>
      <c r="AB4800" s="198"/>
      <c r="AC4800" s="196"/>
      <c r="AD4800" s="199"/>
      <c r="AG4800" s="196"/>
      <c r="AH4800" s="196"/>
      <c r="AI4800" s="198"/>
      <c r="AL4800" s="196"/>
      <c r="AN4800" s="196"/>
      <c r="AO4800" s="198"/>
      <c r="AP4800" s="196"/>
      <c r="AQ4800" s="196"/>
      <c r="AR4800" s="196"/>
      <c r="AS4800" s="196"/>
      <c r="AT4800" s="196"/>
      <c r="AU4800" s="196"/>
      <c r="AV4800" s="198"/>
      <c r="AW4800" s="197"/>
      <c r="AY4800" s="196"/>
      <c r="BC4800" s="196"/>
      <c r="BD4800" s="196"/>
      <c r="BE4800" s="196"/>
      <c r="BF4800" s="196"/>
      <c r="BG4800" s="196"/>
      <c r="BH4800" s="196"/>
      <c r="BI4800" s="196"/>
      <c r="BJ4800" s="196"/>
      <c r="BK4800" s="196"/>
    </row>
    <row r="4801" spans="1:63" x14ac:dyDescent="0.25">
      <c r="A4801" s="198"/>
      <c r="B4801" s="193"/>
      <c r="C4801" s="196"/>
      <c r="D4801" s="196"/>
      <c r="E4801" s="196"/>
      <c r="I4801" s="197"/>
      <c r="Q4801" s="198"/>
      <c r="S4801" s="198"/>
      <c r="T4801" s="196"/>
      <c r="U4801" s="199"/>
      <c r="V4801" s="193"/>
      <c r="W4801" s="198"/>
      <c r="X4801" s="198"/>
      <c r="Y4801" s="196"/>
      <c r="Z4801" s="200"/>
      <c r="AA4801" s="196"/>
      <c r="AB4801" s="198"/>
      <c r="AC4801" s="196"/>
      <c r="AD4801" s="199"/>
      <c r="AG4801" s="196"/>
      <c r="AH4801" s="196"/>
      <c r="AI4801" s="198"/>
      <c r="AL4801" s="196"/>
      <c r="AN4801" s="196"/>
      <c r="AO4801" s="198"/>
      <c r="AP4801" s="196"/>
      <c r="AQ4801" s="196"/>
      <c r="AR4801" s="196"/>
      <c r="AS4801" s="196"/>
      <c r="AT4801" s="196"/>
      <c r="AU4801" s="196"/>
      <c r="AV4801" s="198"/>
      <c r="AW4801" s="197"/>
      <c r="AY4801" s="196"/>
      <c r="BC4801" s="196"/>
      <c r="BD4801" s="196"/>
      <c r="BE4801" s="196"/>
      <c r="BF4801" s="196"/>
      <c r="BG4801" s="196"/>
      <c r="BH4801" s="196"/>
      <c r="BI4801" s="196"/>
      <c r="BJ4801" s="196"/>
      <c r="BK4801" s="196"/>
    </row>
    <row r="4802" spans="1:63" x14ac:dyDescent="0.25">
      <c r="A4802" s="198"/>
      <c r="B4802" s="193"/>
      <c r="C4802" s="196"/>
      <c r="D4802" s="196"/>
      <c r="E4802" s="196"/>
      <c r="I4802" s="197"/>
      <c r="Q4802" s="198"/>
      <c r="S4802" s="198"/>
      <c r="T4802" s="196"/>
      <c r="U4802" s="199"/>
      <c r="V4802" s="193"/>
      <c r="W4802" s="198"/>
      <c r="X4802" s="198"/>
      <c r="Y4802" s="196"/>
      <c r="Z4802" s="200"/>
      <c r="AA4802" s="196"/>
      <c r="AB4802" s="198"/>
      <c r="AC4802" s="196"/>
      <c r="AD4802" s="199"/>
      <c r="AG4802" s="196"/>
      <c r="AH4802" s="196"/>
      <c r="AI4802" s="198"/>
      <c r="AL4802" s="196"/>
      <c r="AN4802" s="196"/>
      <c r="AO4802" s="198"/>
      <c r="AP4802" s="196"/>
      <c r="AQ4802" s="196"/>
      <c r="AR4802" s="196"/>
      <c r="AS4802" s="196"/>
      <c r="AT4802" s="196"/>
      <c r="AU4802" s="196"/>
      <c r="AV4802" s="198"/>
      <c r="AW4802" s="197"/>
      <c r="AY4802" s="196"/>
      <c r="BC4802" s="196"/>
      <c r="BD4802" s="196"/>
      <c r="BE4802" s="196"/>
      <c r="BF4802" s="196"/>
      <c r="BG4802" s="196"/>
      <c r="BH4802" s="196"/>
      <c r="BI4802" s="196"/>
      <c r="BJ4802" s="196"/>
      <c r="BK4802" s="196"/>
    </row>
    <row r="4803" spans="1:63" x14ac:dyDescent="0.25">
      <c r="A4803" s="198"/>
      <c r="B4803" s="193"/>
      <c r="C4803" s="196"/>
      <c r="D4803" s="196"/>
      <c r="E4803" s="196"/>
      <c r="I4803" s="197"/>
      <c r="Q4803" s="198"/>
      <c r="S4803" s="198"/>
      <c r="T4803" s="196"/>
      <c r="U4803" s="199"/>
      <c r="V4803" s="193"/>
      <c r="W4803" s="198"/>
      <c r="X4803" s="198"/>
      <c r="Y4803" s="196"/>
      <c r="Z4803" s="200"/>
      <c r="AA4803" s="196"/>
      <c r="AB4803" s="198"/>
      <c r="AC4803" s="196"/>
      <c r="AD4803" s="199"/>
      <c r="AG4803" s="196"/>
      <c r="AH4803" s="196"/>
      <c r="AI4803" s="198"/>
      <c r="AL4803" s="196"/>
      <c r="AN4803" s="196"/>
      <c r="AO4803" s="198"/>
      <c r="AP4803" s="196"/>
      <c r="AQ4803" s="196"/>
      <c r="AR4803" s="196"/>
      <c r="AS4803" s="196"/>
      <c r="AT4803" s="196"/>
      <c r="AU4803" s="196"/>
      <c r="AV4803" s="198"/>
      <c r="AW4803" s="197"/>
      <c r="AY4803" s="196"/>
      <c r="BC4803" s="196"/>
      <c r="BD4803" s="196"/>
      <c r="BE4803" s="196"/>
      <c r="BF4803" s="196"/>
      <c r="BG4803" s="196"/>
      <c r="BH4803" s="196"/>
      <c r="BI4803" s="196"/>
      <c r="BJ4803" s="196"/>
      <c r="BK4803" s="196"/>
    </row>
    <row r="4804" spans="1:63" x14ac:dyDescent="0.25">
      <c r="A4804" s="198"/>
      <c r="B4804" s="193"/>
      <c r="C4804" s="196"/>
      <c r="D4804" s="196"/>
      <c r="E4804" s="196"/>
      <c r="I4804" s="197"/>
      <c r="Q4804" s="198"/>
      <c r="S4804" s="198"/>
      <c r="T4804" s="196"/>
      <c r="U4804" s="199"/>
      <c r="V4804" s="193"/>
      <c r="W4804" s="198"/>
      <c r="X4804" s="198"/>
      <c r="Y4804" s="196"/>
      <c r="Z4804" s="200"/>
      <c r="AA4804" s="196"/>
      <c r="AB4804" s="198"/>
      <c r="AC4804" s="196"/>
      <c r="AD4804" s="199"/>
      <c r="AG4804" s="196"/>
      <c r="AH4804" s="196"/>
      <c r="AI4804" s="198"/>
      <c r="AL4804" s="196"/>
      <c r="AN4804" s="196"/>
      <c r="AO4804" s="198"/>
      <c r="AP4804" s="196"/>
      <c r="AQ4804" s="196"/>
      <c r="AR4804" s="196"/>
      <c r="AS4804" s="196"/>
      <c r="AT4804" s="196"/>
      <c r="AU4804" s="196"/>
      <c r="AV4804" s="198"/>
      <c r="AW4804" s="197"/>
      <c r="AY4804" s="196"/>
      <c r="BC4804" s="196"/>
      <c r="BD4804" s="196"/>
      <c r="BE4804" s="196"/>
      <c r="BF4804" s="196"/>
      <c r="BG4804" s="196"/>
      <c r="BH4804" s="196"/>
      <c r="BI4804" s="196"/>
      <c r="BJ4804" s="196"/>
      <c r="BK4804" s="196"/>
    </row>
    <row r="4805" spans="1:63" x14ac:dyDescent="0.25">
      <c r="A4805" s="198"/>
      <c r="B4805" s="193"/>
      <c r="C4805" s="196"/>
      <c r="D4805" s="196"/>
      <c r="E4805" s="196"/>
      <c r="I4805" s="197"/>
      <c r="Q4805" s="198"/>
      <c r="S4805" s="198"/>
      <c r="T4805" s="196"/>
      <c r="U4805" s="199"/>
      <c r="V4805" s="193"/>
      <c r="W4805" s="198"/>
      <c r="X4805" s="198"/>
      <c r="Y4805" s="196"/>
      <c r="Z4805" s="200"/>
      <c r="AA4805" s="196"/>
      <c r="AB4805" s="198"/>
      <c r="AC4805" s="196"/>
      <c r="AD4805" s="199"/>
      <c r="AG4805" s="196"/>
      <c r="AH4805" s="196"/>
      <c r="AI4805" s="198"/>
      <c r="AL4805" s="196"/>
      <c r="AN4805" s="196"/>
      <c r="AO4805" s="198"/>
      <c r="AP4805" s="196"/>
      <c r="AQ4805" s="196"/>
      <c r="AR4805" s="196"/>
      <c r="AS4805" s="196"/>
      <c r="AT4805" s="196"/>
      <c r="AU4805" s="196"/>
      <c r="AV4805" s="198"/>
      <c r="AW4805" s="197"/>
      <c r="AY4805" s="196"/>
      <c r="BC4805" s="196"/>
      <c r="BD4805" s="196"/>
      <c r="BE4805" s="196"/>
      <c r="BF4805" s="196"/>
      <c r="BG4805" s="196"/>
      <c r="BH4805" s="196"/>
      <c r="BI4805" s="196"/>
      <c r="BJ4805" s="196"/>
      <c r="BK4805" s="196"/>
    </row>
    <row r="4806" spans="1:63" x14ac:dyDescent="0.25">
      <c r="A4806" s="198"/>
      <c r="B4806" s="193"/>
      <c r="C4806" s="196"/>
      <c r="D4806" s="196"/>
      <c r="E4806" s="196"/>
      <c r="I4806" s="197"/>
      <c r="Q4806" s="198"/>
      <c r="S4806" s="198"/>
      <c r="T4806" s="196"/>
      <c r="U4806" s="199"/>
      <c r="V4806" s="193"/>
      <c r="W4806" s="198"/>
      <c r="X4806" s="198"/>
      <c r="Y4806" s="196"/>
      <c r="Z4806" s="200"/>
      <c r="AA4806" s="196"/>
      <c r="AB4806" s="198"/>
      <c r="AC4806" s="196"/>
      <c r="AD4806" s="199"/>
      <c r="AG4806" s="196"/>
      <c r="AH4806" s="196"/>
      <c r="AI4806" s="198"/>
      <c r="AL4806" s="196"/>
      <c r="AN4806" s="196"/>
      <c r="AO4806" s="198"/>
      <c r="AP4806" s="196"/>
      <c r="AQ4806" s="196"/>
      <c r="AR4806" s="196"/>
      <c r="AS4806" s="196"/>
      <c r="AT4806" s="196"/>
      <c r="AU4806" s="196"/>
      <c r="AV4806" s="198"/>
      <c r="AW4806" s="197"/>
      <c r="AY4806" s="196"/>
      <c r="BC4806" s="196"/>
      <c r="BD4806" s="196"/>
      <c r="BE4806" s="196"/>
      <c r="BF4806" s="196"/>
      <c r="BG4806" s="196"/>
      <c r="BH4806" s="196"/>
      <c r="BI4806" s="196"/>
      <c r="BJ4806" s="196"/>
      <c r="BK4806" s="196"/>
    </row>
    <row r="4807" spans="1:63" x14ac:dyDescent="0.25">
      <c r="A4807" s="198"/>
      <c r="B4807" s="193"/>
      <c r="C4807" s="196"/>
      <c r="D4807" s="196"/>
      <c r="E4807" s="196"/>
      <c r="I4807" s="197"/>
      <c r="Q4807" s="198"/>
      <c r="S4807" s="198"/>
      <c r="T4807" s="196"/>
      <c r="U4807" s="199"/>
      <c r="V4807" s="193"/>
      <c r="W4807" s="198"/>
      <c r="X4807" s="198"/>
      <c r="Y4807" s="196"/>
      <c r="Z4807" s="200"/>
      <c r="AA4807" s="196"/>
      <c r="AB4807" s="198"/>
      <c r="AC4807" s="196"/>
      <c r="AD4807" s="199"/>
      <c r="AG4807" s="196"/>
      <c r="AH4807" s="196"/>
      <c r="AI4807" s="198"/>
      <c r="AL4807" s="196"/>
      <c r="AN4807" s="196"/>
      <c r="AO4807" s="198"/>
      <c r="AP4807" s="196"/>
      <c r="AQ4807" s="196"/>
      <c r="AR4807" s="196"/>
      <c r="AS4807" s="196"/>
      <c r="AT4807" s="196"/>
      <c r="AU4807" s="196"/>
      <c r="AV4807" s="198"/>
      <c r="AW4807" s="197"/>
      <c r="AY4807" s="196"/>
      <c r="BC4807" s="196"/>
      <c r="BD4807" s="196"/>
      <c r="BE4807" s="196"/>
      <c r="BF4807" s="196"/>
      <c r="BG4807" s="196"/>
      <c r="BH4807" s="196"/>
      <c r="BI4807" s="196"/>
      <c r="BJ4807" s="196"/>
      <c r="BK4807" s="196"/>
    </row>
    <row r="4808" spans="1:63" x14ac:dyDescent="0.25">
      <c r="A4808" s="198"/>
      <c r="B4808" s="193"/>
      <c r="C4808" s="196"/>
      <c r="D4808" s="196"/>
      <c r="E4808" s="196"/>
      <c r="I4808" s="197"/>
      <c r="Q4808" s="198"/>
      <c r="S4808" s="198"/>
      <c r="T4808" s="196"/>
      <c r="U4808" s="199"/>
      <c r="V4808" s="193"/>
      <c r="W4808" s="198"/>
      <c r="X4808" s="198"/>
      <c r="Y4808" s="196"/>
      <c r="Z4808" s="200"/>
      <c r="AA4808" s="196"/>
      <c r="AB4808" s="198"/>
      <c r="AC4808" s="196"/>
      <c r="AD4808" s="199"/>
      <c r="AG4808" s="196"/>
      <c r="AH4808" s="196"/>
      <c r="AI4808" s="198"/>
      <c r="AL4808" s="196"/>
      <c r="AN4808" s="196"/>
      <c r="AO4808" s="198"/>
      <c r="AP4808" s="196"/>
      <c r="AQ4808" s="196"/>
      <c r="AR4808" s="196"/>
      <c r="AS4808" s="196"/>
      <c r="AT4808" s="196"/>
      <c r="AU4808" s="196"/>
      <c r="AV4808" s="198"/>
      <c r="AW4808" s="197"/>
      <c r="AY4808" s="196"/>
      <c r="BC4808" s="196"/>
      <c r="BD4808" s="196"/>
      <c r="BE4808" s="196"/>
      <c r="BF4808" s="196"/>
      <c r="BG4808" s="196"/>
      <c r="BH4808" s="196"/>
      <c r="BI4808" s="196"/>
      <c r="BJ4808" s="196"/>
      <c r="BK4808" s="196"/>
    </row>
    <row r="4809" spans="1:63" x14ac:dyDescent="0.25">
      <c r="A4809" s="198"/>
      <c r="B4809" s="193"/>
      <c r="C4809" s="196"/>
      <c r="D4809" s="196"/>
      <c r="E4809" s="196"/>
      <c r="I4809" s="197"/>
      <c r="Q4809" s="198"/>
      <c r="S4809" s="198"/>
      <c r="T4809" s="196"/>
      <c r="U4809" s="199"/>
      <c r="V4809" s="193"/>
      <c r="W4809" s="198"/>
      <c r="X4809" s="198"/>
      <c r="Y4809" s="196"/>
      <c r="Z4809" s="200"/>
      <c r="AA4809" s="196"/>
      <c r="AB4809" s="198"/>
      <c r="AC4809" s="196"/>
      <c r="AD4809" s="199"/>
      <c r="AG4809" s="196"/>
      <c r="AH4809" s="196"/>
      <c r="AI4809" s="198"/>
      <c r="AL4809" s="196"/>
      <c r="AN4809" s="196"/>
      <c r="AO4809" s="198"/>
      <c r="AP4809" s="196"/>
      <c r="AQ4809" s="196"/>
      <c r="AR4809" s="196"/>
      <c r="AS4809" s="196"/>
      <c r="AT4809" s="196"/>
      <c r="AU4809" s="196"/>
      <c r="AV4809" s="198"/>
      <c r="AW4809" s="197"/>
      <c r="AY4809" s="196"/>
      <c r="BC4809" s="196"/>
      <c r="BD4809" s="196"/>
      <c r="BE4809" s="196"/>
      <c r="BF4809" s="196"/>
      <c r="BG4809" s="196"/>
      <c r="BH4809" s="196"/>
      <c r="BI4809" s="196"/>
      <c r="BJ4809" s="196"/>
      <c r="BK4809" s="196"/>
    </row>
    <row r="4810" spans="1:63" x14ac:dyDescent="0.25">
      <c r="A4810" s="198"/>
      <c r="B4810" s="193"/>
      <c r="C4810" s="196"/>
      <c r="D4810" s="196"/>
      <c r="E4810" s="196"/>
      <c r="I4810" s="197"/>
      <c r="Q4810" s="198"/>
      <c r="S4810" s="198"/>
      <c r="T4810" s="196"/>
      <c r="U4810" s="199"/>
      <c r="V4810" s="193"/>
      <c r="W4810" s="198"/>
      <c r="X4810" s="198"/>
      <c r="Y4810" s="196"/>
      <c r="Z4810" s="200"/>
      <c r="AA4810" s="196"/>
      <c r="AB4810" s="198"/>
      <c r="AC4810" s="196"/>
      <c r="AD4810" s="199"/>
      <c r="AG4810" s="196"/>
      <c r="AH4810" s="196"/>
      <c r="AI4810" s="198"/>
      <c r="AL4810" s="196"/>
      <c r="AN4810" s="196"/>
      <c r="AO4810" s="198"/>
      <c r="AP4810" s="196"/>
      <c r="AQ4810" s="196"/>
      <c r="AR4810" s="196"/>
      <c r="AS4810" s="196"/>
      <c r="AT4810" s="196"/>
      <c r="AU4810" s="196"/>
      <c r="AV4810" s="198"/>
      <c r="AW4810" s="197"/>
      <c r="AY4810" s="196"/>
      <c r="BC4810" s="196"/>
      <c r="BD4810" s="196"/>
      <c r="BE4810" s="196"/>
      <c r="BF4810" s="196"/>
      <c r="BG4810" s="196"/>
      <c r="BH4810" s="196"/>
      <c r="BI4810" s="196"/>
      <c r="BJ4810" s="196"/>
      <c r="BK4810" s="196"/>
    </row>
    <row r="4811" spans="1:63" x14ac:dyDescent="0.25">
      <c r="A4811" s="198"/>
      <c r="B4811" s="193"/>
      <c r="C4811" s="196"/>
      <c r="D4811" s="196"/>
      <c r="E4811" s="196"/>
      <c r="I4811" s="197"/>
      <c r="Q4811" s="198"/>
      <c r="S4811" s="198"/>
      <c r="T4811" s="196"/>
      <c r="U4811" s="199"/>
      <c r="V4811" s="193"/>
      <c r="W4811" s="198"/>
      <c r="X4811" s="198"/>
      <c r="Y4811" s="196"/>
      <c r="Z4811" s="200"/>
      <c r="AA4811" s="196"/>
      <c r="AB4811" s="198"/>
      <c r="AC4811" s="196"/>
      <c r="AD4811" s="199"/>
      <c r="AG4811" s="196"/>
      <c r="AH4811" s="196"/>
      <c r="AI4811" s="198"/>
      <c r="AL4811" s="196"/>
      <c r="AN4811" s="196"/>
      <c r="AO4811" s="198"/>
      <c r="AP4811" s="196"/>
      <c r="AQ4811" s="196"/>
      <c r="AR4811" s="196"/>
      <c r="AS4811" s="196"/>
      <c r="AT4811" s="196"/>
      <c r="AU4811" s="196"/>
      <c r="AV4811" s="198"/>
      <c r="AW4811" s="197"/>
      <c r="AY4811" s="196"/>
      <c r="BC4811" s="196"/>
      <c r="BD4811" s="196"/>
      <c r="BE4811" s="196"/>
      <c r="BF4811" s="196"/>
      <c r="BG4811" s="196"/>
      <c r="BH4811" s="196"/>
      <c r="BI4811" s="196"/>
      <c r="BJ4811" s="196"/>
      <c r="BK4811" s="196"/>
    </row>
    <row r="4812" spans="1:63" x14ac:dyDescent="0.25">
      <c r="A4812" s="198"/>
      <c r="B4812" s="193"/>
      <c r="C4812" s="196"/>
      <c r="D4812" s="196"/>
      <c r="E4812" s="196"/>
      <c r="I4812" s="197"/>
      <c r="Q4812" s="198"/>
      <c r="S4812" s="198"/>
      <c r="T4812" s="196"/>
      <c r="U4812" s="199"/>
      <c r="V4812" s="193"/>
      <c r="W4812" s="198"/>
      <c r="X4812" s="198"/>
      <c r="Y4812" s="196"/>
      <c r="Z4812" s="200"/>
      <c r="AA4812" s="196"/>
      <c r="AB4812" s="198"/>
      <c r="AC4812" s="196"/>
      <c r="AD4812" s="199"/>
      <c r="AG4812" s="196"/>
      <c r="AH4812" s="196"/>
      <c r="AI4812" s="198"/>
      <c r="AL4812" s="196"/>
      <c r="AN4812" s="196"/>
      <c r="AO4812" s="198"/>
      <c r="AP4812" s="196"/>
      <c r="AQ4812" s="196"/>
      <c r="AR4812" s="196"/>
      <c r="AS4812" s="196"/>
      <c r="AT4812" s="196"/>
      <c r="AU4812" s="196"/>
      <c r="AV4812" s="198"/>
      <c r="AW4812" s="197"/>
      <c r="AY4812" s="196"/>
      <c r="BC4812" s="196"/>
      <c r="BD4812" s="196"/>
      <c r="BE4812" s="196"/>
      <c r="BF4812" s="196"/>
      <c r="BG4812" s="196"/>
      <c r="BH4812" s="196"/>
      <c r="BI4812" s="196"/>
      <c r="BJ4812" s="196"/>
      <c r="BK4812" s="196"/>
    </row>
    <row r="4813" spans="1:63" x14ac:dyDescent="0.25">
      <c r="A4813" s="198"/>
      <c r="B4813" s="193"/>
      <c r="C4813" s="196"/>
      <c r="D4813" s="196"/>
      <c r="E4813" s="196"/>
      <c r="I4813" s="197"/>
      <c r="Q4813" s="198"/>
      <c r="S4813" s="198"/>
      <c r="T4813" s="196"/>
      <c r="U4813" s="199"/>
      <c r="V4813" s="193"/>
      <c r="W4813" s="198"/>
      <c r="X4813" s="198"/>
      <c r="Y4813" s="196"/>
      <c r="Z4813" s="200"/>
      <c r="AA4813" s="196"/>
      <c r="AB4813" s="198"/>
      <c r="AC4813" s="196"/>
      <c r="AD4813" s="199"/>
      <c r="AG4813" s="196"/>
      <c r="AH4813" s="196"/>
      <c r="AI4813" s="198"/>
      <c r="AL4813" s="196"/>
      <c r="AN4813" s="196"/>
      <c r="AO4813" s="198"/>
      <c r="AP4813" s="196"/>
      <c r="AQ4813" s="196"/>
      <c r="AR4813" s="196"/>
      <c r="AS4813" s="196"/>
      <c r="AT4813" s="196"/>
      <c r="AU4813" s="196"/>
      <c r="AV4813" s="198"/>
      <c r="AW4813" s="197"/>
      <c r="AY4813" s="196"/>
      <c r="BC4813" s="196"/>
      <c r="BD4813" s="196"/>
      <c r="BE4813" s="196"/>
      <c r="BF4813" s="196"/>
      <c r="BG4813" s="196"/>
      <c r="BH4813" s="196"/>
      <c r="BI4813" s="196"/>
      <c r="BJ4813" s="196"/>
      <c r="BK4813" s="196"/>
    </row>
    <row r="4814" spans="1:63" x14ac:dyDescent="0.25">
      <c r="A4814" s="198"/>
      <c r="B4814" s="193"/>
      <c r="C4814" s="196"/>
      <c r="D4814" s="196"/>
      <c r="E4814" s="196"/>
      <c r="I4814" s="197"/>
      <c r="Q4814" s="198"/>
      <c r="S4814" s="198"/>
      <c r="T4814" s="196"/>
      <c r="U4814" s="199"/>
      <c r="V4814" s="193"/>
      <c r="W4814" s="198"/>
      <c r="X4814" s="198"/>
      <c r="Y4814" s="196"/>
      <c r="Z4814" s="200"/>
      <c r="AA4814" s="196"/>
      <c r="AB4814" s="198"/>
      <c r="AC4814" s="196"/>
      <c r="AD4814" s="199"/>
      <c r="AG4814" s="196"/>
      <c r="AH4814" s="196"/>
      <c r="AI4814" s="198"/>
      <c r="AL4814" s="196"/>
      <c r="AN4814" s="196"/>
      <c r="AO4814" s="198"/>
      <c r="AP4814" s="196"/>
      <c r="AQ4814" s="196"/>
      <c r="AR4814" s="196"/>
      <c r="AS4814" s="196"/>
      <c r="AT4814" s="196"/>
      <c r="AU4814" s="196"/>
      <c r="AV4814" s="198"/>
      <c r="AW4814" s="197"/>
      <c r="AY4814" s="196"/>
      <c r="BC4814" s="196"/>
      <c r="BD4814" s="196"/>
      <c r="BE4814" s="196"/>
      <c r="BF4814" s="196"/>
      <c r="BG4814" s="196"/>
      <c r="BH4814" s="196"/>
      <c r="BI4814" s="196"/>
      <c r="BJ4814" s="196"/>
      <c r="BK4814" s="196"/>
    </row>
    <row r="4815" spans="1:63" x14ac:dyDescent="0.25">
      <c r="A4815" s="198"/>
      <c r="B4815" s="193"/>
      <c r="C4815" s="196"/>
      <c r="D4815" s="196"/>
      <c r="E4815" s="196"/>
      <c r="I4815" s="197"/>
      <c r="Q4815" s="198"/>
      <c r="S4815" s="198"/>
      <c r="T4815" s="196"/>
      <c r="U4815" s="199"/>
      <c r="V4815" s="193"/>
      <c r="W4815" s="198"/>
      <c r="X4815" s="198"/>
      <c r="Y4815" s="196"/>
      <c r="Z4815" s="200"/>
      <c r="AA4815" s="196"/>
      <c r="AB4815" s="198"/>
      <c r="AC4815" s="196"/>
      <c r="AD4815" s="199"/>
      <c r="AG4815" s="196"/>
      <c r="AH4815" s="196"/>
      <c r="AI4815" s="198"/>
      <c r="AL4815" s="196"/>
      <c r="AN4815" s="196"/>
      <c r="AO4815" s="198"/>
      <c r="AP4815" s="196"/>
      <c r="AQ4815" s="196"/>
      <c r="AR4815" s="196"/>
      <c r="AS4815" s="196"/>
      <c r="AT4815" s="196"/>
      <c r="AU4815" s="196"/>
      <c r="AV4815" s="198"/>
      <c r="AW4815" s="197"/>
      <c r="AY4815" s="196"/>
      <c r="BC4815" s="196"/>
      <c r="BD4815" s="196"/>
      <c r="BE4815" s="196"/>
      <c r="BF4815" s="196"/>
      <c r="BG4815" s="196"/>
      <c r="BH4815" s="196"/>
      <c r="BI4815" s="196"/>
      <c r="BJ4815" s="196"/>
      <c r="BK4815" s="196"/>
    </row>
    <row r="4816" spans="1:63" x14ac:dyDescent="0.25">
      <c r="A4816" s="198"/>
      <c r="B4816" s="193"/>
      <c r="C4816" s="196"/>
      <c r="D4816" s="196"/>
      <c r="E4816" s="196"/>
      <c r="I4816" s="197"/>
      <c r="Q4816" s="198"/>
      <c r="S4816" s="198"/>
      <c r="T4816" s="196"/>
      <c r="U4816" s="199"/>
      <c r="V4816" s="193"/>
      <c r="W4816" s="198"/>
      <c r="X4816" s="198"/>
      <c r="Y4816" s="196"/>
      <c r="Z4816" s="200"/>
      <c r="AA4816" s="196"/>
      <c r="AB4816" s="198"/>
      <c r="AC4816" s="196"/>
      <c r="AD4816" s="199"/>
      <c r="AG4816" s="196"/>
      <c r="AH4816" s="196"/>
      <c r="AI4816" s="198"/>
      <c r="AL4816" s="196"/>
      <c r="AN4816" s="196"/>
      <c r="AO4816" s="198"/>
      <c r="AP4816" s="196"/>
      <c r="AQ4816" s="196"/>
      <c r="AR4816" s="196"/>
      <c r="AS4816" s="196"/>
      <c r="AT4816" s="196"/>
      <c r="AU4816" s="196"/>
      <c r="AV4816" s="198"/>
      <c r="AW4816" s="197"/>
      <c r="AY4816" s="196"/>
      <c r="BC4816" s="196"/>
      <c r="BD4816" s="196"/>
      <c r="BE4816" s="196"/>
      <c r="BF4816" s="196"/>
      <c r="BG4816" s="196"/>
      <c r="BH4816" s="196"/>
      <c r="BI4816" s="196"/>
      <c r="BJ4816" s="196"/>
      <c r="BK4816" s="196"/>
    </row>
    <row r="4817" spans="1:63" x14ac:dyDescent="0.25">
      <c r="A4817" s="198"/>
      <c r="B4817" s="193"/>
      <c r="C4817" s="196"/>
      <c r="D4817" s="196"/>
      <c r="E4817" s="196"/>
      <c r="I4817" s="197"/>
      <c r="Q4817" s="198"/>
      <c r="S4817" s="198"/>
      <c r="T4817" s="196"/>
      <c r="U4817" s="199"/>
      <c r="V4817" s="193"/>
      <c r="W4817" s="198"/>
      <c r="X4817" s="198"/>
      <c r="Y4817" s="196"/>
      <c r="Z4817" s="200"/>
      <c r="AA4817" s="196"/>
      <c r="AB4817" s="198"/>
      <c r="AC4817" s="196"/>
      <c r="AD4817" s="199"/>
      <c r="AG4817" s="196"/>
      <c r="AH4817" s="196"/>
      <c r="AI4817" s="198"/>
      <c r="AL4817" s="196"/>
      <c r="AN4817" s="196"/>
      <c r="AO4817" s="198"/>
      <c r="AP4817" s="196"/>
      <c r="AQ4817" s="196"/>
      <c r="AR4817" s="196"/>
      <c r="AS4817" s="196"/>
      <c r="AT4817" s="196"/>
      <c r="AU4817" s="196"/>
      <c r="AV4817" s="198"/>
      <c r="AW4817" s="197"/>
      <c r="AY4817" s="196"/>
      <c r="BC4817" s="196"/>
      <c r="BD4817" s="196"/>
      <c r="BE4817" s="196"/>
      <c r="BF4817" s="196"/>
      <c r="BG4817" s="196"/>
      <c r="BH4817" s="196"/>
      <c r="BI4817" s="196"/>
      <c r="BJ4817" s="196"/>
      <c r="BK4817" s="196"/>
    </row>
    <row r="4818" spans="1:63" x14ac:dyDescent="0.25">
      <c r="A4818" s="198"/>
      <c r="B4818" s="193"/>
      <c r="C4818" s="196"/>
      <c r="D4818" s="196"/>
      <c r="E4818" s="196"/>
      <c r="I4818" s="197"/>
      <c r="Q4818" s="198"/>
      <c r="S4818" s="198"/>
      <c r="T4818" s="196"/>
      <c r="U4818" s="199"/>
      <c r="V4818" s="193"/>
      <c r="W4818" s="198"/>
      <c r="X4818" s="198"/>
      <c r="Y4818" s="196"/>
      <c r="Z4818" s="200"/>
      <c r="AA4818" s="196"/>
      <c r="AB4818" s="198"/>
      <c r="AC4818" s="196"/>
      <c r="AD4818" s="199"/>
      <c r="AG4818" s="196"/>
      <c r="AH4818" s="196"/>
      <c r="AI4818" s="198"/>
      <c r="AL4818" s="196"/>
      <c r="AN4818" s="196"/>
      <c r="AO4818" s="198"/>
      <c r="AP4818" s="196"/>
      <c r="AQ4818" s="196"/>
      <c r="AR4818" s="196"/>
      <c r="AS4818" s="196"/>
      <c r="AT4818" s="196"/>
      <c r="AU4818" s="196"/>
      <c r="AV4818" s="198"/>
      <c r="AW4818" s="197"/>
      <c r="AY4818" s="196"/>
      <c r="BC4818" s="196"/>
      <c r="BD4818" s="196"/>
      <c r="BE4818" s="196"/>
      <c r="BF4818" s="196"/>
      <c r="BG4818" s="196"/>
      <c r="BH4818" s="196"/>
      <c r="BI4818" s="196"/>
      <c r="BJ4818" s="196"/>
      <c r="BK4818" s="196"/>
    </row>
    <row r="4819" spans="1:63" x14ac:dyDescent="0.25">
      <c r="A4819" s="198"/>
      <c r="B4819" s="193"/>
      <c r="C4819" s="196"/>
      <c r="D4819" s="196"/>
      <c r="E4819" s="196"/>
      <c r="I4819" s="197"/>
      <c r="Q4819" s="198"/>
      <c r="S4819" s="198"/>
      <c r="T4819" s="196"/>
      <c r="U4819" s="199"/>
      <c r="V4819" s="193"/>
      <c r="W4819" s="198"/>
      <c r="X4819" s="198"/>
      <c r="Y4819" s="196"/>
      <c r="Z4819" s="200"/>
      <c r="AA4819" s="196"/>
      <c r="AB4819" s="198"/>
      <c r="AC4819" s="196"/>
      <c r="AD4819" s="199"/>
      <c r="AG4819" s="196"/>
      <c r="AH4819" s="196"/>
      <c r="AI4819" s="198"/>
      <c r="AL4819" s="196"/>
      <c r="AN4819" s="196"/>
      <c r="AO4819" s="198"/>
      <c r="AP4819" s="196"/>
      <c r="AQ4819" s="196"/>
      <c r="AR4819" s="196"/>
      <c r="AS4819" s="196"/>
      <c r="AT4819" s="196"/>
      <c r="AU4819" s="196"/>
      <c r="AV4819" s="198"/>
      <c r="AW4819" s="197"/>
      <c r="AY4819" s="196"/>
      <c r="BC4819" s="196"/>
      <c r="BD4819" s="196"/>
      <c r="BE4819" s="196"/>
      <c r="BF4819" s="196"/>
      <c r="BG4819" s="196"/>
      <c r="BH4819" s="196"/>
      <c r="BI4819" s="196"/>
      <c r="BJ4819" s="196"/>
      <c r="BK4819" s="196"/>
    </row>
    <row r="4820" spans="1:63" x14ac:dyDescent="0.25">
      <c r="A4820" s="198"/>
      <c r="B4820" s="193"/>
      <c r="C4820" s="196"/>
      <c r="D4820" s="196"/>
      <c r="E4820" s="196"/>
      <c r="I4820" s="197"/>
      <c r="Q4820" s="198"/>
      <c r="S4820" s="198"/>
      <c r="T4820" s="196"/>
      <c r="U4820" s="199"/>
      <c r="V4820" s="193"/>
      <c r="W4820" s="198"/>
      <c r="X4820" s="198"/>
      <c r="Y4820" s="196"/>
      <c r="Z4820" s="200"/>
      <c r="AA4820" s="196"/>
      <c r="AB4820" s="198"/>
      <c r="AC4820" s="196"/>
      <c r="AD4820" s="199"/>
      <c r="AG4820" s="196"/>
      <c r="AH4820" s="196"/>
      <c r="AI4820" s="198"/>
      <c r="AL4820" s="196"/>
      <c r="AN4820" s="196"/>
      <c r="AO4820" s="198"/>
      <c r="AP4820" s="196"/>
      <c r="AQ4820" s="196"/>
      <c r="AR4820" s="196"/>
      <c r="AS4820" s="196"/>
      <c r="AT4820" s="196"/>
      <c r="AU4820" s="196"/>
      <c r="AV4820" s="198"/>
      <c r="AW4820" s="197"/>
      <c r="AY4820" s="196"/>
      <c r="BC4820" s="196"/>
      <c r="BD4820" s="196"/>
      <c r="BE4820" s="196"/>
      <c r="BF4820" s="196"/>
      <c r="BG4820" s="196"/>
      <c r="BH4820" s="196"/>
      <c r="BI4820" s="196"/>
      <c r="BJ4820" s="196"/>
      <c r="BK4820" s="196"/>
    </row>
    <row r="4821" spans="1:63" x14ac:dyDescent="0.25">
      <c r="A4821" s="198"/>
      <c r="B4821" s="193"/>
      <c r="C4821" s="196"/>
      <c r="D4821" s="196"/>
      <c r="E4821" s="196"/>
      <c r="I4821" s="197"/>
      <c r="Q4821" s="198"/>
      <c r="S4821" s="198"/>
      <c r="T4821" s="196"/>
      <c r="U4821" s="199"/>
      <c r="V4821" s="193"/>
      <c r="W4821" s="198"/>
      <c r="X4821" s="198"/>
      <c r="Y4821" s="196"/>
      <c r="Z4821" s="200"/>
      <c r="AA4821" s="196"/>
      <c r="AB4821" s="198"/>
      <c r="AC4821" s="196"/>
      <c r="AD4821" s="199"/>
      <c r="AG4821" s="196"/>
      <c r="AH4821" s="196"/>
      <c r="AI4821" s="198"/>
      <c r="AL4821" s="196"/>
      <c r="AN4821" s="196"/>
      <c r="AO4821" s="198"/>
      <c r="AP4821" s="196"/>
      <c r="AQ4821" s="196"/>
      <c r="AR4821" s="196"/>
      <c r="AS4821" s="196"/>
      <c r="AT4821" s="196"/>
      <c r="AU4821" s="196"/>
      <c r="AV4821" s="198"/>
      <c r="AW4821" s="197"/>
      <c r="AY4821" s="196"/>
      <c r="BC4821" s="196"/>
      <c r="BD4821" s="196"/>
      <c r="BE4821" s="196"/>
      <c r="BF4821" s="196"/>
      <c r="BG4821" s="196"/>
      <c r="BH4821" s="196"/>
      <c r="BI4821" s="196"/>
      <c r="BJ4821" s="196"/>
      <c r="BK4821" s="196"/>
    </row>
    <row r="4822" spans="1:63" x14ac:dyDescent="0.25">
      <c r="A4822" s="198"/>
      <c r="B4822" s="193"/>
      <c r="C4822" s="196"/>
      <c r="D4822" s="196"/>
      <c r="E4822" s="196"/>
      <c r="I4822" s="197"/>
      <c r="Q4822" s="198"/>
      <c r="S4822" s="198"/>
      <c r="T4822" s="196"/>
      <c r="U4822" s="199"/>
      <c r="V4822" s="193"/>
      <c r="W4822" s="198"/>
      <c r="X4822" s="198"/>
      <c r="Y4822" s="196"/>
      <c r="Z4822" s="200"/>
      <c r="AA4822" s="196"/>
      <c r="AB4822" s="198"/>
      <c r="AC4822" s="196"/>
      <c r="AD4822" s="199"/>
      <c r="AG4822" s="196"/>
      <c r="AH4822" s="196"/>
      <c r="AI4822" s="198"/>
      <c r="AL4822" s="196"/>
      <c r="AN4822" s="196"/>
      <c r="AO4822" s="198"/>
      <c r="AP4822" s="196"/>
      <c r="AQ4822" s="196"/>
      <c r="AR4822" s="196"/>
      <c r="AS4822" s="196"/>
      <c r="AT4822" s="196"/>
      <c r="AU4822" s="196"/>
      <c r="AV4822" s="198"/>
      <c r="AW4822" s="197"/>
      <c r="AY4822" s="196"/>
      <c r="BC4822" s="196"/>
      <c r="BD4822" s="196"/>
      <c r="BE4822" s="196"/>
      <c r="BF4822" s="196"/>
      <c r="BG4822" s="196"/>
      <c r="BH4822" s="196"/>
      <c r="BI4822" s="196"/>
      <c r="BJ4822" s="196"/>
      <c r="BK4822" s="196"/>
    </row>
    <row r="4823" spans="1:63" x14ac:dyDescent="0.25">
      <c r="A4823" s="198"/>
      <c r="B4823" s="193"/>
      <c r="C4823" s="196"/>
      <c r="D4823" s="196"/>
      <c r="E4823" s="196"/>
      <c r="I4823" s="197"/>
      <c r="Q4823" s="198"/>
      <c r="S4823" s="198"/>
      <c r="T4823" s="196"/>
      <c r="U4823" s="199"/>
      <c r="V4823" s="193"/>
      <c r="W4823" s="198"/>
      <c r="X4823" s="198"/>
      <c r="Y4823" s="196"/>
      <c r="Z4823" s="200"/>
      <c r="AA4823" s="196"/>
      <c r="AB4823" s="198"/>
      <c r="AC4823" s="196"/>
      <c r="AD4823" s="199"/>
      <c r="AG4823" s="196"/>
      <c r="AH4823" s="196"/>
      <c r="AI4823" s="198"/>
      <c r="AL4823" s="196"/>
      <c r="AN4823" s="196"/>
      <c r="AO4823" s="198"/>
      <c r="AP4823" s="196"/>
      <c r="AQ4823" s="196"/>
      <c r="AR4823" s="196"/>
      <c r="AS4823" s="196"/>
      <c r="AT4823" s="196"/>
      <c r="AU4823" s="196"/>
      <c r="AV4823" s="198"/>
      <c r="AW4823" s="197"/>
      <c r="AY4823" s="196"/>
      <c r="BC4823" s="196"/>
      <c r="BD4823" s="196"/>
      <c r="BE4823" s="196"/>
      <c r="BF4823" s="196"/>
      <c r="BG4823" s="196"/>
      <c r="BH4823" s="196"/>
      <c r="BI4823" s="196"/>
      <c r="BJ4823" s="196"/>
      <c r="BK4823" s="196"/>
    </row>
    <row r="4824" spans="1:63" x14ac:dyDescent="0.25">
      <c r="A4824" s="198"/>
      <c r="B4824" s="193"/>
      <c r="C4824" s="196"/>
      <c r="D4824" s="196"/>
      <c r="E4824" s="196"/>
      <c r="I4824" s="197"/>
      <c r="Q4824" s="198"/>
      <c r="S4824" s="198"/>
      <c r="T4824" s="196"/>
      <c r="U4824" s="199"/>
      <c r="V4824" s="193"/>
      <c r="W4824" s="198"/>
      <c r="X4824" s="198"/>
      <c r="Y4824" s="196"/>
      <c r="Z4824" s="200"/>
      <c r="AA4824" s="196"/>
      <c r="AB4824" s="198"/>
      <c r="AC4824" s="196"/>
      <c r="AD4824" s="199"/>
      <c r="AG4824" s="196"/>
      <c r="AH4824" s="196"/>
      <c r="AI4824" s="198"/>
      <c r="AL4824" s="196"/>
      <c r="AN4824" s="196"/>
      <c r="AO4824" s="198"/>
      <c r="AP4824" s="196"/>
      <c r="AQ4824" s="196"/>
      <c r="AR4824" s="196"/>
      <c r="AS4824" s="196"/>
      <c r="AT4824" s="196"/>
      <c r="AU4824" s="196"/>
      <c r="AV4824" s="198"/>
      <c r="AW4824" s="197"/>
      <c r="AY4824" s="196"/>
      <c r="BC4824" s="196"/>
      <c r="BD4824" s="196"/>
      <c r="BE4824" s="196"/>
      <c r="BF4824" s="196"/>
      <c r="BG4824" s="196"/>
      <c r="BH4824" s="196"/>
      <c r="BI4824" s="196"/>
      <c r="BJ4824" s="196"/>
      <c r="BK4824" s="196"/>
    </row>
    <row r="4825" spans="1:63" x14ac:dyDescent="0.25">
      <c r="A4825" s="198"/>
      <c r="B4825" s="193"/>
      <c r="C4825" s="196"/>
      <c r="D4825" s="196"/>
      <c r="E4825" s="196"/>
      <c r="I4825" s="197"/>
      <c r="Q4825" s="198"/>
      <c r="S4825" s="198"/>
      <c r="T4825" s="196"/>
      <c r="U4825" s="199"/>
      <c r="V4825" s="193"/>
      <c r="W4825" s="198"/>
      <c r="X4825" s="198"/>
      <c r="Y4825" s="196"/>
      <c r="Z4825" s="200"/>
      <c r="AA4825" s="196"/>
      <c r="AB4825" s="198"/>
      <c r="AC4825" s="196"/>
      <c r="AD4825" s="199"/>
      <c r="AG4825" s="196"/>
      <c r="AH4825" s="196"/>
      <c r="AI4825" s="198"/>
      <c r="AL4825" s="196"/>
      <c r="AN4825" s="196"/>
      <c r="AO4825" s="198"/>
      <c r="AP4825" s="196"/>
      <c r="AQ4825" s="196"/>
      <c r="AR4825" s="196"/>
      <c r="AS4825" s="196"/>
      <c r="AT4825" s="196"/>
      <c r="AU4825" s="196"/>
      <c r="AV4825" s="198"/>
      <c r="AW4825" s="197"/>
      <c r="AY4825" s="196"/>
      <c r="BC4825" s="196"/>
      <c r="BD4825" s="196"/>
      <c r="BE4825" s="196"/>
      <c r="BF4825" s="196"/>
      <c r="BG4825" s="196"/>
      <c r="BH4825" s="196"/>
      <c r="BI4825" s="196"/>
      <c r="BJ4825" s="196"/>
      <c r="BK4825" s="196"/>
    </row>
    <row r="4826" spans="1:63" x14ac:dyDescent="0.25">
      <c r="A4826" s="198"/>
      <c r="B4826" s="193"/>
      <c r="C4826" s="196"/>
      <c r="D4826" s="196"/>
      <c r="E4826" s="196"/>
      <c r="I4826" s="197"/>
      <c r="Q4826" s="198"/>
      <c r="S4826" s="198"/>
      <c r="T4826" s="196"/>
      <c r="U4826" s="199"/>
      <c r="V4826" s="193"/>
      <c r="W4826" s="198"/>
      <c r="X4826" s="198"/>
      <c r="Y4826" s="196"/>
      <c r="Z4826" s="200"/>
      <c r="AA4826" s="196"/>
      <c r="AB4826" s="198"/>
      <c r="AC4826" s="196"/>
      <c r="AD4826" s="199"/>
      <c r="AG4826" s="196"/>
      <c r="AH4826" s="196"/>
      <c r="AI4826" s="198"/>
      <c r="AL4826" s="196"/>
      <c r="AN4826" s="196"/>
      <c r="AO4826" s="198"/>
      <c r="AP4826" s="196"/>
      <c r="AQ4826" s="196"/>
      <c r="AR4826" s="196"/>
      <c r="AS4826" s="196"/>
      <c r="AT4826" s="196"/>
      <c r="AU4826" s="196"/>
      <c r="AV4826" s="198"/>
      <c r="AW4826" s="197"/>
      <c r="AY4826" s="196"/>
      <c r="BC4826" s="196"/>
      <c r="BD4826" s="196"/>
      <c r="BE4826" s="196"/>
      <c r="BF4826" s="196"/>
      <c r="BG4826" s="196"/>
      <c r="BH4826" s="196"/>
      <c r="BI4826" s="196"/>
      <c r="BJ4826" s="196"/>
      <c r="BK4826" s="196"/>
    </row>
    <row r="4827" spans="1:63" x14ac:dyDescent="0.25">
      <c r="A4827" s="198"/>
      <c r="B4827" s="193"/>
      <c r="C4827" s="196"/>
      <c r="D4827" s="196"/>
      <c r="E4827" s="196"/>
      <c r="I4827" s="197"/>
      <c r="Q4827" s="198"/>
      <c r="S4827" s="198"/>
      <c r="T4827" s="196"/>
      <c r="U4827" s="199"/>
      <c r="V4827" s="193"/>
      <c r="W4827" s="198"/>
      <c r="X4827" s="198"/>
      <c r="Y4827" s="196"/>
      <c r="Z4827" s="200"/>
      <c r="AA4827" s="196"/>
      <c r="AB4827" s="198"/>
      <c r="AC4827" s="196"/>
      <c r="AD4827" s="199"/>
      <c r="AG4827" s="196"/>
      <c r="AH4827" s="196"/>
      <c r="AI4827" s="198"/>
      <c r="AL4827" s="196"/>
      <c r="AN4827" s="196"/>
      <c r="AO4827" s="198"/>
      <c r="AP4827" s="196"/>
      <c r="AQ4827" s="196"/>
      <c r="AR4827" s="196"/>
      <c r="AS4827" s="196"/>
      <c r="AT4827" s="196"/>
      <c r="AU4827" s="196"/>
      <c r="AV4827" s="198"/>
      <c r="AW4827" s="197"/>
      <c r="AY4827" s="196"/>
      <c r="BC4827" s="196"/>
      <c r="BD4827" s="196"/>
      <c r="BE4827" s="196"/>
      <c r="BF4827" s="196"/>
      <c r="BG4827" s="196"/>
      <c r="BH4827" s="196"/>
      <c r="BI4827" s="196"/>
      <c r="BJ4827" s="196"/>
      <c r="BK4827" s="196"/>
    </row>
    <row r="4828" spans="1:63" x14ac:dyDescent="0.25">
      <c r="A4828" s="198"/>
      <c r="B4828" s="193"/>
      <c r="C4828" s="196"/>
      <c r="D4828" s="196"/>
      <c r="E4828" s="196"/>
      <c r="I4828" s="197"/>
      <c r="Q4828" s="198"/>
      <c r="S4828" s="198"/>
      <c r="T4828" s="196"/>
      <c r="U4828" s="199"/>
      <c r="V4828" s="193"/>
      <c r="W4828" s="198"/>
      <c r="X4828" s="198"/>
      <c r="Y4828" s="196"/>
      <c r="Z4828" s="200"/>
      <c r="AA4828" s="196"/>
      <c r="AB4828" s="198"/>
      <c r="AC4828" s="196"/>
      <c r="AD4828" s="199"/>
      <c r="AG4828" s="196"/>
      <c r="AH4828" s="196"/>
      <c r="AI4828" s="198"/>
      <c r="AL4828" s="196"/>
      <c r="AN4828" s="196"/>
      <c r="AO4828" s="198"/>
      <c r="AP4828" s="196"/>
      <c r="AQ4828" s="196"/>
      <c r="AR4828" s="196"/>
      <c r="AS4828" s="196"/>
      <c r="AT4828" s="196"/>
      <c r="AU4828" s="196"/>
      <c r="AV4828" s="198"/>
      <c r="AW4828" s="197"/>
      <c r="AY4828" s="196"/>
      <c r="BC4828" s="196"/>
      <c r="BD4828" s="196"/>
      <c r="BE4828" s="196"/>
      <c r="BF4828" s="196"/>
      <c r="BG4828" s="196"/>
      <c r="BH4828" s="196"/>
      <c r="BI4828" s="196"/>
      <c r="BJ4828" s="196"/>
      <c r="BK4828" s="196"/>
    </row>
    <row r="4829" spans="1:63" x14ac:dyDescent="0.25">
      <c r="A4829" s="198"/>
      <c r="B4829" s="193"/>
      <c r="C4829" s="196"/>
      <c r="D4829" s="196"/>
      <c r="E4829" s="196"/>
      <c r="I4829" s="197"/>
      <c r="Q4829" s="198"/>
      <c r="S4829" s="198"/>
      <c r="T4829" s="196"/>
      <c r="U4829" s="199"/>
      <c r="V4829" s="193"/>
      <c r="W4829" s="198"/>
      <c r="X4829" s="198"/>
      <c r="Y4829" s="196"/>
      <c r="Z4829" s="200"/>
      <c r="AA4829" s="196"/>
      <c r="AB4829" s="198"/>
      <c r="AC4829" s="196"/>
      <c r="AD4829" s="199"/>
      <c r="AG4829" s="196"/>
      <c r="AH4829" s="196"/>
      <c r="AI4829" s="198"/>
      <c r="AL4829" s="196"/>
      <c r="AN4829" s="196"/>
      <c r="AO4829" s="198"/>
      <c r="AP4829" s="196"/>
      <c r="AQ4829" s="196"/>
      <c r="AR4829" s="196"/>
      <c r="AS4829" s="196"/>
      <c r="AT4829" s="196"/>
      <c r="AU4829" s="196"/>
      <c r="AV4829" s="198"/>
      <c r="AW4829" s="197"/>
      <c r="AY4829" s="196"/>
      <c r="BC4829" s="196"/>
      <c r="BD4829" s="196"/>
      <c r="BE4829" s="196"/>
      <c r="BF4829" s="196"/>
      <c r="BG4829" s="196"/>
      <c r="BH4829" s="196"/>
      <c r="BI4829" s="196"/>
      <c r="BJ4829" s="196"/>
      <c r="BK4829" s="196"/>
    </row>
    <row r="4830" spans="1:63" x14ac:dyDescent="0.25">
      <c r="A4830" s="198"/>
      <c r="B4830" s="193"/>
      <c r="C4830" s="196"/>
      <c r="D4830" s="196"/>
      <c r="E4830" s="196"/>
      <c r="I4830" s="197"/>
      <c r="Q4830" s="198"/>
      <c r="S4830" s="198"/>
      <c r="T4830" s="196"/>
      <c r="U4830" s="199"/>
      <c r="V4830" s="193"/>
      <c r="W4830" s="198"/>
      <c r="X4830" s="198"/>
      <c r="Y4830" s="196"/>
      <c r="Z4830" s="200"/>
      <c r="AA4830" s="196"/>
      <c r="AB4830" s="198"/>
      <c r="AC4830" s="196"/>
      <c r="AD4830" s="199"/>
      <c r="AG4830" s="196"/>
      <c r="AH4830" s="196"/>
      <c r="AI4830" s="198"/>
      <c r="AL4830" s="196"/>
      <c r="AN4830" s="196"/>
      <c r="AO4830" s="198"/>
      <c r="AP4830" s="196"/>
      <c r="AQ4830" s="196"/>
      <c r="AR4830" s="196"/>
      <c r="AS4830" s="196"/>
      <c r="AT4830" s="196"/>
      <c r="AU4830" s="196"/>
      <c r="AV4830" s="198"/>
      <c r="AW4830" s="197"/>
      <c r="AY4830" s="196"/>
      <c r="BC4830" s="196"/>
      <c r="BD4830" s="196"/>
      <c r="BE4830" s="196"/>
      <c r="BF4830" s="196"/>
      <c r="BG4830" s="196"/>
      <c r="BH4830" s="196"/>
      <c r="BI4830" s="196"/>
      <c r="BJ4830" s="196"/>
      <c r="BK4830" s="196"/>
    </row>
    <row r="4831" spans="1:63" x14ac:dyDescent="0.25">
      <c r="A4831" s="198"/>
      <c r="B4831" s="193"/>
      <c r="C4831" s="196"/>
      <c r="D4831" s="196"/>
      <c r="E4831" s="196"/>
      <c r="I4831" s="197"/>
      <c r="Q4831" s="198"/>
      <c r="S4831" s="198"/>
      <c r="T4831" s="196"/>
      <c r="U4831" s="199"/>
      <c r="V4831" s="193"/>
      <c r="W4831" s="198"/>
      <c r="X4831" s="198"/>
      <c r="Y4831" s="196"/>
      <c r="Z4831" s="200"/>
      <c r="AA4831" s="196"/>
      <c r="AB4831" s="198"/>
      <c r="AC4831" s="196"/>
      <c r="AD4831" s="199"/>
      <c r="AG4831" s="196"/>
      <c r="AH4831" s="196"/>
      <c r="AI4831" s="198"/>
      <c r="AL4831" s="196"/>
      <c r="AN4831" s="196"/>
      <c r="AO4831" s="198"/>
      <c r="AP4831" s="196"/>
      <c r="AQ4831" s="196"/>
      <c r="AR4831" s="196"/>
      <c r="AS4831" s="196"/>
      <c r="AT4831" s="196"/>
      <c r="AU4831" s="196"/>
      <c r="AV4831" s="198"/>
      <c r="AW4831" s="197"/>
      <c r="AY4831" s="196"/>
      <c r="BC4831" s="196"/>
      <c r="BD4831" s="196"/>
      <c r="BE4831" s="196"/>
      <c r="BF4831" s="196"/>
      <c r="BG4831" s="196"/>
      <c r="BH4831" s="196"/>
      <c r="BI4831" s="196"/>
      <c r="BJ4831" s="196"/>
      <c r="BK4831" s="196"/>
    </row>
    <row r="4832" spans="1:63" x14ac:dyDescent="0.25">
      <c r="A4832" s="198"/>
      <c r="B4832" s="193"/>
      <c r="C4832" s="196"/>
      <c r="D4832" s="196"/>
      <c r="E4832" s="196"/>
      <c r="I4832" s="197"/>
      <c r="Q4832" s="198"/>
      <c r="S4832" s="198"/>
      <c r="T4832" s="196"/>
      <c r="U4832" s="199"/>
      <c r="V4832" s="193"/>
      <c r="W4832" s="198"/>
      <c r="X4832" s="198"/>
      <c r="Y4832" s="196"/>
      <c r="Z4832" s="200"/>
      <c r="AA4832" s="196"/>
      <c r="AB4832" s="198"/>
      <c r="AC4832" s="196"/>
      <c r="AD4832" s="199"/>
      <c r="AG4832" s="196"/>
      <c r="AH4832" s="196"/>
      <c r="AI4832" s="198"/>
      <c r="AL4832" s="196"/>
      <c r="AN4832" s="196"/>
      <c r="AO4832" s="198"/>
      <c r="AP4832" s="196"/>
      <c r="AQ4832" s="196"/>
      <c r="AR4832" s="196"/>
      <c r="AS4832" s="196"/>
      <c r="AT4832" s="196"/>
      <c r="AU4832" s="196"/>
      <c r="AV4832" s="198"/>
      <c r="AW4832" s="197"/>
      <c r="AY4832" s="196"/>
      <c r="BC4832" s="196"/>
      <c r="BD4832" s="196"/>
      <c r="BE4832" s="196"/>
      <c r="BF4832" s="196"/>
      <c r="BG4832" s="196"/>
      <c r="BH4832" s="196"/>
      <c r="BI4832" s="196"/>
      <c r="BJ4832" s="196"/>
      <c r="BK4832" s="196"/>
    </row>
    <row r="4833" spans="1:63" x14ac:dyDescent="0.25">
      <c r="A4833" s="198"/>
      <c r="B4833" s="193"/>
      <c r="C4833" s="196"/>
      <c r="D4833" s="196"/>
      <c r="E4833" s="196"/>
      <c r="I4833" s="197"/>
      <c r="Q4833" s="198"/>
      <c r="S4833" s="198"/>
      <c r="T4833" s="196"/>
      <c r="U4833" s="199"/>
      <c r="V4833" s="193"/>
      <c r="W4833" s="198"/>
      <c r="X4833" s="198"/>
      <c r="Y4833" s="196"/>
      <c r="Z4833" s="200"/>
      <c r="AA4833" s="196"/>
      <c r="AB4833" s="198"/>
      <c r="AC4833" s="196"/>
      <c r="AD4833" s="199"/>
      <c r="AG4833" s="196"/>
      <c r="AH4833" s="196"/>
      <c r="AI4833" s="198"/>
      <c r="AL4833" s="196"/>
      <c r="AN4833" s="196"/>
      <c r="AO4833" s="198"/>
      <c r="AP4833" s="196"/>
      <c r="AQ4833" s="196"/>
      <c r="AR4833" s="196"/>
      <c r="AS4833" s="196"/>
      <c r="AT4833" s="196"/>
      <c r="AU4833" s="196"/>
      <c r="AV4833" s="198"/>
      <c r="AW4833" s="197"/>
      <c r="AY4833" s="196"/>
      <c r="BC4833" s="196"/>
      <c r="BD4833" s="196"/>
      <c r="BE4833" s="196"/>
      <c r="BF4833" s="196"/>
      <c r="BG4833" s="196"/>
      <c r="BH4833" s="196"/>
      <c r="BI4833" s="196"/>
      <c r="BJ4833" s="196"/>
      <c r="BK4833" s="196"/>
    </row>
    <row r="4834" spans="1:63" x14ac:dyDescent="0.25">
      <c r="A4834" s="198"/>
      <c r="B4834" s="193"/>
      <c r="C4834" s="196"/>
      <c r="D4834" s="196"/>
      <c r="E4834" s="196"/>
      <c r="I4834" s="197"/>
      <c r="Q4834" s="198"/>
      <c r="S4834" s="198"/>
      <c r="T4834" s="196"/>
      <c r="U4834" s="199"/>
      <c r="V4834" s="193"/>
      <c r="W4834" s="198"/>
      <c r="X4834" s="198"/>
      <c r="Y4834" s="196"/>
      <c r="Z4834" s="200"/>
      <c r="AA4834" s="196"/>
      <c r="AB4834" s="198"/>
      <c r="AC4834" s="196"/>
      <c r="AD4834" s="199"/>
      <c r="AG4834" s="196"/>
      <c r="AH4834" s="196"/>
      <c r="AI4834" s="198"/>
      <c r="AL4834" s="196"/>
      <c r="AN4834" s="196"/>
      <c r="AO4834" s="198"/>
      <c r="AP4834" s="196"/>
      <c r="AQ4834" s="196"/>
      <c r="AR4834" s="196"/>
      <c r="AS4834" s="196"/>
      <c r="AT4834" s="196"/>
      <c r="AU4834" s="196"/>
      <c r="AV4834" s="198"/>
      <c r="AW4834" s="197"/>
      <c r="AY4834" s="196"/>
      <c r="BC4834" s="196"/>
      <c r="BD4834" s="196"/>
      <c r="BE4834" s="196"/>
      <c r="BF4834" s="196"/>
      <c r="BG4834" s="196"/>
      <c r="BH4834" s="196"/>
      <c r="BI4834" s="196"/>
      <c r="BJ4834" s="196"/>
      <c r="BK4834" s="196"/>
    </row>
    <row r="4835" spans="1:63" x14ac:dyDescent="0.25">
      <c r="A4835" s="198"/>
      <c r="B4835" s="193"/>
      <c r="C4835" s="196"/>
      <c r="D4835" s="196"/>
      <c r="E4835" s="196"/>
      <c r="I4835" s="197"/>
      <c r="Q4835" s="198"/>
      <c r="S4835" s="198"/>
      <c r="T4835" s="196"/>
      <c r="U4835" s="199"/>
      <c r="V4835" s="193"/>
      <c r="W4835" s="198"/>
      <c r="X4835" s="198"/>
      <c r="Y4835" s="196"/>
      <c r="Z4835" s="200"/>
      <c r="AA4835" s="196"/>
      <c r="AB4835" s="198"/>
      <c r="AC4835" s="196"/>
      <c r="AD4835" s="199"/>
      <c r="AG4835" s="196"/>
      <c r="AH4835" s="196"/>
      <c r="AI4835" s="198"/>
      <c r="AL4835" s="196"/>
      <c r="AN4835" s="196"/>
      <c r="AO4835" s="198"/>
      <c r="AP4835" s="196"/>
      <c r="AQ4835" s="196"/>
      <c r="AR4835" s="196"/>
      <c r="AS4835" s="196"/>
      <c r="AT4835" s="196"/>
      <c r="AU4835" s="196"/>
      <c r="AV4835" s="198"/>
      <c r="AW4835" s="197"/>
      <c r="AY4835" s="196"/>
      <c r="BC4835" s="196"/>
      <c r="BD4835" s="196"/>
      <c r="BE4835" s="196"/>
      <c r="BF4835" s="196"/>
      <c r="BG4835" s="196"/>
      <c r="BH4835" s="196"/>
      <c r="BI4835" s="196"/>
      <c r="BJ4835" s="196"/>
      <c r="BK4835" s="196"/>
    </row>
    <row r="4836" spans="1:63" x14ac:dyDescent="0.25">
      <c r="A4836" s="198"/>
      <c r="B4836" s="193"/>
      <c r="C4836" s="196"/>
      <c r="D4836" s="196"/>
      <c r="E4836" s="196"/>
      <c r="I4836" s="197"/>
      <c r="Q4836" s="198"/>
      <c r="S4836" s="198"/>
      <c r="T4836" s="196"/>
      <c r="U4836" s="199"/>
      <c r="V4836" s="193"/>
      <c r="W4836" s="198"/>
      <c r="X4836" s="198"/>
      <c r="Y4836" s="196"/>
      <c r="Z4836" s="200"/>
      <c r="AA4836" s="196"/>
      <c r="AB4836" s="198"/>
      <c r="AC4836" s="196"/>
      <c r="AD4836" s="199"/>
      <c r="AG4836" s="196"/>
      <c r="AH4836" s="196"/>
      <c r="AI4836" s="198"/>
      <c r="AL4836" s="196"/>
      <c r="AN4836" s="196"/>
      <c r="AO4836" s="198"/>
      <c r="AP4836" s="196"/>
      <c r="AQ4836" s="196"/>
      <c r="AR4836" s="196"/>
      <c r="AS4836" s="196"/>
      <c r="AT4836" s="196"/>
      <c r="AU4836" s="196"/>
      <c r="AV4836" s="198"/>
      <c r="AW4836" s="197"/>
      <c r="AY4836" s="196"/>
      <c r="BC4836" s="196"/>
      <c r="BD4836" s="196"/>
      <c r="BE4836" s="196"/>
      <c r="BF4836" s="196"/>
      <c r="BG4836" s="196"/>
      <c r="BH4836" s="196"/>
      <c r="BI4836" s="196"/>
      <c r="BJ4836" s="196"/>
      <c r="BK4836" s="196"/>
    </row>
    <row r="4837" spans="1:63" x14ac:dyDescent="0.25">
      <c r="A4837" s="198"/>
      <c r="B4837" s="193"/>
      <c r="C4837" s="196"/>
      <c r="D4837" s="196"/>
      <c r="E4837" s="196"/>
      <c r="I4837" s="197"/>
      <c r="Q4837" s="198"/>
      <c r="S4837" s="198"/>
      <c r="T4837" s="196"/>
      <c r="U4837" s="199"/>
      <c r="V4837" s="193"/>
      <c r="W4837" s="198"/>
      <c r="X4837" s="198"/>
      <c r="Y4837" s="196"/>
      <c r="Z4837" s="200"/>
      <c r="AA4837" s="196"/>
      <c r="AB4837" s="198"/>
      <c r="AC4837" s="196"/>
      <c r="AD4837" s="199"/>
      <c r="AG4837" s="196"/>
      <c r="AH4837" s="196"/>
      <c r="AI4837" s="198"/>
      <c r="AL4837" s="196"/>
      <c r="AN4837" s="196"/>
      <c r="AO4837" s="198"/>
      <c r="AP4837" s="196"/>
      <c r="AQ4837" s="196"/>
      <c r="AR4837" s="196"/>
      <c r="AS4837" s="196"/>
      <c r="AT4837" s="196"/>
      <c r="AU4837" s="196"/>
      <c r="AV4837" s="198"/>
      <c r="AW4837" s="197"/>
      <c r="AY4837" s="196"/>
      <c r="BC4837" s="196"/>
      <c r="BD4837" s="196"/>
      <c r="BE4837" s="196"/>
      <c r="BF4837" s="196"/>
      <c r="BG4837" s="196"/>
      <c r="BH4837" s="196"/>
      <c r="BI4837" s="196"/>
      <c r="BJ4837" s="196"/>
      <c r="BK4837" s="196"/>
    </row>
    <row r="4838" spans="1:63" x14ac:dyDescent="0.25">
      <c r="A4838" s="198"/>
      <c r="B4838" s="193"/>
      <c r="C4838" s="196"/>
      <c r="D4838" s="196"/>
      <c r="E4838" s="196"/>
      <c r="I4838" s="197"/>
      <c r="Q4838" s="198"/>
      <c r="S4838" s="198"/>
      <c r="T4838" s="196"/>
      <c r="U4838" s="199"/>
      <c r="V4838" s="193"/>
      <c r="W4838" s="198"/>
      <c r="X4838" s="198"/>
      <c r="Y4838" s="196"/>
      <c r="Z4838" s="200"/>
      <c r="AA4838" s="196"/>
      <c r="AB4838" s="198"/>
      <c r="AC4838" s="196"/>
      <c r="AD4838" s="199"/>
      <c r="AG4838" s="196"/>
      <c r="AH4838" s="196"/>
      <c r="AI4838" s="198"/>
      <c r="AL4838" s="196"/>
      <c r="AN4838" s="196"/>
      <c r="AO4838" s="198"/>
      <c r="AP4838" s="196"/>
      <c r="AQ4838" s="196"/>
      <c r="AR4838" s="196"/>
      <c r="AS4838" s="196"/>
      <c r="AT4838" s="196"/>
      <c r="AU4838" s="196"/>
      <c r="AV4838" s="198"/>
      <c r="AW4838" s="197"/>
      <c r="AY4838" s="196"/>
      <c r="BC4838" s="196"/>
      <c r="BD4838" s="196"/>
      <c r="BE4838" s="196"/>
      <c r="BF4838" s="196"/>
      <c r="BG4838" s="196"/>
      <c r="BH4838" s="196"/>
      <c r="BI4838" s="196"/>
      <c r="BJ4838" s="196"/>
      <c r="BK4838" s="196"/>
    </row>
    <row r="4839" spans="1:63" x14ac:dyDescent="0.25">
      <c r="A4839" s="198"/>
      <c r="B4839" s="193"/>
      <c r="C4839" s="196"/>
      <c r="D4839" s="196"/>
      <c r="E4839" s="196"/>
      <c r="I4839" s="197"/>
      <c r="Q4839" s="198"/>
      <c r="S4839" s="198"/>
      <c r="T4839" s="196"/>
      <c r="U4839" s="199"/>
      <c r="V4839" s="193"/>
      <c r="W4839" s="198"/>
      <c r="X4839" s="198"/>
      <c r="Y4839" s="196"/>
      <c r="Z4839" s="200"/>
      <c r="AA4839" s="196"/>
      <c r="AB4839" s="198"/>
      <c r="AC4839" s="196"/>
      <c r="AD4839" s="199"/>
      <c r="AG4839" s="196"/>
      <c r="AH4839" s="196"/>
      <c r="AI4839" s="198"/>
      <c r="AL4839" s="196"/>
      <c r="AN4839" s="196"/>
      <c r="AO4839" s="198"/>
      <c r="AP4839" s="196"/>
      <c r="AQ4839" s="196"/>
      <c r="AR4839" s="196"/>
      <c r="AS4839" s="196"/>
      <c r="AT4839" s="196"/>
      <c r="AU4839" s="196"/>
      <c r="AV4839" s="198"/>
      <c r="AW4839" s="197"/>
      <c r="AY4839" s="196"/>
      <c r="BC4839" s="196"/>
      <c r="BD4839" s="196"/>
      <c r="BE4839" s="196"/>
      <c r="BF4839" s="196"/>
      <c r="BG4839" s="196"/>
      <c r="BH4839" s="196"/>
      <c r="BI4839" s="196"/>
      <c r="BJ4839" s="196"/>
      <c r="BK4839" s="196"/>
    </row>
    <row r="4840" spans="1:63" x14ac:dyDescent="0.25">
      <c r="A4840" s="198"/>
      <c r="B4840" s="193"/>
      <c r="C4840" s="196"/>
      <c r="D4840" s="196"/>
      <c r="E4840" s="196"/>
      <c r="I4840" s="197"/>
      <c r="Q4840" s="198"/>
      <c r="S4840" s="198"/>
      <c r="T4840" s="196"/>
      <c r="U4840" s="199"/>
      <c r="V4840" s="193"/>
      <c r="W4840" s="198"/>
      <c r="X4840" s="198"/>
      <c r="Y4840" s="196"/>
      <c r="Z4840" s="200"/>
      <c r="AA4840" s="196"/>
      <c r="AB4840" s="198"/>
      <c r="AC4840" s="196"/>
      <c r="AD4840" s="199"/>
      <c r="AG4840" s="196"/>
      <c r="AH4840" s="196"/>
      <c r="AI4840" s="198"/>
      <c r="AL4840" s="196"/>
      <c r="AN4840" s="196"/>
      <c r="AO4840" s="198"/>
      <c r="AP4840" s="196"/>
      <c r="AQ4840" s="196"/>
      <c r="AR4840" s="196"/>
      <c r="AS4840" s="196"/>
      <c r="AT4840" s="196"/>
      <c r="AU4840" s="196"/>
      <c r="AV4840" s="198"/>
      <c r="AW4840" s="197"/>
      <c r="AY4840" s="196"/>
      <c r="BC4840" s="196"/>
      <c r="BD4840" s="196"/>
      <c r="BE4840" s="196"/>
      <c r="BF4840" s="196"/>
      <c r="BG4840" s="196"/>
      <c r="BH4840" s="196"/>
      <c r="BI4840" s="196"/>
      <c r="BJ4840" s="196"/>
      <c r="BK4840" s="196"/>
    </row>
    <row r="4841" spans="1:63" x14ac:dyDescent="0.25">
      <c r="A4841" s="198"/>
      <c r="B4841" s="193"/>
      <c r="C4841" s="196"/>
      <c r="D4841" s="196"/>
      <c r="E4841" s="196"/>
      <c r="I4841" s="197"/>
      <c r="Q4841" s="198"/>
      <c r="S4841" s="198"/>
      <c r="T4841" s="196"/>
      <c r="U4841" s="199"/>
      <c r="V4841" s="193"/>
      <c r="W4841" s="198"/>
      <c r="X4841" s="198"/>
      <c r="Y4841" s="196"/>
      <c r="Z4841" s="200"/>
      <c r="AA4841" s="196"/>
      <c r="AB4841" s="198"/>
      <c r="AC4841" s="196"/>
      <c r="AD4841" s="199"/>
      <c r="AG4841" s="196"/>
      <c r="AH4841" s="196"/>
      <c r="AI4841" s="198"/>
      <c r="AL4841" s="196"/>
      <c r="AN4841" s="196"/>
      <c r="AO4841" s="198"/>
      <c r="AP4841" s="196"/>
      <c r="AQ4841" s="196"/>
      <c r="AR4841" s="196"/>
      <c r="AS4841" s="196"/>
      <c r="AT4841" s="196"/>
      <c r="AU4841" s="196"/>
      <c r="AV4841" s="198"/>
      <c r="AW4841" s="197"/>
      <c r="AY4841" s="196"/>
      <c r="BC4841" s="196"/>
      <c r="BD4841" s="196"/>
      <c r="BE4841" s="196"/>
      <c r="BF4841" s="196"/>
      <c r="BG4841" s="196"/>
      <c r="BH4841" s="196"/>
      <c r="BI4841" s="196"/>
      <c r="BJ4841" s="196"/>
      <c r="BK4841" s="196"/>
    </row>
    <row r="4842" spans="1:63" x14ac:dyDescent="0.25">
      <c r="A4842" s="198"/>
      <c r="B4842" s="193"/>
      <c r="C4842" s="196"/>
      <c r="D4842" s="196"/>
      <c r="E4842" s="196"/>
      <c r="I4842" s="197"/>
      <c r="Q4842" s="198"/>
      <c r="S4842" s="198"/>
      <c r="T4842" s="196"/>
      <c r="U4842" s="199"/>
      <c r="V4842" s="193"/>
      <c r="W4842" s="198"/>
      <c r="X4842" s="198"/>
      <c r="Y4842" s="196"/>
      <c r="Z4842" s="200"/>
      <c r="AA4842" s="196"/>
      <c r="AB4842" s="198"/>
      <c r="AC4842" s="196"/>
      <c r="AD4842" s="199"/>
      <c r="AG4842" s="196"/>
      <c r="AH4842" s="196"/>
      <c r="AI4842" s="198"/>
      <c r="AL4842" s="196"/>
      <c r="AN4842" s="196"/>
      <c r="AO4842" s="198"/>
      <c r="AP4842" s="196"/>
      <c r="AQ4842" s="196"/>
      <c r="AR4842" s="196"/>
      <c r="AS4842" s="196"/>
      <c r="AT4842" s="196"/>
      <c r="AU4842" s="196"/>
      <c r="AV4842" s="198"/>
      <c r="AW4842" s="197"/>
      <c r="AY4842" s="196"/>
      <c r="BC4842" s="196"/>
      <c r="BD4842" s="196"/>
      <c r="BE4842" s="196"/>
      <c r="BF4842" s="196"/>
      <c r="BG4842" s="196"/>
      <c r="BH4842" s="196"/>
      <c r="BI4842" s="196"/>
      <c r="BJ4842" s="196"/>
      <c r="BK4842" s="196"/>
    </row>
    <row r="4843" spans="1:63" x14ac:dyDescent="0.25">
      <c r="A4843" s="198"/>
      <c r="B4843" s="193"/>
      <c r="C4843" s="196"/>
      <c r="D4843" s="196"/>
      <c r="E4843" s="196"/>
      <c r="I4843" s="197"/>
      <c r="Q4843" s="198"/>
      <c r="S4843" s="198"/>
      <c r="T4843" s="196"/>
      <c r="U4843" s="199"/>
      <c r="V4843" s="193"/>
      <c r="W4843" s="198"/>
      <c r="X4843" s="198"/>
      <c r="Y4843" s="196"/>
      <c r="Z4843" s="200"/>
      <c r="AA4843" s="196"/>
      <c r="AB4843" s="198"/>
      <c r="AC4843" s="196"/>
      <c r="AD4843" s="199"/>
      <c r="AG4843" s="196"/>
      <c r="AH4843" s="196"/>
      <c r="AI4843" s="198"/>
      <c r="AL4843" s="196"/>
      <c r="AN4843" s="196"/>
      <c r="AO4843" s="198"/>
      <c r="AP4843" s="196"/>
      <c r="AQ4843" s="196"/>
      <c r="AR4843" s="196"/>
      <c r="AS4843" s="196"/>
      <c r="AT4843" s="196"/>
      <c r="AU4843" s="196"/>
      <c r="AV4843" s="198"/>
      <c r="AW4843" s="197"/>
      <c r="AY4843" s="196"/>
      <c r="BC4843" s="196"/>
      <c r="BD4843" s="196"/>
      <c r="BE4843" s="196"/>
      <c r="BF4843" s="196"/>
      <c r="BG4843" s="196"/>
      <c r="BH4843" s="196"/>
      <c r="BI4843" s="196"/>
      <c r="BJ4843" s="196"/>
      <c r="BK4843" s="196"/>
    </row>
    <row r="4844" spans="1:63" x14ac:dyDescent="0.25">
      <c r="A4844" s="198"/>
      <c r="B4844" s="193"/>
      <c r="C4844" s="196"/>
      <c r="D4844" s="196"/>
      <c r="E4844" s="196"/>
      <c r="I4844" s="197"/>
      <c r="Q4844" s="198"/>
      <c r="S4844" s="198"/>
      <c r="T4844" s="196"/>
      <c r="U4844" s="199"/>
      <c r="V4844" s="193"/>
      <c r="W4844" s="198"/>
      <c r="X4844" s="198"/>
      <c r="Y4844" s="196"/>
      <c r="Z4844" s="200"/>
      <c r="AA4844" s="196"/>
      <c r="AB4844" s="198"/>
      <c r="AC4844" s="196"/>
      <c r="AD4844" s="199"/>
      <c r="AG4844" s="196"/>
      <c r="AH4844" s="196"/>
      <c r="AI4844" s="198"/>
      <c r="AL4844" s="196"/>
      <c r="AN4844" s="196"/>
      <c r="AO4844" s="198"/>
      <c r="AP4844" s="196"/>
      <c r="AQ4844" s="196"/>
      <c r="AR4844" s="196"/>
      <c r="AS4844" s="196"/>
      <c r="AT4844" s="196"/>
      <c r="AU4844" s="196"/>
      <c r="AV4844" s="198"/>
      <c r="AW4844" s="197"/>
      <c r="AY4844" s="196"/>
      <c r="BC4844" s="196"/>
      <c r="BD4844" s="196"/>
      <c r="BE4844" s="196"/>
      <c r="BF4844" s="196"/>
      <c r="BG4844" s="196"/>
      <c r="BH4844" s="196"/>
      <c r="BI4844" s="196"/>
      <c r="BJ4844" s="196"/>
      <c r="BK4844" s="196"/>
    </row>
    <row r="4845" spans="1:63" x14ac:dyDescent="0.25">
      <c r="A4845" s="198"/>
      <c r="B4845" s="193"/>
      <c r="C4845" s="196"/>
      <c r="D4845" s="196"/>
      <c r="E4845" s="196"/>
      <c r="I4845" s="197"/>
      <c r="Q4845" s="198"/>
      <c r="S4845" s="198"/>
      <c r="T4845" s="196"/>
      <c r="U4845" s="199"/>
      <c r="V4845" s="193"/>
      <c r="W4845" s="198"/>
      <c r="X4845" s="198"/>
      <c r="Y4845" s="196"/>
      <c r="Z4845" s="200"/>
      <c r="AA4845" s="196"/>
      <c r="AB4845" s="198"/>
      <c r="AC4845" s="196"/>
      <c r="AD4845" s="199"/>
      <c r="AG4845" s="196"/>
      <c r="AH4845" s="196"/>
      <c r="AI4845" s="198"/>
      <c r="AL4845" s="196"/>
      <c r="AN4845" s="196"/>
      <c r="AO4845" s="198"/>
      <c r="AP4845" s="196"/>
      <c r="AQ4845" s="196"/>
      <c r="AR4845" s="196"/>
      <c r="AS4845" s="196"/>
      <c r="AT4845" s="196"/>
      <c r="AU4845" s="196"/>
      <c r="AV4845" s="198"/>
      <c r="AW4845" s="197"/>
      <c r="AY4845" s="196"/>
      <c r="BC4845" s="196"/>
      <c r="BD4845" s="196"/>
      <c r="BE4845" s="196"/>
      <c r="BF4845" s="196"/>
      <c r="BG4845" s="196"/>
      <c r="BH4845" s="196"/>
      <c r="BI4845" s="196"/>
      <c r="BJ4845" s="196"/>
      <c r="BK4845" s="196"/>
    </row>
    <row r="4846" spans="1:63" x14ac:dyDescent="0.25">
      <c r="A4846" s="198"/>
      <c r="B4846" s="193"/>
      <c r="C4846" s="196"/>
      <c r="D4846" s="196"/>
      <c r="E4846" s="196"/>
      <c r="I4846" s="197"/>
      <c r="Q4846" s="198"/>
      <c r="S4846" s="198"/>
      <c r="T4846" s="196"/>
      <c r="U4846" s="199"/>
      <c r="V4846" s="193"/>
      <c r="W4846" s="198"/>
      <c r="X4846" s="198"/>
      <c r="Y4846" s="196"/>
      <c r="Z4846" s="200"/>
      <c r="AA4846" s="196"/>
      <c r="AB4846" s="198"/>
      <c r="AC4846" s="196"/>
      <c r="AD4846" s="199"/>
      <c r="AG4846" s="196"/>
      <c r="AH4846" s="196"/>
      <c r="AI4846" s="198"/>
      <c r="AL4846" s="196"/>
      <c r="AN4846" s="196"/>
      <c r="AO4846" s="198"/>
      <c r="AP4846" s="196"/>
      <c r="AQ4846" s="196"/>
      <c r="AR4846" s="196"/>
      <c r="AS4846" s="196"/>
      <c r="AT4846" s="196"/>
      <c r="AU4846" s="196"/>
      <c r="AV4846" s="198"/>
      <c r="AW4846" s="197"/>
      <c r="AY4846" s="196"/>
      <c r="BC4846" s="196"/>
      <c r="BD4846" s="196"/>
      <c r="BE4846" s="196"/>
      <c r="BF4846" s="196"/>
      <c r="BG4846" s="196"/>
      <c r="BH4846" s="196"/>
      <c r="BI4846" s="196"/>
      <c r="BJ4846" s="196"/>
      <c r="BK4846" s="196"/>
    </row>
    <row r="4847" spans="1:63" x14ac:dyDescent="0.25">
      <c r="A4847" s="198"/>
      <c r="B4847" s="193"/>
      <c r="C4847" s="196"/>
      <c r="D4847" s="196"/>
      <c r="E4847" s="196"/>
      <c r="I4847" s="197"/>
      <c r="Q4847" s="198"/>
      <c r="S4847" s="198"/>
      <c r="T4847" s="196"/>
      <c r="U4847" s="199"/>
      <c r="V4847" s="193"/>
      <c r="W4847" s="198"/>
      <c r="X4847" s="198"/>
      <c r="Y4847" s="196"/>
      <c r="Z4847" s="200"/>
      <c r="AA4847" s="196"/>
      <c r="AB4847" s="198"/>
      <c r="AC4847" s="196"/>
      <c r="AD4847" s="199"/>
      <c r="AG4847" s="196"/>
      <c r="AH4847" s="196"/>
      <c r="AI4847" s="198"/>
      <c r="AL4847" s="196"/>
      <c r="AN4847" s="196"/>
      <c r="AO4847" s="198"/>
      <c r="AP4847" s="196"/>
      <c r="AQ4847" s="196"/>
      <c r="AR4847" s="196"/>
      <c r="AS4847" s="196"/>
      <c r="AT4847" s="196"/>
      <c r="AU4847" s="196"/>
      <c r="AV4847" s="198"/>
      <c r="AW4847" s="197"/>
      <c r="AY4847" s="196"/>
      <c r="BC4847" s="196"/>
      <c r="BD4847" s="196"/>
      <c r="BE4847" s="196"/>
      <c r="BF4847" s="196"/>
      <c r="BG4847" s="196"/>
      <c r="BH4847" s="196"/>
      <c r="BI4847" s="196"/>
      <c r="BJ4847" s="196"/>
      <c r="BK4847" s="196"/>
    </row>
    <row r="4848" spans="1:63" x14ac:dyDescent="0.25">
      <c r="A4848" s="198"/>
      <c r="B4848" s="193"/>
      <c r="C4848" s="196"/>
      <c r="D4848" s="196"/>
      <c r="E4848" s="196"/>
      <c r="I4848" s="197"/>
      <c r="Q4848" s="198"/>
      <c r="S4848" s="198"/>
      <c r="T4848" s="196"/>
      <c r="U4848" s="199"/>
      <c r="V4848" s="193"/>
      <c r="W4848" s="198"/>
      <c r="X4848" s="198"/>
      <c r="Y4848" s="196"/>
      <c r="Z4848" s="200"/>
      <c r="AA4848" s="196"/>
      <c r="AB4848" s="198"/>
      <c r="AC4848" s="196"/>
      <c r="AD4848" s="199"/>
      <c r="AG4848" s="196"/>
      <c r="AH4848" s="196"/>
      <c r="AI4848" s="198"/>
      <c r="AL4848" s="196"/>
      <c r="AN4848" s="196"/>
      <c r="AO4848" s="198"/>
      <c r="AP4848" s="196"/>
      <c r="AQ4848" s="196"/>
      <c r="AR4848" s="196"/>
      <c r="AS4848" s="196"/>
      <c r="AT4848" s="196"/>
      <c r="AU4848" s="196"/>
      <c r="AV4848" s="198"/>
      <c r="AW4848" s="197"/>
      <c r="AY4848" s="196"/>
      <c r="BC4848" s="196"/>
      <c r="BD4848" s="196"/>
      <c r="BE4848" s="196"/>
      <c r="BF4848" s="196"/>
      <c r="BG4848" s="196"/>
      <c r="BH4848" s="196"/>
      <c r="BI4848" s="196"/>
      <c r="BJ4848" s="196"/>
      <c r="BK4848" s="196"/>
    </row>
    <row r="4849" spans="1:63" x14ac:dyDescent="0.25">
      <c r="A4849" s="198"/>
      <c r="B4849" s="193"/>
      <c r="C4849" s="196"/>
      <c r="D4849" s="196"/>
      <c r="E4849" s="196"/>
      <c r="I4849" s="197"/>
      <c r="Q4849" s="198"/>
      <c r="S4849" s="198"/>
      <c r="T4849" s="196"/>
      <c r="U4849" s="199"/>
      <c r="V4849" s="193"/>
      <c r="W4849" s="198"/>
      <c r="X4849" s="198"/>
      <c r="Y4849" s="196"/>
      <c r="Z4849" s="200"/>
      <c r="AA4849" s="196"/>
      <c r="AB4849" s="198"/>
      <c r="AC4849" s="196"/>
      <c r="AD4849" s="199"/>
      <c r="AG4849" s="196"/>
      <c r="AH4849" s="196"/>
      <c r="AI4849" s="198"/>
      <c r="AL4849" s="196"/>
      <c r="AN4849" s="196"/>
      <c r="AO4849" s="198"/>
      <c r="AP4849" s="196"/>
      <c r="AQ4849" s="196"/>
      <c r="AR4849" s="196"/>
      <c r="AS4849" s="196"/>
      <c r="AT4849" s="196"/>
      <c r="AU4849" s="196"/>
      <c r="AV4849" s="198"/>
      <c r="AW4849" s="197"/>
      <c r="AY4849" s="196"/>
      <c r="BC4849" s="196"/>
      <c r="BD4849" s="196"/>
      <c r="BE4849" s="196"/>
      <c r="BF4849" s="196"/>
      <c r="BG4849" s="196"/>
      <c r="BH4849" s="196"/>
      <c r="BI4849" s="196"/>
      <c r="BJ4849" s="196"/>
      <c r="BK4849" s="196"/>
    </row>
    <row r="4850" spans="1:63" x14ac:dyDescent="0.25">
      <c r="A4850" s="198"/>
      <c r="B4850" s="193"/>
      <c r="C4850" s="196"/>
      <c r="D4850" s="196"/>
      <c r="E4850" s="196"/>
      <c r="I4850" s="197"/>
      <c r="Q4850" s="198"/>
      <c r="S4850" s="198"/>
      <c r="T4850" s="196"/>
      <c r="U4850" s="199"/>
      <c r="V4850" s="193"/>
      <c r="W4850" s="198"/>
      <c r="X4850" s="198"/>
      <c r="Y4850" s="196"/>
      <c r="Z4850" s="200"/>
      <c r="AA4850" s="196"/>
      <c r="AB4850" s="198"/>
      <c r="AC4850" s="196"/>
      <c r="AD4850" s="199"/>
      <c r="AG4850" s="196"/>
      <c r="AH4850" s="196"/>
      <c r="AI4850" s="198"/>
      <c r="AL4850" s="196"/>
      <c r="AN4850" s="196"/>
      <c r="AO4850" s="198"/>
      <c r="AP4850" s="196"/>
      <c r="AQ4850" s="196"/>
      <c r="AR4850" s="196"/>
      <c r="AS4850" s="196"/>
      <c r="AT4850" s="196"/>
      <c r="AU4850" s="196"/>
      <c r="AV4850" s="198"/>
      <c r="AW4850" s="197"/>
      <c r="AY4850" s="196"/>
      <c r="BC4850" s="196"/>
      <c r="BD4850" s="196"/>
      <c r="BE4850" s="196"/>
      <c r="BF4850" s="196"/>
      <c r="BG4850" s="196"/>
      <c r="BH4850" s="196"/>
      <c r="BI4850" s="196"/>
      <c r="BJ4850" s="196"/>
      <c r="BK4850" s="196"/>
    </row>
    <row r="4851" spans="1:63" x14ac:dyDescent="0.25">
      <c r="A4851" s="198"/>
      <c r="B4851" s="193"/>
      <c r="C4851" s="196"/>
      <c r="D4851" s="196"/>
      <c r="E4851" s="196"/>
      <c r="I4851" s="197"/>
      <c r="Q4851" s="198"/>
      <c r="S4851" s="198"/>
      <c r="T4851" s="196"/>
      <c r="U4851" s="199"/>
      <c r="V4851" s="193"/>
      <c r="W4851" s="198"/>
      <c r="X4851" s="198"/>
      <c r="Y4851" s="196"/>
      <c r="Z4851" s="200"/>
      <c r="AA4851" s="196"/>
      <c r="AB4851" s="198"/>
      <c r="AC4851" s="196"/>
      <c r="AD4851" s="199"/>
      <c r="AG4851" s="196"/>
      <c r="AH4851" s="196"/>
      <c r="AI4851" s="198"/>
      <c r="AL4851" s="196"/>
      <c r="AN4851" s="196"/>
      <c r="AO4851" s="198"/>
      <c r="AP4851" s="196"/>
      <c r="AQ4851" s="196"/>
      <c r="AR4851" s="196"/>
      <c r="AS4851" s="196"/>
      <c r="AT4851" s="196"/>
      <c r="AU4851" s="196"/>
      <c r="AV4851" s="198"/>
      <c r="AW4851" s="197"/>
      <c r="AY4851" s="196"/>
      <c r="BC4851" s="196"/>
      <c r="BD4851" s="196"/>
      <c r="BE4851" s="196"/>
      <c r="BF4851" s="196"/>
      <c r="BG4851" s="196"/>
      <c r="BH4851" s="196"/>
      <c r="BI4851" s="196"/>
      <c r="BJ4851" s="196"/>
      <c r="BK4851" s="196"/>
    </row>
    <row r="4852" spans="1:63" x14ac:dyDescent="0.25">
      <c r="A4852" s="198"/>
      <c r="B4852" s="193"/>
      <c r="C4852" s="196"/>
      <c r="D4852" s="196"/>
      <c r="E4852" s="196"/>
      <c r="I4852" s="197"/>
      <c r="Q4852" s="198"/>
      <c r="S4852" s="198"/>
      <c r="T4852" s="196"/>
      <c r="U4852" s="199"/>
      <c r="V4852" s="193"/>
      <c r="W4852" s="198"/>
      <c r="X4852" s="198"/>
      <c r="Y4852" s="196"/>
      <c r="Z4852" s="200"/>
      <c r="AA4852" s="196"/>
      <c r="AB4852" s="198"/>
      <c r="AC4852" s="196"/>
      <c r="AD4852" s="199"/>
      <c r="AG4852" s="196"/>
      <c r="AH4852" s="196"/>
      <c r="AI4852" s="198"/>
      <c r="AL4852" s="196"/>
      <c r="AN4852" s="196"/>
      <c r="AO4852" s="198"/>
      <c r="AP4852" s="196"/>
      <c r="AQ4852" s="196"/>
      <c r="AR4852" s="196"/>
      <c r="AS4852" s="196"/>
      <c r="AT4852" s="196"/>
      <c r="AU4852" s="196"/>
      <c r="AV4852" s="198"/>
      <c r="AW4852" s="197"/>
      <c r="AY4852" s="196"/>
      <c r="BC4852" s="196"/>
      <c r="BD4852" s="196"/>
      <c r="BE4852" s="196"/>
      <c r="BF4852" s="196"/>
      <c r="BG4852" s="196"/>
      <c r="BH4852" s="196"/>
      <c r="BI4852" s="196"/>
      <c r="BJ4852" s="196"/>
      <c r="BK4852" s="196"/>
    </row>
    <row r="4853" spans="1:63" x14ac:dyDescent="0.25">
      <c r="A4853" s="198"/>
      <c r="B4853" s="193"/>
      <c r="C4853" s="196"/>
      <c r="D4853" s="196"/>
      <c r="E4853" s="196"/>
      <c r="I4853" s="197"/>
      <c r="Q4853" s="198"/>
      <c r="S4853" s="198"/>
      <c r="T4853" s="196"/>
      <c r="U4853" s="199"/>
      <c r="V4853" s="193"/>
      <c r="W4853" s="198"/>
      <c r="X4853" s="198"/>
      <c r="Y4853" s="196"/>
      <c r="Z4853" s="200"/>
      <c r="AA4853" s="196"/>
      <c r="AB4853" s="198"/>
      <c r="AC4853" s="196"/>
      <c r="AD4853" s="199"/>
      <c r="AG4853" s="196"/>
      <c r="AH4853" s="196"/>
      <c r="AI4853" s="198"/>
      <c r="AL4853" s="196"/>
      <c r="AN4853" s="196"/>
      <c r="AO4853" s="198"/>
      <c r="AP4853" s="196"/>
      <c r="AQ4853" s="196"/>
      <c r="AR4853" s="196"/>
      <c r="AS4853" s="196"/>
      <c r="AT4853" s="196"/>
      <c r="AU4853" s="196"/>
      <c r="AV4853" s="198"/>
      <c r="AW4853" s="197"/>
      <c r="AY4853" s="196"/>
      <c r="BC4853" s="196"/>
      <c r="BD4853" s="196"/>
      <c r="BE4853" s="196"/>
      <c r="BF4853" s="196"/>
      <c r="BG4853" s="196"/>
      <c r="BH4853" s="196"/>
      <c r="BI4853" s="196"/>
      <c r="BJ4853" s="196"/>
      <c r="BK4853" s="196"/>
    </row>
    <row r="4854" spans="1:63" x14ac:dyDescent="0.25">
      <c r="A4854" s="198"/>
      <c r="B4854" s="193"/>
      <c r="C4854" s="196"/>
      <c r="D4854" s="196"/>
      <c r="E4854" s="196"/>
      <c r="I4854" s="197"/>
      <c r="Q4854" s="198"/>
      <c r="S4854" s="198"/>
      <c r="T4854" s="196"/>
      <c r="U4854" s="199"/>
      <c r="V4854" s="193"/>
      <c r="W4854" s="198"/>
      <c r="X4854" s="198"/>
      <c r="Y4854" s="196"/>
      <c r="Z4854" s="200"/>
      <c r="AA4854" s="196"/>
      <c r="AB4854" s="198"/>
      <c r="AC4854" s="196"/>
      <c r="AD4854" s="199"/>
      <c r="AG4854" s="196"/>
      <c r="AH4854" s="196"/>
      <c r="AI4854" s="198"/>
      <c r="AL4854" s="196"/>
      <c r="AN4854" s="196"/>
      <c r="AO4854" s="198"/>
      <c r="AP4854" s="196"/>
      <c r="AQ4854" s="196"/>
      <c r="AR4854" s="196"/>
      <c r="AS4854" s="196"/>
      <c r="AT4854" s="196"/>
      <c r="AU4854" s="196"/>
      <c r="AV4854" s="198"/>
      <c r="AW4854" s="197"/>
      <c r="AY4854" s="196"/>
      <c r="BC4854" s="196"/>
      <c r="BD4854" s="196"/>
      <c r="BE4854" s="196"/>
      <c r="BF4854" s="196"/>
      <c r="BG4854" s="196"/>
      <c r="BH4854" s="196"/>
      <c r="BI4854" s="196"/>
      <c r="BJ4854" s="196"/>
      <c r="BK4854" s="196"/>
    </row>
    <row r="4855" spans="1:63" x14ac:dyDescent="0.25">
      <c r="A4855" s="198"/>
      <c r="B4855" s="193"/>
      <c r="C4855" s="196"/>
      <c r="D4855" s="196"/>
      <c r="E4855" s="196"/>
      <c r="I4855" s="197"/>
      <c r="Q4855" s="198"/>
      <c r="S4855" s="198"/>
      <c r="T4855" s="196"/>
      <c r="U4855" s="199"/>
      <c r="V4855" s="193"/>
      <c r="W4855" s="198"/>
      <c r="X4855" s="198"/>
      <c r="Y4855" s="196"/>
      <c r="Z4855" s="200"/>
      <c r="AA4855" s="196"/>
      <c r="AB4855" s="198"/>
      <c r="AC4855" s="196"/>
      <c r="AD4855" s="199"/>
      <c r="AG4855" s="196"/>
      <c r="AH4855" s="196"/>
      <c r="AI4855" s="198"/>
      <c r="AL4855" s="196"/>
      <c r="AN4855" s="196"/>
      <c r="AO4855" s="198"/>
      <c r="AP4855" s="196"/>
      <c r="AQ4855" s="196"/>
      <c r="AR4855" s="196"/>
      <c r="AS4855" s="196"/>
      <c r="AT4855" s="196"/>
      <c r="AU4855" s="196"/>
      <c r="AV4855" s="198"/>
      <c r="AW4855" s="197"/>
      <c r="AY4855" s="196"/>
      <c r="BC4855" s="196"/>
      <c r="BD4855" s="196"/>
      <c r="BE4855" s="196"/>
      <c r="BF4855" s="196"/>
      <c r="BG4855" s="196"/>
      <c r="BH4855" s="196"/>
      <c r="BI4855" s="196"/>
      <c r="BJ4855" s="196"/>
      <c r="BK4855" s="196"/>
    </row>
    <row r="4856" spans="1:63" x14ac:dyDescent="0.25">
      <c r="A4856" s="198"/>
      <c r="B4856" s="193"/>
      <c r="C4856" s="196"/>
      <c r="D4856" s="196"/>
      <c r="E4856" s="196"/>
      <c r="I4856" s="197"/>
      <c r="Q4856" s="198"/>
      <c r="S4856" s="198"/>
      <c r="T4856" s="196"/>
      <c r="U4856" s="199"/>
      <c r="V4856" s="193"/>
      <c r="W4856" s="198"/>
      <c r="X4856" s="198"/>
      <c r="Y4856" s="196"/>
      <c r="Z4856" s="200"/>
      <c r="AA4856" s="196"/>
      <c r="AB4856" s="198"/>
      <c r="AC4856" s="196"/>
      <c r="AD4856" s="199"/>
      <c r="AG4856" s="196"/>
      <c r="AH4856" s="196"/>
      <c r="AI4856" s="198"/>
      <c r="AL4856" s="196"/>
      <c r="AN4856" s="196"/>
      <c r="AO4856" s="198"/>
      <c r="AP4856" s="196"/>
      <c r="AQ4856" s="196"/>
      <c r="AR4856" s="196"/>
      <c r="AS4856" s="196"/>
      <c r="AT4856" s="196"/>
      <c r="AU4856" s="196"/>
      <c r="AV4856" s="198"/>
      <c r="AW4856" s="197"/>
      <c r="AY4856" s="196"/>
      <c r="BC4856" s="196"/>
      <c r="BD4856" s="196"/>
      <c r="BE4856" s="196"/>
      <c r="BF4856" s="196"/>
      <c r="BG4856" s="196"/>
      <c r="BH4856" s="196"/>
      <c r="BI4856" s="196"/>
      <c r="BJ4856" s="196"/>
      <c r="BK4856" s="196"/>
    </row>
    <row r="4857" spans="1:63" x14ac:dyDescent="0.25">
      <c r="A4857" s="198"/>
      <c r="B4857" s="193"/>
      <c r="C4857" s="196"/>
      <c r="D4857" s="196"/>
      <c r="E4857" s="196"/>
      <c r="I4857" s="197"/>
      <c r="Q4857" s="198"/>
      <c r="S4857" s="198"/>
      <c r="T4857" s="196"/>
      <c r="U4857" s="199"/>
      <c r="V4857" s="193"/>
      <c r="W4857" s="198"/>
      <c r="X4857" s="198"/>
      <c r="Y4857" s="196"/>
      <c r="Z4857" s="200"/>
      <c r="AA4857" s="196"/>
      <c r="AB4857" s="198"/>
      <c r="AC4857" s="196"/>
      <c r="AD4857" s="199"/>
      <c r="AG4857" s="196"/>
      <c r="AH4857" s="196"/>
      <c r="AI4857" s="198"/>
      <c r="AL4857" s="196"/>
      <c r="AN4857" s="196"/>
      <c r="AO4857" s="198"/>
      <c r="AP4857" s="196"/>
      <c r="AQ4857" s="196"/>
      <c r="AR4857" s="196"/>
      <c r="AS4857" s="196"/>
      <c r="AT4857" s="196"/>
      <c r="AU4857" s="196"/>
      <c r="AV4857" s="198"/>
      <c r="AW4857" s="197"/>
      <c r="AY4857" s="196"/>
      <c r="BC4857" s="196"/>
      <c r="BD4857" s="196"/>
      <c r="BE4857" s="196"/>
      <c r="BF4857" s="196"/>
      <c r="BG4857" s="196"/>
      <c r="BH4857" s="196"/>
      <c r="BI4857" s="196"/>
      <c r="BJ4857" s="196"/>
      <c r="BK4857" s="196"/>
    </row>
    <row r="4858" spans="1:63" x14ac:dyDescent="0.25">
      <c r="A4858" s="198"/>
      <c r="B4858" s="193"/>
      <c r="C4858" s="196"/>
      <c r="D4858" s="196"/>
      <c r="E4858" s="196"/>
      <c r="I4858" s="197"/>
      <c r="Q4858" s="198"/>
      <c r="S4858" s="198"/>
      <c r="T4858" s="196"/>
      <c r="U4858" s="199"/>
      <c r="V4858" s="193"/>
      <c r="W4858" s="198"/>
      <c r="X4858" s="198"/>
      <c r="Y4858" s="196"/>
      <c r="Z4858" s="200"/>
      <c r="AA4858" s="196"/>
      <c r="AB4858" s="198"/>
      <c r="AC4858" s="196"/>
      <c r="AD4858" s="199"/>
      <c r="AG4858" s="196"/>
      <c r="AH4858" s="196"/>
      <c r="AI4858" s="198"/>
      <c r="AL4858" s="196"/>
      <c r="AN4858" s="196"/>
      <c r="AO4858" s="198"/>
      <c r="AP4858" s="196"/>
      <c r="AQ4858" s="196"/>
      <c r="AR4858" s="196"/>
      <c r="AS4858" s="196"/>
      <c r="AT4858" s="196"/>
      <c r="AU4858" s="196"/>
      <c r="AV4858" s="198"/>
      <c r="AW4858" s="197"/>
      <c r="AY4858" s="196"/>
      <c r="BC4858" s="196"/>
      <c r="BD4858" s="196"/>
      <c r="BE4858" s="196"/>
      <c r="BF4858" s="196"/>
      <c r="BG4858" s="196"/>
      <c r="BH4858" s="196"/>
      <c r="BI4858" s="196"/>
      <c r="BJ4858" s="196"/>
      <c r="BK4858" s="196"/>
    </row>
    <row r="4859" spans="1:63" x14ac:dyDescent="0.25">
      <c r="A4859" s="198"/>
      <c r="B4859" s="193"/>
      <c r="C4859" s="196"/>
      <c r="D4859" s="196"/>
      <c r="E4859" s="196"/>
      <c r="I4859" s="197"/>
      <c r="Q4859" s="198"/>
      <c r="S4859" s="198"/>
      <c r="T4859" s="196"/>
      <c r="U4859" s="199"/>
      <c r="V4859" s="193"/>
      <c r="W4859" s="198"/>
      <c r="X4859" s="198"/>
      <c r="Y4859" s="196"/>
      <c r="Z4859" s="200"/>
      <c r="AA4859" s="196"/>
      <c r="AB4859" s="198"/>
      <c r="AC4859" s="196"/>
      <c r="AD4859" s="199"/>
      <c r="AG4859" s="196"/>
      <c r="AH4859" s="196"/>
      <c r="AI4859" s="198"/>
      <c r="AL4859" s="196"/>
      <c r="AN4859" s="196"/>
      <c r="AO4859" s="198"/>
      <c r="AP4859" s="196"/>
      <c r="AQ4859" s="196"/>
      <c r="AR4859" s="196"/>
      <c r="AS4859" s="196"/>
      <c r="AT4859" s="196"/>
      <c r="AU4859" s="196"/>
      <c r="AV4859" s="198"/>
      <c r="AW4859" s="197"/>
      <c r="AY4859" s="196"/>
      <c r="BC4859" s="196"/>
      <c r="BD4859" s="196"/>
      <c r="BE4859" s="196"/>
      <c r="BF4859" s="196"/>
      <c r="BG4859" s="196"/>
      <c r="BH4859" s="196"/>
      <c r="BI4859" s="196"/>
      <c r="BJ4859" s="196"/>
      <c r="BK4859" s="196"/>
    </row>
    <row r="4860" spans="1:63" x14ac:dyDescent="0.25">
      <c r="A4860" s="198"/>
      <c r="B4860" s="193"/>
      <c r="C4860" s="196"/>
      <c r="D4860" s="196"/>
      <c r="E4860" s="196"/>
      <c r="I4860" s="197"/>
      <c r="Q4860" s="198"/>
      <c r="S4860" s="198"/>
      <c r="T4860" s="196"/>
      <c r="U4860" s="199"/>
      <c r="V4860" s="193"/>
      <c r="W4860" s="198"/>
      <c r="X4860" s="198"/>
      <c r="Y4860" s="196"/>
      <c r="Z4860" s="200"/>
      <c r="AA4860" s="196"/>
      <c r="AB4860" s="198"/>
      <c r="AC4860" s="196"/>
      <c r="AD4860" s="199"/>
      <c r="AG4860" s="196"/>
      <c r="AH4860" s="196"/>
      <c r="AI4860" s="198"/>
      <c r="AL4860" s="196"/>
      <c r="AN4860" s="196"/>
      <c r="AO4860" s="198"/>
      <c r="AP4860" s="196"/>
      <c r="AQ4860" s="196"/>
      <c r="AR4860" s="196"/>
      <c r="AS4860" s="196"/>
      <c r="AT4860" s="196"/>
      <c r="AU4860" s="196"/>
      <c r="AV4860" s="198"/>
      <c r="AW4860" s="197"/>
      <c r="AY4860" s="196"/>
      <c r="BC4860" s="196"/>
      <c r="BD4860" s="196"/>
      <c r="BE4860" s="196"/>
      <c r="BF4860" s="196"/>
      <c r="BG4860" s="196"/>
      <c r="BH4860" s="196"/>
      <c r="BI4860" s="196"/>
      <c r="BJ4860" s="196"/>
      <c r="BK4860" s="196"/>
    </row>
    <row r="4861" spans="1:63" x14ac:dyDescent="0.25">
      <c r="A4861" s="198"/>
      <c r="B4861" s="193"/>
      <c r="C4861" s="196"/>
      <c r="D4861" s="196"/>
      <c r="E4861" s="196"/>
      <c r="I4861" s="197"/>
      <c r="Q4861" s="198"/>
      <c r="S4861" s="198"/>
      <c r="T4861" s="196"/>
      <c r="U4861" s="199"/>
      <c r="V4861" s="193"/>
      <c r="W4861" s="198"/>
      <c r="X4861" s="198"/>
      <c r="Y4861" s="196"/>
      <c r="Z4861" s="200"/>
      <c r="AA4861" s="196"/>
      <c r="AB4861" s="198"/>
      <c r="AC4861" s="196"/>
      <c r="AD4861" s="199"/>
      <c r="AG4861" s="196"/>
      <c r="AH4861" s="196"/>
      <c r="AI4861" s="198"/>
      <c r="AL4861" s="196"/>
      <c r="AN4861" s="196"/>
      <c r="AO4861" s="198"/>
      <c r="AP4861" s="196"/>
      <c r="AQ4861" s="196"/>
      <c r="AR4861" s="196"/>
      <c r="AS4861" s="196"/>
      <c r="AT4861" s="196"/>
      <c r="AU4861" s="196"/>
      <c r="AV4861" s="198"/>
      <c r="AW4861" s="197"/>
      <c r="AY4861" s="196"/>
      <c r="BC4861" s="196"/>
      <c r="BD4861" s="196"/>
      <c r="BE4861" s="196"/>
      <c r="BF4861" s="196"/>
      <c r="BG4861" s="196"/>
      <c r="BH4861" s="196"/>
      <c r="BI4861" s="196"/>
      <c r="BJ4861" s="196"/>
      <c r="BK4861" s="196"/>
    </row>
    <row r="4862" spans="1:63" x14ac:dyDescent="0.25">
      <c r="A4862" s="198"/>
      <c r="B4862" s="193"/>
      <c r="C4862" s="196"/>
      <c r="D4862" s="196"/>
      <c r="E4862" s="196"/>
      <c r="I4862" s="197"/>
      <c r="Q4862" s="198"/>
      <c r="S4862" s="198"/>
      <c r="T4862" s="196"/>
      <c r="U4862" s="199"/>
      <c r="V4862" s="193"/>
      <c r="W4862" s="198"/>
      <c r="X4862" s="198"/>
      <c r="Y4862" s="196"/>
      <c r="Z4862" s="200"/>
      <c r="AA4862" s="196"/>
      <c r="AB4862" s="198"/>
      <c r="AC4862" s="196"/>
      <c r="AD4862" s="199"/>
      <c r="AG4862" s="196"/>
      <c r="AH4862" s="196"/>
      <c r="AI4862" s="198"/>
      <c r="AL4862" s="196"/>
      <c r="AN4862" s="196"/>
      <c r="AO4862" s="198"/>
      <c r="AP4862" s="196"/>
      <c r="AQ4862" s="196"/>
      <c r="AR4862" s="196"/>
      <c r="AS4862" s="196"/>
      <c r="AT4862" s="196"/>
      <c r="AU4862" s="196"/>
      <c r="AV4862" s="198"/>
      <c r="AW4862" s="197"/>
      <c r="AY4862" s="196"/>
      <c r="BC4862" s="196"/>
      <c r="BD4862" s="196"/>
      <c r="BE4862" s="196"/>
      <c r="BF4862" s="196"/>
      <c r="BG4862" s="196"/>
      <c r="BH4862" s="196"/>
      <c r="BI4862" s="196"/>
      <c r="BJ4862" s="196"/>
      <c r="BK4862" s="196"/>
    </row>
    <row r="4863" spans="1:63" x14ac:dyDescent="0.25">
      <c r="A4863" s="198"/>
      <c r="B4863" s="193"/>
      <c r="C4863" s="196"/>
      <c r="D4863" s="196"/>
      <c r="E4863" s="196"/>
      <c r="I4863" s="197"/>
      <c r="Q4863" s="198"/>
      <c r="S4863" s="198"/>
      <c r="T4863" s="196"/>
      <c r="U4863" s="199"/>
      <c r="V4863" s="193"/>
      <c r="W4863" s="198"/>
      <c r="X4863" s="198"/>
      <c r="Y4863" s="196"/>
      <c r="Z4863" s="200"/>
      <c r="AA4863" s="196"/>
      <c r="AB4863" s="198"/>
      <c r="AC4863" s="196"/>
      <c r="AD4863" s="199"/>
      <c r="AG4863" s="196"/>
      <c r="AH4863" s="196"/>
      <c r="AI4863" s="198"/>
      <c r="AL4863" s="196"/>
      <c r="AN4863" s="196"/>
      <c r="AO4863" s="198"/>
      <c r="AP4863" s="196"/>
      <c r="AQ4863" s="196"/>
      <c r="AR4863" s="196"/>
      <c r="AS4863" s="196"/>
      <c r="AT4863" s="196"/>
      <c r="AU4863" s="196"/>
      <c r="AV4863" s="198"/>
      <c r="AW4863" s="197"/>
      <c r="AY4863" s="196"/>
      <c r="BC4863" s="196"/>
      <c r="BD4863" s="196"/>
      <c r="BE4863" s="196"/>
      <c r="BF4863" s="196"/>
      <c r="BG4863" s="196"/>
      <c r="BH4863" s="196"/>
      <c r="BI4863" s="196"/>
      <c r="BJ4863" s="196"/>
      <c r="BK4863" s="196"/>
    </row>
    <row r="4864" spans="1:63" x14ac:dyDescent="0.25">
      <c r="A4864" s="198"/>
      <c r="B4864" s="193"/>
      <c r="C4864" s="196"/>
      <c r="D4864" s="196"/>
      <c r="E4864" s="196"/>
      <c r="I4864" s="197"/>
      <c r="Q4864" s="198"/>
      <c r="S4864" s="198"/>
      <c r="T4864" s="196"/>
      <c r="U4864" s="199"/>
      <c r="V4864" s="193"/>
      <c r="W4864" s="198"/>
      <c r="X4864" s="198"/>
      <c r="Y4864" s="196"/>
      <c r="Z4864" s="200"/>
      <c r="AA4864" s="196"/>
      <c r="AB4864" s="198"/>
      <c r="AC4864" s="196"/>
      <c r="AD4864" s="199"/>
      <c r="AG4864" s="196"/>
      <c r="AH4864" s="196"/>
      <c r="AI4864" s="198"/>
      <c r="AL4864" s="196"/>
      <c r="AN4864" s="196"/>
      <c r="AO4864" s="198"/>
      <c r="AP4864" s="196"/>
      <c r="AQ4864" s="196"/>
      <c r="AR4864" s="196"/>
      <c r="AS4864" s="196"/>
      <c r="AT4864" s="196"/>
      <c r="AU4864" s="196"/>
      <c r="AV4864" s="198"/>
      <c r="AW4864" s="197"/>
      <c r="AY4864" s="196"/>
      <c r="BC4864" s="196"/>
      <c r="BD4864" s="196"/>
      <c r="BE4864" s="196"/>
      <c r="BF4864" s="196"/>
      <c r="BG4864" s="196"/>
      <c r="BH4864" s="196"/>
      <c r="BI4864" s="196"/>
      <c r="BJ4864" s="196"/>
      <c r="BK4864" s="196"/>
    </row>
    <row r="4865" spans="1:63" x14ac:dyDescent="0.25">
      <c r="A4865" s="198"/>
      <c r="B4865" s="193"/>
      <c r="C4865" s="196"/>
      <c r="D4865" s="196"/>
      <c r="E4865" s="196"/>
      <c r="I4865" s="197"/>
      <c r="Q4865" s="198"/>
      <c r="S4865" s="198"/>
      <c r="T4865" s="196"/>
      <c r="U4865" s="199"/>
      <c r="V4865" s="193"/>
      <c r="W4865" s="198"/>
      <c r="X4865" s="198"/>
      <c r="Y4865" s="196"/>
      <c r="Z4865" s="200"/>
      <c r="AA4865" s="196"/>
      <c r="AB4865" s="198"/>
      <c r="AC4865" s="196"/>
      <c r="AD4865" s="199"/>
      <c r="AG4865" s="196"/>
      <c r="AH4865" s="196"/>
      <c r="AI4865" s="198"/>
      <c r="AL4865" s="196"/>
      <c r="AN4865" s="196"/>
      <c r="AO4865" s="198"/>
      <c r="AP4865" s="196"/>
      <c r="AQ4865" s="196"/>
      <c r="AR4865" s="196"/>
      <c r="AS4865" s="196"/>
      <c r="AT4865" s="196"/>
      <c r="AU4865" s="196"/>
      <c r="AV4865" s="198"/>
      <c r="AW4865" s="197"/>
      <c r="AY4865" s="196"/>
      <c r="BC4865" s="196"/>
      <c r="BD4865" s="196"/>
      <c r="BE4865" s="196"/>
      <c r="BF4865" s="196"/>
      <c r="BG4865" s="196"/>
      <c r="BH4865" s="196"/>
      <c r="BI4865" s="196"/>
      <c r="BJ4865" s="196"/>
      <c r="BK4865" s="196"/>
    </row>
    <row r="4866" spans="1:63" x14ac:dyDescent="0.25">
      <c r="A4866" s="198"/>
      <c r="B4866" s="193"/>
      <c r="C4866" s="196"/>
      <c r="D4866" s="196"/>
      <c r="E4866" s="196"/>
      <c r="I4866" s="197"/>
      <c r="Q4866" s="198"/>
      <c r="S4866" s="198"/>
      <c r="T4866" s="196"/>
      <c r="U4866" s="199"/>
      <c r="V4866" s="193"/>
      <c r="W4866" s="198"/>
      <c r="X4866" s="198"/>
      <c r="Y4866" s="196"/>
      <c r="Z4866" s="200"/>
      <c r="AA4866" s="196"/>
      <c r="AB4866" s="198"/>
      <c r="AC4866" s="196"/>
      <c r="AD4866" s="199"/>
      <c r="AG4866" s="196"/>
      <c r="AH4866" s="196"/>
      <c r="AI4866" s="198"/>
      <c r="AL4866" s="196"/>
      <c r="AN4866" s="196"/>
      <c r="AO4866" s="198"/>
      <c r="AP4866" s="196"/>
      <c r="AQ4866" s="196"/>
      <c r="AR4866" s="196"/>
      <c r="AS4866" s="196"/>
      <c r="AT4866" s="196"/>
      <c r="AU4866" s="196"/>
      <c r="AV4866" s="198"/>
      <c r="AW4866" s="197"/>
      <c r="AY4866" s="196"/>
      <c r="BC4866" s="196"/>
      <c r="BD4866" s="196"/>
      <c r="BE4866" s="196"/>
      <c r="BF4866" s="196"/>
      <c r="BG4866" s="196"/>
      <c r="BH4866" s="196"/>
      <c r="BI4866" s="196"/>
      <c r="BJ4866" s="196"/>
      <c r="BK4866" s="196"/>
    </row>
    <row r="4867" spans="1:63" x14ac:dyDescent="0.25">
      <c r="A4867" s="198"/>
      <c r="B4867" s="193"/>
      <c r="C4867" s="196"/>
      <c r="D4867" s="196"/>
      <c r="E4867" s="196"/>
      <c r="I4867" s="197"/>
      <c r="Q4867" s="198"/>
      <c r="S4867" s="198"/>
      <c r="T4867" s="196"/>
      <c r="U4867" s="199"/>
      <c r="V4867" s="193"/>
      <c r="W4867" s="198"/>
      <c r="X4867" s="198"/>
      <c r="Y4867" s="196"/>
      <c r="Z4867" s="200"/>
      <c r="AA4867" s="196"/>
      <c r="AB4867" s="198"/>
      <c r="AC4867" s="196"/>
      <c r="AD4867" s="199"/>
      <c r="AG4867" s="196"/>
      <c r="AH4867" s="196"/>
      <c r="AI4867" s="198"/>
      <c r="AL4867" s="196"/>
      <c r="AN4867" s="196"/>
      <c r="AO4867" s="198"/>
      <c r="AP4867" s="196"/>
      <c r="AQ4867" s="196"/>
      <c r="AR4867" s="196"/>
      <c r="AS4867" s="196"/>
      <c r="AT4867" s="196"/>
      <c r="AU4867" s="196"/>
      <c r="AV4867" s="198"/>
      <c r="AW4867" s="197"/>
      <c r="AY4867" s="196"/>
      <c r="BC4867" s="196"/>
      <c r="BD4867" s="196"/>
      <c r="BE4867" s="196"/>
      <c r="BF4867" s="196"/>
      <c r="BG4867" s="196"/>
      <c r="BH4867" s="196"/>
      <c r="BI4867" s="196"/>
      <c r="BJ4867" s="196"/>
      <c r="BK4867" s="196"/>
    </row>
    <row r="4868" spans="1:63" x14ac:dyDescent="0.25">
      <c r="A4868" s="198"/>
      <c r="B4868" s="193"/>
      <c r="C4868" s="196"/>
      <c r="D4868" s="196"/>
      <c r="E4868" s="196"/>
      <c r="I4868" s="197"/>
      <c r="Q4868" s="198"/>
      <c r="S4868" s="198"/>
      <c r="T4868" s="196"/>
      <c r="U4868" s="199"/>
      <c r="V4868" s="193"/>
      <c r="W4868" s="198"/>
      <c r="X4868" s="198"/>
      <c r="Y4868" s="196"/>
      <c r="Z4868" s="200"/>
      <c r="AA4868" s="196"/>
      <c r="AB4868" s="198"/>
      <c r="AC4868" s="196"/>
      <c r="AD4868" s="199"/>
      <c r="AG4868" s="196"/>
      <c r="AH4868" s="196"/>
      <c r="AI4868" s="198"/>
      <c r="AL4868" s="196"/>
      <c r="AN4868" s="196"/>
      <c r="AO4868" s="198"/>
      <c r="AP4868" s="196"/>
      <c r="AQ4868" s="196"/>
      <c r="AR4868" s="196"/>
      <c r="AS4868" s="196"/>
      <c r="AT4868" s="196"/>
      <c r="AU4868" s="196"/>
      <c r="AV4868" s="198"/>
      <c r="AW4868" s="197"/>
      <c r="AY4868" s="196"/>
      <c r="BC4868" s="196"/>
      <c r="BD4868" s="196"/>
      <c r="BE4868" s="196"/>
      <c r="BF4868" s="196"/>
      <c r="BG4868" s="196"/>
      <c r="BH4868" s="196"/>
      <c r="BI4868" s="196"/>
      <c r="BJ4868" s="196"/>
      <c r="BK4868" s="196"/>
    </row>
    <row r="4869" spans="1:63" x14ac:dyDescent="0.25">
      <c r="A4869" s="198"/>
      <c r="B4869" s="193"/>
      <c r="C4869" s="196"/>
      <c r="D4869" s="196"/>
      <c r="E4869" s="196"/>
      <c r="I4869" s="197"/>
      <c r="Q4869" s="198"/>
      <c r="S4869" s="198"/>
      <c r="T4869" s="196"/>
      <c r="U4869" s="199"/>
      <c r="V4869" s="193"/>
      <c r="W4869" s="198"/>
      <c r="X4869" s="198"/>
      <c r="Y4869" s="196"/>
      <c r="Z4869" s="200"/>
      <c r="AA4869" s="196"/>
      <c r="AB4869" s="198"/>
      <c r="AC4869" s="196"/>
      <c r="AD4869" s="199"/>
      <c r="AG4869" s="196"/>
      <c r="AH4869" s="196"/>
      <c r="AI4869" s="198"/>
      <c r="AL4869" s="196"/>
      <c r="AN4869" s="196"/>
      <c r="AO4869" s="198"/>
      <c r="AP4869" s="196"/>
      <c r="AQ4869" s="196"/>
      <c r="AR4869" s="196"/>
      <c r="AS4869" s="196"/>
      <c r="AT4869" s="196"/>
      <c r="AU4869" s="196"/>
      <c r="AV4869" s="198"/>
      <c r="AW4869" s="197"/>
      <c r="AY4869" s="196"/>
      <c r="BC4869" s="196"/>
      <c r="BD4869" s="196"/>
      <c r="BE4869" s="196"/>
      <c r="BF4869" s="196"/>
      <c r="BG4869" s="196"/>
      <c r="BH4869" s="196"/>
      <c r="BI4869" s="196"/>
      <c r="BJ4869" s="196"/>
      <c r="BK4869" s="196"/>
    </row>
    <row r="4870" spans="1:63" x14ac:dyDescent="0.25">
      <c r="A4870" s="198"/>
      <c r="B4870" s="193"/>
      <c r="C4870" s="196"/>
      <c r="D4870" s="196"/>
      <c r="E4870" s="196"/>
      <c r="I4870" s="197"/>
      <c r="Q4870" s="198"/>
      <c r="S4870" s="198"/>
      <c r="T4870" s="196"/>
      <c r="U4870" s="199"/>
      <c r="V4870" s="193"/>
      <c r="W4870" s="198"/>
      <c r="X4870" s="198"/>
      <c r="Y4870" s="196"/>
      <c r="Z4870" s="200"/>
      <c r="AA4870" s="196"/>
      <c r="AB4870" s="198"/>
      <c r="AC4870" s="196"/>
      <c r="AD4870" s="199"/>
      <c r="AG4870" s="196"/>
      <c r="AH4870" s="196"/>
      <c r="AI4870" s="198"/>
      <c r="AL4870" s="196"/>
      <c r="AN4870" s="196"/>
      <c r="AO4870" s="198"/>
      <c r="AP4870" s="196"/>
      <c r="AQ4870" s="196"/>
      <c r="AR4870" s="196"/>
      <c r="AS4870" s="196"/>
      <c r="AT4870" s="196"/>
      <c r="AU4870" s="196"/>
      <c r="AV4870" s="198"/>
      <c r="AW4870" s="197"/>
      <c r="AY4870" s="196"/>
      <c r="BC4870" s="196"/>
      <c r="BD4870" s="196"/>
      <c r="BE4870" s="196"/>
      <c r="BF4870" s="196"/>
      <c r="BG4870" s="196"/>
      <c r="BH4870" s="196"/>
      <c r="BI4870" s="196"/>
      <c r="BJ4870" s="196"/>
      <c r="BK4870" s="196"/>
    </row>
    <row r="4871" spans="1:63" x14ac:dyDescent="0.25">
      <c r="A4871" s="198"/>
      <c r="B4871" s="193"/>
      <c r="C4871" s="196"/>
      <c r="D4871" s="196"/>
      <c r="E4871" s="196"/>
      <c r="I4871" s="197"/>
      <c r="Q4871" s="198"/>
      <c r="S4871" s="198"/>
      <c r="T4871" s="196"/>
      <c r="U4871" s="199"/>
      <c r="V4871" s="193"/>
      <c r="W4871" s="198"/>
      <c r="X4871" s="198"/>
      <c r="Y4871" s="196"/>
      <c r="Z4871" s="200"/>
      <c r="AA4871" s="196"/>
      <c r="AB4871" s="198"/>
      <c r="AC4871" s="196"/>
      <c r="AD4871" s="199"/>
      <c r="AG4871" s="196"/>
      <c r="AH4871" s="196"/>
      <c r="AI4871" s="198"/>
      <c r="AL4871" s="196"/>
      <c r="AN4871" s="196"/>
      <c r="AO4871" s="198"/>
      <c r="AP4871" s="196"/>
      <c r="AQ4871" s="196"/>
      <c r="AR4871" s="196"/>
      <c r="AS4871" s="196"/>
      <c r="AT4871" s="196"/>
      <c r="AU4871" s="196"/>
      <c r="AV4871" s="198"/>
      <c r="AW4871" s="197"/>
      <c r="AY4871" s="196"/>
      <c r="BC4871" s="196"/>
      <c r="BD4871" s="196"/>
      <c r="BE4871" s="196"/>
      <c r="BF4871" s="196"/>
      <c r="BG4871" s="196"/>
      <c r="BH4871" s="196"/>
      <c r="BI4871" s="196"/>
      <c r="BJ4871" s="196"/>
      <c r="BK4871" s="196"/>
    </row>
    <row r="4872" spans="1:63" x14ac:dyDescent="0.25">
      <c r="A4872" s="198"/>
      <c r="B4872" s="193"/>
      <c r="C4872" s="196"/>
      <c r="D4872" s="196"/>
      <c r="E4872" s="196"/>
      <c r="I4872" s="197"/>
      <c r="Q4872" s="198"/>
      <c r="S4872" s="198"/>
      <c r="T4872" s="196"/>
      <c r="U4872" s="199"/>
      <c r="V4872" s="193"/>
      <c r="W4872" s="198"/>
      <c r="X4872" s="198"/>
      <c r="Y4872" s="196"/>
      <c r="Z4872" s="200"/>
      <c r="AA4872" s="196"/>
      <c r="AB4872" s="198"/>
      <c r="AC4872" s="196"/>
      <c r="AD4872" s="199"/>
      <c r="AG4872" s="196"/>
      <c r="AH4872" s="196"/>
      <c r="AI4872" s="198"/>
      <c r="AL4872" s="196"/>
      <c r="AN4872" s="196"/>
      <c r="AO4872" s="198"/>
      <c r="AP4872" s="196"/>
      <c r="AQ4872" s="196"/>
      <c r="AR4872" s="196"/>
      <c r="AS4872" s="196"/>
      <c r="AT4872" s="196"/>
      <c r="AU4872" s="196"/>
      <c r="AV4872" s="198"/>
      <c r="AW4872" s="197"/>
      <c r="AY4872" s="196"/>
      <c r="BC4872" s="196"/>
      <c r="BD4872" s="196"/>
      <c r="BE4872" s="196"/>
      <c r="BF4872" s="196"/>
      <c r="BG4872" s="196"/>
      <c r="BH4872" s="196"/>
      <c r="BI4872" s="196"/>
      <c r="BJ4872" s="196"/>
      <c r="BK4872" s="196"/>
    </row>
    <row r="4873" spans="1:63" x14ac:dyDescent="0.25">
      <c r="A4873" s="198"/>
      <c r="B4873" s="193"/>
      <c r="C4873" s="196"/>
      <c r="D4873" s="196"/>
      <c r="E4873" s="196"/>
      <c r="I4873" s="197"/>
      <c r="Q4873" s="198"/>
      <c r="S4873" s="198"/>
      <c r="T4873" s="196"/>
      <c r="U4873" s="199"/>
      <c r="V4873" s="193"/>
      <c r="W4873" s="198"/>
      <c r="X4873" s="198"/>
      <c r="Y4873" s="196"/>
      <c r="Z4873" s="200"/>
      <c r="AA4873" s="196"/>
      <c r="AB4873" s="198"/>
      <c r="AC4873" s="196"/>
      <c r="AD4873" s="199"/>
      <c r="AG4873" s="196"/>
      <c r="AH4873" s="196"/>
      <c r="AI4873" s="198"/>
      <c r="AL4873" s="196"/>
      <c r="AN4873" s="196"/>
      <c r="AO4873" s="198"/>
      <c r="AP4873" s="196"/>
      <c r="AQ4873" s="196"/>
      <c r="AR4873" s="196"/>
      <c r="AS4873" s="196"/>
      <c r="AT4873" s="196"/>
      <c r="AU4873" s="196"/>
      <c r="AV4873" s="198"/>
      <c r="AW4873" s="197"/>
      <c r="AY4873" s="196"/>
      <c r="BC4873" s="196"/>
      <c r="BD4873" s="196"/>
      <c r="BE4873" s="196"/>
      <c r="BF4873" s="196"/>
      <c r="BG4873" s="196"/>
      <c r="BH4873" s="196"/>
      <c r="BI4873" s="196"/>
      <c r="BJ4873" s="196"/>
      <c r="BK4873" s="196"/>
    </row>
    <row r="4874" spans="1:63" x14ac:dyDescent="0.25">
      <c r="A4874" s="198"/>
      <c r="B4874" s="193"/>
      <c r="C4874" s="196"/>
      <c r="D4874" s="196"/>
      <c r="E4874" s="196"/>
      <c r="I4874" s="197"/>
      <c r="Q4874" s="198"/>
      <c r="S4874" s="198"/>
      <c r="T4874" s="196"/>
      <c r="U4874" s="199"/>
      <c r="V4874" s="193"/>
      <c r="W4874" s="198"/>
      <c r="X4874" s="198"/>
      <c r="Y4874" s="196"/>
      <c r="Z4874" s="200"/>
      <c r="AA4874" s="196"/>
      <c r="AB4874" s="198"/>
      <c r="AC4874" s="196"/>
      <c r="AD4874" s="199"/>
      <c r="AG4874" s="196"/>
      <c r="AH4874" s="196"/>
      <c r="AI4874" s="198"/>
      <c r="AL4874" s="196"/>
      <c r="AN4874" s="196"/>
      <c r="AO4874" s="198"/>
      <c r="AP4874" s="196"/>
      <c r="AQ4874" s="196"/>
      <c r="AR4874" s="196"/>
      <c r="AS4874" s="196"/>
      <c r="AT4874" s="196"/>
      <c r="AU4874" s="196"/>
      <c r="AV4874" s="198"/>
      <c r="AW4874" s="197"/>
      <c r="AY4874" s="196"/>
      <c r="BC4874" s="196"/>
      <c r="BD4874" s="196"/>
      <c r="BE4874" s="196"/>
      <c r="BF4874" s="196"/>
      <c r="BG4874" s="196"/>
      <c r="BH4874" s="196"/>
      <c r="BI4874" s="196"/>
      <c r="BJ4874" s="196"/>
      <c r="BK4874" s="196"/>
    </row>
    <row r="4875" spans="1:63" x14ac:dyDescent="0.25">
      <c r="A4875" s="198"/>
      <c r="B4875" s="193"/>
      <c r="C4875" s="196"/>
      <c r="D4875" s="196"/>
      <c r="E4875" s="196"/>
      <c r="I4875" s="197"/>
      <c r="Q4875" s="198"/>
      <c r="S4875" s="198"/>
      <c r="T4875" s="196"/>
      <c r="U4875" s="199"/>
      <c r="V4875" s="193"/>
      <c r="W4875" s="198"/>
      <c r="X4875" s="198"/>
      <c r="Y4875" s="196"/>
      <c r="Z4875" s="200"/>
      <c r="AA4875" s="196"/>
      <c r="AB4875" s="198"/>
      <c r="AC4875" s="196"/>
      <c r="AD4875" s="199"/>
      <c r="AG4875" s="196"/>
      <c r="AH4875" s="196"/>
      <c r="AI4875" s="198"/>
      <c r="AL4875" s="196"/>
      <c r="AN4875" s="196"/>
      <c r="AO4875" s="198"/>
      <c r="AP4875" s="196"/>
      <c r="AQ4875" s="196"/>
      <c r="AR4875" s="196"/>
      <c r="AS4875" s="196"/>
      <c r="AT4875" s="196"/>
      <c r="AU4875" s="196"/>
      <c r="AV4875" s="198"/>
      <c r="AW4875" s="197"/>
      <c r="AY4875" s="196"/>
      <c r="BC4875" s="196"/>
      <c r="BD4875" s="196"/>
      <c r="BE4875" s="196"/>
      <c r="BF4875" s="196"/>
      <c r="BG4875" s="196"/>
      <c r="BH4875" s="196"/>
      <c r="BI4875" s="196"/>
      <c r="BJ4875" s="196"/>
      <c r="BK4875" s="196"/>
    </row>
    <row r="4876" spans="1:63" x14ac:dyDescent="0.25">
      <c r="A4876" s="198"/>
      <c r="B4876" s="193"/>
      <c r="C4876" s="196"/>
      <c r="D4876" s="196"/>
      <c r="E4876" s="196"/>
      <c r="I4876" s="197"/>
      <c r="Q4876" s="198"/>
      <c r="S4876" s="198"/>
      <c r="T4876" s="196"/>
      <c r="U4876" s="199"/>
      <c r="V4876" s="193"/>
      <c r="W4876" s="198"/>
      <c r="X4876" s="198"/>
      <c r="Y4876" s="196"/>
      <c r="Z4876" s="200"/>
      <c r="AA4876" s="196"/>
      <c r="AB4876" s="198"/>
      <c r="AC4876" s="196"/>
      <c r="AD4876" s="199"/>
      <c r="AG4876" s="196"/>
      <c r="AH4876" s="196"/>
      <c r="AI4876" s="198"/>
      <c r="AL4876" s="196"/>
      <c r="AN4876" s="196"/>
      <c r="AO4876" s="198"/>
      <c r="AP4876" s="196"/>
      <c r="AQ4876" s="196"/>
      <c r="AR4876" s="196"/>
      <c r="AS4876" s="196"/>
      <c r="AT4876" s="196"/>
      <c r="AU4876" s="196"/>
      <c r="AV4876" s="198"/>
      <c r="AW4876" s="197"/>
      <c r="AY4876" s="196"/>
      <c r="BC4876" s="196"/>
      <c r="BD4876" s="196"/>
      <c r="BE4876" s="196"/>
      <c r="BF4876" s="196"/>
      <c r="BG4876" s="196"/>
      <c r="BH4876" s="196"/>
      <c r="BI4876" s="196"/>
      <c r="BJ4876" s="196"/>
      <c r="BK4876" s="196"/>
    </row>
    <row r="4877" spans="1:63" x14ac:dyDescent="0.25">
      <c r="A4877" s="198"/>
      <c r="B4877" s="193"/>
      <c r="C4877" s="196"/>
      <c r="D4877" s="196"/>
      <c r="E4877" s="196"/>
      <c r="I4877" s="197"/>
      <c r="Q4877" s="198"/>
      <c r="S4877" s="198"/>
      <c r="T4877" s="196"/>
      <c r="U4877" s="199"/>
      <c r="V4877" s="193"/>
      <c r="W4877" s="198"/>
      <c r="X4877" s="198"/>
      <c r="Y4877" s="196"/>
      <c r="Z4877" s="200"/>
      <c r="AA4877" s="196"/>
      <c r="AB4877" s="198"/>
      <c r="AC4877" s="196"/>
      <c r="AD4877" s="199"/>
      <c r="AG4877" s="196"/>
      <c r="AH4877" s="196"/>
      <c r="AI4877" s="198"/>
      <c r="AL4877" s="196"/>
      <c r="AN4877" s="196"/>
      <c r="AO4877" s="198"/>
      <c r="AP4877" s="196"/>
      <c r="AQ4877" s="196"/>
      <c r="AR4877" s="196"/>
      <c r="AS4877" s="196"/>
      <c r="AT4877" s="196"/>
      <c r="AU4877" s="196"/>
      <c r="AV4877" s="198"/>
      <c r="AW4877" s="197"/>
      <c r="AY4877" s="196"/>
      <c r="BC4877" s="196"/>
      <c r="BD4877" s="196"/>
      <c r="BE4877" s="196"/>
      <c r="BF4877" s="196"/>
      <c r="BG4877" s="196"/>
      <c r="BH4877" s="196"/>
      <c r="BI4877" s="196"/>
      <c r="BJ4877" s="196"/>
      <c r="BK4877" s="196"/>
    </row>
    <row r="4878" spans="1:63" x14ac:dyDescent="0.25">
      <c r="A4878" s="198"/>
      <c r="B4878" s="193"/>
      <c r="C4878" s="196"/>
      <c r="D4878" s="196"/>
      <c r="E4878" s="196"/>
      <c r="I4878" s="197"/>
      <c r="Q4878" s="198"/>
      <c r="S4878" s="198"/>
      <c r="T4878" s="196"/>
      <c r="U4878" s="199"/>
      <c r="V4878" s="193"/>
      <c r="W4878" s="198"/>
      <c r="X4878" s="198"/>
      <c r="Y4878" s="196"/>
      <c r="Z4878" s="200"/>
      <c r="AA4878" s="196"/>
      <c r="AB4878" s="198"/>
      <c r="AC4878" s="196"/>
      <c r="AD4878" s="199"/>
      <c r="AG4878" s="196"/>
      <c r="AH4878" s="196"/>
      <c r="AI4878" s="198"/>
      <c r="AL4878" s="196"/>
      <c r="AN4878" s="196"/>
      <c r="AO4878" s="198"/>
      <c r="AP4878" s="196"/>
      <c r="AQ4878" s="196"/>
      <c r="AR4878" s="196"/>
      <c r="AS4878" s="196"/>
      <c r="AT4878" s="196"/>
      <c r="AU4878" s="196"/>
      <c r="AV4878" s="198"/>
      <c r="AW4878" s="197"/>
      <c r="AY4878" s="196"/>
      <c r="BC4878" s="196"/>
      <c r="BD4878" s="196"/>
      <c r="BE4878" s="196"/>
      <c r="BF4878" s="196"/>
      <c r="BG4878" s="196"/>
      <c r="BH4878" s="196"/>
      <c r="BI4878" s="196"/>
      <c r="BJ4878" s="196"/>
      <c r="BK4878" s="196"/>
    </row>
    <row r="4879" spans="1:63" x14ac:dyDescent="0.25">
      <c r="A4879" s="198"/>
      <c r="B4879" s="193"/>
      <c r="C4879" s="196"/>
      <c r="D4879" s="196"/>
      <c r="E4879" s="196"/>
      <c r="I4879" s="197"/>
      <c r="Q4879" s="198"/>
      <c r="S4879" s="198"/>
      <c r="T4879" s="196"/>
      <c r="U4879" s="199"/>
      <c r="V4879" s="193"/>
      <c r="W4879" s="198"/>
      <c r="X4879" s="198"/>
      <c r="Y4879" s="196"/>
      <c r="Z4879" s="200"/>
      <c r="AA4879" s="196"/>
      <c r="AB4879" s="198"/>
      <c r="AC4879" s="196"/>
      <c r="AD4879" s="199"/>
      <c r="AG4879" s="196"/>
      <c r="AH4879" s="196"/>
      <c r="AI4879" s="198"/>
      <c r="AL4879" s="196"/>
      <c r="AN4879" s="196"/>
      <c r="AO4879" s="198"/>
      <c r="AP4879" s="196"/>
      <c r="AQ4879" s="196"/>
      <c r="AR4879" s="196"/>
      <c r="AS4879" s="196"/>
      <c r="AT4879" s="196"/>
      <c r="AU4879" s="196"/>
      <c r="AV4879" s="198"/>
      <c r="AW4879" s="197"/>
      <c r="AY4879" s="196"/>
      <c r="BC4879" s="196"/>
      <c r="BD4879" s="196"/>
      <c r="BE4879" s="196"/>
      <c r="BF4879" s="196"/>
      <c r="BG4879" s="196"/>
      <c r="BH4879" s="196"/>
      <c r="BI4879" s="196"/>
      <c r="BJ4879" s="196"/>
      <c r="BK4879" s="196"/>
    </row>
    <row r="4880" spans="1:63" x14ac:dyDescent="0.25">
      <c r="A4880" s="198"/>
      <c r="B4880" s="193"/>
      <c r="C4880" s="196"/>
      <c r="D4880" s="196"/>
      <c r="E4880" s="196"/>
      <c r="I4880" s="197"/>
      <c r="Q4880" s="198"/>
      <c r="S4880" s="198"/>
      <c r="T4880" s="196"/>
      <c r="U4880" s="199"/>
      <c r="V4880" s="193"/>
      <c r="W4880" s="198"/>
      <c r="X4880" s="198"/>
      <c r="Y4880" s="196"/>
      <c r="Z4880" s="200"/>
      <c r="AA4880" s="196"/>
      <c r="AB4880" s="198"/>
      <c r="AC4880" s="196"/>
      <c r="AD4880" s="199"/>
      <c r="AG4880" s="196"/>
      <c r="AH4880" s="196"/>
      <c r="AI4880" s="198"/>
      <c r="AL4880" s="196"/>
      <c r="AN4880" s="196"/>
      <c r="AO4880" s="198"/>
      <c r="AP4880" s="196"/>
      <c r="AQ4880" s="196"/>
      <c r="AR4880" s="196"/>
      <c r="AS4880" s="196"/>
      <c r="AT4880" s="196"/>
      <c r="AU4880" s="196"/>
      <c r="AV4880" s="198"/>
      <c r="AW4880" s="197"/>
      <c r="AY4880" s="196"/>
      <c r="BC4880" s="196"/>
      <c r="BD4880" s="196"/>
      <c r="BE4880" s="196"/>
      <c r="BF4880" s="196"/>
      <c r="BG4880" s="196"/>
      <c r="BH4880" s="196"/>
      <c r="BI4880" s="196"/>
      <c r="BJ4880" s="196"/>
      <c r="BK4880" s="196"/>
    </row>
    <row r="4881" spans="1:63" x14ac:dyDescent="0.25">
      <c r="A4881" s="198"/>
      <c r="B4881" s="193"/>
      <c r="C4881" s="196"/>
      <c r="D4881" s="196"/>
      <c r="E4881" s="196"/>
      <c r="I4881" s="197"/>
      <c r="Q4881" s="198"/>
      <c r="S4881" s="198"/>
      <c r="T4881" s="196"/>
      <c r="U4881" s="199"/>
      <c r="V4881" s="193"/>
      <c r="W4881" s="198"/>
      <c r="X4881" s="198"/>
      <c r="Y4881" s="196"/>
      <c r="Z4881" s="200"/>
      <c r="AA4881" s="196"/>
      <c r="AB4881" s="198"/>
      <c r="AC4881" s="196"/>
      <c r="AD4881" s="199"/>
      <c r="AG4881" s="196"/>
      <c r="AH4881" s="196"/>
      <c r="AI4881" s="198"/>
      <c r="AL4881" s="196"/>
      <c r="AN4881" s="196"/>
      <c r="AO4881" s="198"/>
      <c r="AP4881" s="196"/>
      <c r="AQ4881" s="196"/>
      <c r="AR4881" s="196"/>
      <c r="AS4881" s="196"/>
      <c r="AT4881" s="196"/>
      <c r="AU4881" s="196"/>
      <c r="AV4881" s="198"/>
      <c r="AW4881" s="197"/>
      <c r="AY4881" s="196"/>
      <c r="BC4881" s="196"/>
      <c r="BD4881" s="196"/>
      <c r="BE4881" s="196"/>
      <c r="BF4881" s="196"/>
      <c r="BG4881" s="196"/>
      <c r="BH4881" s="196"/>
      <c r="BI4881" s="196"/>
      <c r="BJ4881" s="196"/>
      <c r="BK4881" s="196"/>
    </row>
    <row r="4882" spans="1:63" x14ac:dyDescent="0.25">
      <c r="A4882" s="198"/>
      <c r="B4882" s="193"/>
      <c r="C4882" s="196"/>
      <c r="D4882" s="196"/>
      <c r="E4882" s="196"/>
      <c r="I4882" s="197"/>
      <c r="Q4882" s="198"/>
      <c r="S4882" s="198"/>
      <c r="T4882" s="196"/>
      <c r="U4882" s="199"/>
      <c r="V4882" s="193"/>
      <c r="W4882" s="198"/>
      <c r="X4882" s="198"/>
      <c r="Y4882" s="196"/>
      <c r="Z4882" s="200"/>
      <c r="AA4882" s="196"/>
      <c r="AB4882" s="198"/>
      <c r="AC4882" s="196"/>
      <c r="AD4882" s="199"/>
      <c r="AG4882" s="196"/>
      <c r="AH4882" s="196"/>
      <c r="AI4882" s="198"/>
      <c r="AL4882" s="196"/>
      <c r="AN4882" s="196"/>
      <c r="AO4882" s="198"/>
      <c r="AP4882" s="196"/>
      <c r="AQ4882" s="196"/>
      <c r="AR4882" s="196"/>
      <c r="AS4882" s="196"/>
      <c r="AT4882" s="196"/>
      <c r="AU4882" s="196"/>
      <c r="AV4882" s="198"/>
      <c r="AW4882" s="197"/>
      <c r="AY4882" s="196"/>
      <c r="BC4882" s="196"/>
      <c r="BD4882" s="196"/>
      <c r="BE4882" s="196"/>
      <c r="BF4882" s="196"/>
      <c r="BG4882" s="196"/>
      <c r="BH4882" s="196"/>
      <c r="BI4882" s="196"/>
      <c r="BJ4882" s="196"/>
      <c r="BK4882" s="196"/>
    </row>
    <row r="4883" spans="1:63" x14ac:dyDescent="0.25">
      <c r="A4883" s="198"/>
      <c r="B4883" s="193"/>
      <c r="C4883" s="196"/>
      <c r="D4883" s="196"/>
      <c r="E4883" s="196"/>
      <c r="I4883" s="197"/>
      <c r="Q4883" s="198"/>
      <c r="S4883" s="198"/>
      <c r="T4883" s="196"/>
      <c r="U4883" s="199"/>
      <c r="V4883" s="193"/>
      <c r="W4883" s="198"/>
      <c r="X4883" s="198"/>
      <c r="Y4883" s="196"/>
      <c r="Z4883" s="200"/>
      <c r="AA4883" s="196"/>
      <c r="AB4883" s="198"/>
      <c r="AC4883" s="196"/>
      <c r="AD4883" s="199"/>
      <c r="AG4883" s="196"/>
      <c r="AH4883" s="196"/>
      <c r="AI4883" s="198"/>
      <c r="AL4883" s="196"/>
      <c r="AN4883" s="196"/>
      <c r="AO4883" s="198"/>
      <c r="AP4883" s="196"/>
      <c r="AQ4883" s="196"/>
      <c r="AR4883" s="196"/>
      <c r="AS4883" s="196"/>
      <c r="AT4883" s="196"/>
      <c r="AU4883" s="196"/>
      <c r="AV4883" s="198"/>
      <c r="AW4883" s="197"/>
      <c r="AY4883" s="196"/>
      <c r="BC4883" s="196"/>
      <c r="BD4883" s="196"/>
      <c r="BE4883" s="196"/>
      <c r="BF4883" s="196"/>
      <c r="BG4883" s="196"/>
      <c r="BH4883" s="196"/>
      <c r="BI4883" s="196"/>
      <c r="BJ4883" s="196"/>
      <c r="BK4883" s="196"/>
    </row>
    <row r="4884" spans="1:63" x14ac:dyDescent="0.25">
      <c r="A4884" s="198"/>
      <c r="B4884" s="193"/>
      <c r="C4884" s="196"/>
      <c r="D4884" s="196"/>
      <c r="E4884" s="196"/>
      <c r="I4884" s="197"/>
      <c r="Q4884" s="198"/>
      <c r="S4884" s="198"/>
      <c r="T4884" s="196"/>
      <c r="U4884" s="199"/>
      <c r="V4884" s="193"/>
      <c r="W4884" s="198"/>
      <c r="X4884" s="198"/>
      <c r="Y4884" s="196"/>
      <c r="Z4884" s="200"/>
      <c r="AA4884" s="196"/>
      <c r="AB4884" s="198"/>
      <c r="AC4884" s="196"/>
      <c r="AD4884" s="199"/>
      <c r="AG4884" s="196"/>
      <c r="AH4884" s="196"/>
      <c r="AI4884" s="198"/>
      <c r="AL4884" s="196"/>
      <c r="AN4884" s="196"/>
      <c r="AO4884" s="198"/>
      <c r="AP4884" s="196"/>
      <c r="AQ4884" s="196"/>
      <c r="AR4884" s="196"/>
      <c r="AS4884" s="196"/>
      <c r="AT4884" s="196"/>
      <c r="AU4884" s="196"/>
      <c r="AV4884" s="198"/>
      <c r="AW4884" s="197"/>
      <c r="AY4884" s="196"/>
      <c r="BC4884" s="196"/>
      <c r="BD4884" s="196"/>
      <c r="BE4884" s="196"/>
      <c r="BF4884" s="196"/>
      <c r="BG4884" s="196"/>
      <c r="BH4884" s="196"/>
      <c r="BI4884" s="196"/>
      <c r="BJ4884" s="196"/>
      <c r="BK4884" s="196"/>
    </row>
    <row r="4885" spans="1:63" x14ac:dyDescent="0.25">
      <c r="A4885" s="198"/>
      <c r="B4885" s="193"/>
      <c r="C4885" s="196"/>
      <c r="D4885" s="196"/>
      <c r="E4885" s="196"/>
      <c r="I4885" s="197"/>
      <c r="Q4885" s="198"/>
      <c r="S4885" s="198"/>
      <c r="T4885" s="196"/>
      <c r="U4885" s="199"/>
      <c r="V4885" s="193"/>
      <c r="W4885" s="198"/>
      <c r="X4885" s="198"/>
      <c r="Y4885" s="196"/>
      <c r="Z4885" s="200"/>
      <c r="AA4885" s="196"/>
      <c r="AB4885" s="198"/>
      <c r="AC4885" s="196"/>
      <c r="AD4885" s="199"/>
      <c r="AG4885" s="196"/>
      <c r="AH4885" s="196"/>
      <c r="AI4885" s="198"/>
      <c r="AL4885" s="196"/>
      <c r="AN4885" s="196"/>
      <c r="AO4885" s="198"/>
      <c r="AP4885" s="196"/>
      <c r="AQ4885" s="196"/>
      <c r="AR4885" s="196"/>
      <c r="AS4885" s="196"/>
      <c r="AT4885" s="196"/>
      <c r="AU4885" s="196"/>
      <c r="AV4885" s="198"/>
      <c r="AW4885" s="197"/>
      <c r="AY4885" s="196"/>
      <c r="BC4885" s="196"/>
      <c r="BD4885" s="196"/>
      <c r="BE4885" s="196"/>
      <c r="BF4885" s="196"/>
      <c r="BG4885" s="196"/>
      <c r="BH4885" s="196"/>
      <c r="BI4885" s="196"/>
      <c r="BJ4885" s="196"/>
      <c r="BK4885" s="196"/>
    </row>
    <row r="4886" spans="1:63" x14ac:dyDescent="0.25">
      <c r="A4886" s="198"/>
      <c r="B4886" s="193"/>
      <c r="C4886" s="196"/>
      <c r="D4886" s="196"/>
      <c r="E4886" s="196"/>
      <c r="I4886" s="197"/>
      <c r="Q4886" s="198"/>
      <c r="S4886" s="198"/>
      <c r="T4886" s="196"/>
      <c r="U4886" s="199"/>
      <c r="V4886" s="193"/>
      <c r="W4886" s="198"/>
      <c r="X4886" s="198"/>
      <c r="Y4886" s="196"/>
      <c r="Z4886" s="200"/>
      <c r="AA4886" s="196"/>
      <c r="AB4886" s="198"/>
      <c r="AC4886" s="196"/>
      <c r="AD4886" s="199"/>
      <c r="AG4886" s="196"/>
      <c r="AH4886" s="196"/>
      <c r="AI4886" s="198"/>
      <c r="AL4886" s="196"/>
      <c r="AN4886" s="196"/>
      <c r="AO4886" s="198"/>
      <c r="AP4886" s="196"/>
      <c r="AQ4886" s="196"/>
      <c r="AR4886" s="196"/>
      <c r="AS4886" s="196"/>
      <c r="AT4886" s="196"/>
      <c r="AU4886" s="196"/>
      <c r="AV4886" s="198"/>
      <c r="AW4886" s="197"/>
      <c r="AY4886" s="196"/>
      <c r="BC4886" s="196"/>
      <c r="BD4886" s="196"/>
      <c r="BE4886" s="196"/>
      <c r="BF4886" s="196"/>
      <c r="BG4886" s="196"/>
      <c r="BH4886" s="196"/>
      <c r="BI4886" s="196"/>
      <c r="BJ4886" s="196"/>
      <c r="BK4886" s="196"/>
    </row>
    <row r="4887" spans="1:63" x14ac:dyDescent="0.25">
      <c r="A4887" s="198"/>
      <c r="B4887" s="193"/>
      <c r="C4887" s="196"/>
      <c r="D4887" s="196"/>
      <c r="E4887" s="196"/>
      <c r="I4887" s="197"/>
      <c r="Q4887" s="198"/>
      <c r="S4887" s="198"/>
      <c r="T4887" s="196"/>
      <c r="U4887" s="199"/>
      <c r="V4887" s="193"/>
      <c r="W4887" s="198"/>
      <c r="X4887" s="198"/>
      <c r="Y4887" s="196"/>
      <c r="Z4887" s="200"/>
      <c r="AA4887" s="196"/>
      <c r="AB4887" s="198"/>
      <c r="AC4887" s="196"/>
      <c r="AD4887" s="199"/>
      <c r="AG4887" s="196"/>
      <c r="AH4887" s="196"/>
      <c r="AI4887" s="198"/>
      <c r="AL4887" s="196"/>
      <c r="AN4887" s="196"/>
      <c r="AO4887" s="198"/>
      <c r="AP4887" s="196"/>
      <c r="AQ4887" s="196"/>
      <c r="AR4887" s="196"/>
      <c r="AS4887" s="196"/>
      <c r="AT4887" s="196"/>
      <c r="AU4887" s="196"/>
      <c r="AV4887" s="198"/>
      <c r="AW4887" s="197"/>
      <c r="AY4887" s="196"/>
      <c r="BC4887" s="196"/>
      <c r="BD4887" s="196"/>
      <c r="BE4887" s="196"/>
      <c r="BF4887" s="196"/>
      <c r="BG4887" s="196"/>
      <c r="BH4887" s="196"/>
      <c r="BI4887" s="196"/>
      <c r="BJ4887" s="196"/>
      <c r="BK4887" s="196"/>
    </row>
    <row r="4888" spans="1:63" x14ac:dyDescent="0.25">
      <c r="A4888" s="198"/>
      <c r="B4888" s="193"/>
      <c r="C4888" s="196"/>
      <c r="D4888" s="196"/>
      <c r="E4888" s="196"/>
      <c r="I4888" s="197"/>
      <c r="Q4888" s="198"/>
      <c r="S4888" s="198"/>
      <c r="T4888" s="196"/>
      <c r="U4888" s="199"/>
      <c r="V4888" s="193"/>
      <c r="W4888" s="198"/>
      <c r="X4888" s="198"/>
      <c r="Y4888" s="196"/>
      <c r="Z4888" s="200"/>
      <c r="AA4888" s="196"/>
      <c r="AB4888" s="198"/>
      <c r="AC4888" s="196"/>
      <c r="AD4888" s="199"/>
      <c r="AG4888" s="196"/>
      <c r="AH4888" s="196"/>
      <c r="AI4888" s="198"/>
      <c r="AL4888" s="196"/>
      <c r="AN4888" s="196"/>
      <c r="AO4888" s="198"/>
      <c r="AP4888" s="196"/>
      <c r="AQ4888" s="196"/>
      <c r="AR4888" s="196"/>
      <c r="AS4888" s="196"/>
      <c r="AT4888" s="196"/>
      <c r="AU4888" s="196"/>
      <c r="AV4888" s="198"/>
      <c r="AW4888" s="197"/>
      <c r="AY4888" s="196"/>
      <c r="BC4888" s="196"/>
      <c r="BD4888" s="196"/>
      <c r="BE4888" s="196"/>
      <c r="BF4888" s="196"/>
      <c r="BG4888" s="196"/>
      <c r="BH4888" s="196"/>
      <c r="BI4888" s="196"/>
      <c r="BJ4888" s="196"/>
      <c r="BK4888" s="196"/>
    </row>
    <row r="4889" spans="1:63" x14ac:dyDescent="0.25">
      <c r="A4889" s="198"/>
      <c r="B4889" s="193"/>
      <c r="C4889" s="196"/>
      <c r="D4889" s="196"/>
      <c r="E4889" s="196"/>
      <c r="I4889" s="197"/>
      <c r="Q4889" s="198"/>
      <c r="S4889" s="198"/>
      <c r="T4889" s="196"/>
      <c r="U4889" s="199"/>
      <c r="V4889" s="193"/>
      <c r="W4889" s="198"/>
      <c r="X4889" s="198"/>
      <c r="Y4889" s="196"/>
      <c r="Z4889" s="200"/>
      <c r="AA4889" s="196"/>
      <c r="AB4889" s="198"/>
      <c r="AC4889" s="196"/>
      <c r="AD4889" s="199"/>
      <c r="AG4889" s="196"/>
      <c r="AH4889" s="196"/>
      <c r="AI4889" s="198"/>
      <c r="AL4889" s="196"/>
      <c r="AN4889" s="196"/>
      <c r="AO4889" s="198"/>
      <c r="AP4889" s="196"/>
      <c r="AQ4889" s="196"/>
      <c r="AR4889" s="196"/>
      <c r="AS4889" s="196"/>
      <c r="AT4889" s="196"/>
      <c r="AU4889" s="196"/>
      <c r="AV4889" s="198"/>
      <c r="AW4889" s="197"/>
      <c r="AY4889" s="196"/>
      <c r="BC4889" s="196"/>
      <c r="BD4889" s="196"/>
      <c r="BE4889" s="196"/>
      <c r="BF4889" s="196"/>
      <c r="BG4889" s="196"/>
      <c r="BH4889" s="196"/>
      <c r="BI4889" s="196"/>
      <c r="BJ4889" s="196"/>
      <c r="BK4889" s="196"/>
    </row>
    <row r="4890" spans="1:63" x14ac:dyDescent="0.25">
      <c r="A4890" s="198"/>
      <c r="B4890" s="193"/>
      <c r="C4890" s="196"/>
      <c r="D4890" s="196"/>
      <c r="E4890" s="196"/>
      <c r="I4890" s="197"/>
      <c r="Q4890" s="198"/>
      <c r="S4890" s="198"/>
      <c r="T4890" s="196"/>
      <c r="U4890" s="199"/>
      <c r="V4890" s="193"/>
      <c r="W4890" s="198"/>
      <c r="X4890" s="198"/>
      <c r="Y4890" s="196"/>
      <c r="Z4890" s="200"/>
      <c r="AA4890" s="196"/>
      <c r="AB4890" s="198"/>
      <c r="AC4890" s="196"/>
      <c r="AD4890" s="199"/>
      <c r="AG4890" s="196"/>
      <c r="AH4890" s="196"/>
      <c r="AI4890" s="198"/>
      <c r="AL4890" s="196"/>
      <c r="AN4890" s="196"/>
      <c r="AO4890" s="198"/>
      <c r="AP4890" s="196"/>
      <c r="AQ4890" s="196"/>
      <c r="AR4890" s="196"/>
      <c r="AS4890" s="196"/>
      <c r="AT4890" s="196"/>
      <c r="AU4890" s="196"/>
      <c r="AV4890" s="198"/>
      <c r="AW4890" s="197"/>
      <c r="AY4890" s="196"/>
      <c r="BC4890" s="196"/>
      <c r="BD4890" s="196"/>
      <c r="BE4890" s="196"/>
      <c r="BF4890" s="196"/>
      <c r="BG4890" s="196"/>
      <c r="BH4890" s="196"/>
      <c r="BI4890" s="196"/>
      <c r="BJ4890" s="196"/>
      <c r="BK4890" s="196"/>
    </row>
    <row r="4891" spans="1:63" x14ac:dyDescent="0.25">
      <c r="A4891" s="198"/>
      <c r="B4891" s="193"/>
      <c r="C4891" s="196"/>
      <c r="D4891" s="196"/>
      <c r="E4891" s="196"/>
      <c r="I4891" s="197"/>
      <c r="Q4891" s="198"/>
      <c r="S4891" s="198"/>
      <c r="T4891" s="196"/>
      <c r="U4891" s="199"/>
      <c r="V4891" s="193"/>
      <c r="W4891" s="198"/>
      <c r="X4891" s="198"/>
      <c r="Y4891" s="196"/>
      <c r="Z4891" s="200"/>
      <c r="AA4891" s="196"/>
      <c r="AB4891" s="198"/>
      <c r="AC4891" s="196"/>
      <c r="AD4891" s="199"/>
      <c r="AG4891" s="196"/>
      <c r="AH4891" s="196"/>
      <c r="AI4891" s="198"/>
      <c r="AL4891" s="196"/>
      <c r="AN4891" s="196"/>
      <c r="AO4891" s="198"/>
      <c r="AP4891" s="196"/>
      <c r="AQ4891" s="196"/>
      <c r="AR4891" s="196"/>
      <c r="AS4891" s="196"/>
      <c r="AT4891" s="196"/>
      <c r="AU4891" s="196"/>
      <c r="AV4891" s="198"/>
      <c r="AW4891" s="197"/>
      <c r="AY4891" s="196"/>
      <c r="BC4891" s="196"/>
      <c r="BD4891" s="196"/>
      <c r="BE4891" s="196"/>
      <c r="BF4891" s="196"/>
      <c r="BG4891" s="196"/>
      <c r="BH4891" s="196"/>
      <c r="BI4891" s="196"/>
      <c r="BJ4891" s="196"/>
      <c r="BK4891" s="196"/>
    </row>
    <row r="4892" spans="1:63" x14ac:dyDescent="0.25">
      <c r="A4892" s="198"/>
      <c r="B4892" s="193"/>
      <c r="C4892" s="196"/>
      <c r="D4892" s="196"/>
      <c r="E4892" s="196"/>
      <c r="I4892" s="197"/>
      <c r="Q4892" s="198"/>
      <c r="S4892" s="198"/>
      <c r="T4892" s="196"/>
      <c r="U4892" s="199"/>
      <c r="V4892" s="193"/>
      <c r="W4892" s="198"/>
      <c r="X4892" s="198"/>
      <c r="Y4892" s="196"/>
      <c r="Z4892" s="200"/>
      <c r="AA4892" s="196"/>
      <c r="AB4892" s="198"/>
      <c r="AC4892" s="196"/>
      <c r="AD4892" s="199"/>
      <c r="AG4892" s="196"/>
      <c r="AH4892" s="196"/>
      <c r="AI4892" s="198"/>
      <c r="AL4892" s="196"/>
      <c r="AN4892" s="196"/>
      <c r="AO4892" s="198"/>
      <c r="AP4892" s="196"/>
      <c r="AQ4892" s="196"/>
      <c r="AR4892" s="196"/>
      <c r="AS4892" s="196"/>
      <c r="AT4892" s="196"/>
      <c r="AU4892" s="196"/>
      <c r="AV4892" s="198"/>
      <c r="AW4892" s="197"/>
      <c r="AY4892" s="196"/>
      <c r="BC4892" s="196"/>
      <c r="BD4892" s="196"/>
      <c r="BE4892" s="196"/>
      <c r="BF4892" s="196"/>
      <c r="BG4892" s="196"/>
      <c r="BH4892" s="196"/>
      <c r="BI4892" s="196"/>
      <c r="BJ4892" s="196"/>
      <c r="BK4892" s="196"/>
    </row>
    <row r="4893" spans="1:63" x14ac:dyDescent="0.25">
      <c r="A4893" s="198"/>
      <c r="B4893" s="193"/>
      <c r="C4893" s="196"/>
      <c r="D4893" s="196"/>
      <c r="E4893" s="196"/>
      <c r="I4893" s="197"/>
      <c r="Q4893" s="198"/>
      <c r="S4893" s="198"/>
      <c r="T4893" s="196"/>
      <c r="U4893" s="199"/>
      <c r="V4893" s="193"/>
      <c r="W4893" s="198"/>
      <c r="X4893" s="198"/>
      <c r="Y4893" s="196"/>
      <c r="Z4893" s="200"/>
      <c r="AA4893" s="196"/>
      <c r="AB4893" s="198"/>
      <c r="AC4893" s="196"/>
      <c r="AD4893" s="199"/>
      <c r="AG4893" s="196"/>
      <c r="AH4893" s="196"/>
      <c r="AI4893" s="198"/>
      <c r="AL4893" s="196"/>
      <c r="AN4893" s="196"/>
      <c r="AO4893" s="198"/>
      <c r="AP4893" s="196"/>
      <c r="AQ4893" s="196"/>
      <c r="AR4893" s="196"/>
      <c r="AS4893" s="196"/>
      <c r="AT4893" s="196"/>
      <c r="AU4893" s="196"/>
      <c r="AV4893" s="198"/>
      <c r="AW4893" s="197"/>
      <c r="AY4893" s="196"/>
      <c r="BC4893" s="196"/>
      <c r="BD4893" s="196"/>
      <c r="BE4893" s="196"/>
      <c r="BF4893" s="196"/>
      <c r="BG4893" s="196"/>
      <c r="BH4893" s="196"/>
      <c r="BI4893" s="196"/>
      <c r="BJ4893" s="196"/>
      <c r="BK4893" s="196"/>
    </row>
    <row r="4894" spans="1:63" x14ac:dyDescent="0.25">
      <c r="A4894" s="198"/>
      <c r="B4894" s="193"/>
      <c r="C4894" s="196"/>
      <c r="D4894" s="196"/>
      <c r="E4894" s="196"/>
      <c r="I4894" s="197"/>
      <c r="Q4894" s="198"/>
      <c r="S4894" s="198"/>
      <c r="T4894" s="196"/>
      <c r="U4894" s="199"/>
      <c r="V4894" s="193"/>
      <c r="W4894" s="198"/>
      <c r="X4894" s="198"/>
      <c r="Y4894" s="196"/>
      <c r="Z4894" s="200"/>
      <c r="AA4894" s="196"/>
      <c r="AB4894" s="198"/>
      <c r="AC4894" s="196"/>
      <c r="AD4894" s="199"/>
      <c r="AG4894" s="196"/>
      <c r="AH4894" s="196"/>
      <c r="AI4894" s="198"/>
      <c r="AL4894" s="196"/>
      <c r="AN4894" s="196"/>
      <c r="AO4894" s="198"/>
      <c r="AP4894" s="196"/>
      <c r="AQ4894" s="196"/>
      <c r="AR4894" s="196"/>
      <c r="AS4894" s="196"/>
      <c r="AT4894" s="196"/>
      <c r="AU4894" s="196"/>
      <c r="AV4894" s="198"/>
      <c r="AW4894" s="197"/>
      <c r="AY4894" s="196"/>
      <c r="BC4894" s="196"/>
      <c r="BD4894" s="196"/>
      <c r="BE4894" s="196"/>
      <c r="BF4894" s="196"/>
      <c r="BG4894" s="196"/>
      <c r="BH4894" s="196"/>
      <c r="BI4894" s="196"/>
      <c r="BJ4894" s="196"/>
      <c r="BK4894" s="196"/>
    </row>
    <row r="4895" spans="1:63" x14ac:dyDescent="0.25">
      <c r="A4895" s="198"/>
      <c r="B4895" s="193"/>
      <c r="C4895" s="196"/>
      <c r="D4895" s="196"/>
      <c r="E4895" s="196"/>
      <c r="I4895" s="197"/>
      <c r="Q4895" s="198"/>
      <c r="S4895" s="198"/>
      <c r="T4895" s="196"/>
      <c r="U4895" s="199"/>
      <c r="V4895" s="193"/>
      <c r="W4895" s="198"/>
      <c r="X4895" s="198"/>
      <c r="Y4895" s="196"/>
      <c r="Z4895" s="200"/>
      <c r="AA4895" s="196"/>
      <c r="AB4895" s="198"/>
      <c r="AC4895" s="196"/>
      <c r="AD4895" s="199"/>
      <c r="AG4895" s="196"/>
      <c r="AH4895" s="196"/>
      <c r="AI4895" s="198"/>
      <c r="AL4895" s="196"/>
      <c r="AN4895" s="196"/>
      <c r="AO4895" s="198"/>
      <c r="AP4895" s="196"/>
      <c r="AQ4895" s="196"/>
      <c r="AR4895" s="196"/>
      <c r="AS4895" s="196"/>
      <c r="AT4895" s="196"/>
      <c r="AU4895" s="196"/>
      <c r="AV4895" s="198"/>
      <c r="AW4895" s="197"/>
      <c r="AY4895" s="196"/>
      <c r="BC4895" s="196"/>
      <c r="BD4895" s="196"/>
      <c r="BE4895" s="196"/>
      <c r="BF4895" s="196"/>
      <c r="BG4895" s="196"/>
      <c r="BH4895" s="196"/>
      <c r="BI4895" s="196"/>
      <c r="BJ4895" s="196"/>
      <c r="BK4895" s="196"/>
    </row>
    <row r="4896" spans="1:63" x14ac:dyDescent="0.25">
      <c r="A4896" s="198"/>
      <c r="B4896" s="193"/>
      <c r="C4896" s="196"/>
      <c r="D4896" s="196"/>
      <c r="E4896" s="196"/>
      <c r="I4896" s="197"/>
      <c r="Q4896" s="198"/>
      <c r="S4896" s="198"/>
      <c r="T4896" s="196"/>
      <c r="U4896" s="199"/>
      <c r="V4896" s="193"/>
      <c r="W4896" s="198"/>
      <c r="X4896" s="198"/>
      <c r="Y4896" s="196"/>
      <c r="Z4896" s="200"/>
      <c r="AA4896" s="196"/>
      <c r="AB4896" s="198"/>
      <c r="AC4896" s="196"/>
      <c r="AD4896" s="199"/>
      <c r="AG4896" s="196"/>
      <c r="AH4896" s="196"/>
      <c r="AI4896" s="198"/>
      <c r="AL4896" s="196"/>
      <c r="AN4896" s="196"/>
      <c r="AO4896" s="198"/>
      <c r="AP4896" s="196"/>
      <c r="AQ4896" s="196"/>
      <c r="AR4896" s="196"/>
      <c r="AS4896" s="196"/>
      <c r="AT4896" s="196"/>
      <c r="AU4896" s="196"/>
      <c r="AV4896" s="198"/>
      <c r="AW4896" s="197"/>
      <c r="AY4896" s="196"/>
      <c r="BC4896" s="196"/>
      <c r="BD4896" s="196"/>
      <c r="BE4896" s="196"/>
      <c r="BF4896" s="196"/>
      <c r="BG4896" s="196"/>
      <c r="BH4896" s="196"/>
      <c r="BI4896" s="196"/>
      <c r="BJ4896" s="196"/>
      <c r="BK4896" s="196"/>
    </row>
    <row r="4897" spans="1:63" x14ac:dyDescent="0.25">
      <c r="A4897" s="198"/>
      <c r="B4897" s="193"/>
      <c r="C4897" s="196"/>
      <c r="D4897" s="196"/>
      <c r="E4897" s="196"/>
      <c r="I4897" s="197"/>
      <c r="Q4897" s="198"/>
      <c r="S4897" s="198"/>
      <c r="T4897" s="196"/>
      <c r="U4897" s="199"/>
      <c r="V4897" s="193"/>
      <c r="W4897" s="198"/>
      <c r="X4897" s="198"/>
      <c r="Y4897" s="196"/>
      <c r="Z4897" s="200"/>
      <c r="AA4897" s="196"/>
      <c r="AB4897" s="198"/>
      <c r="AC4897" s="196"/>
      <c r="AD4897" s="199"/>
      <c r="AG4897" s="196"/>
      <c r="AH4897" s="196"/>
      <c r="AI4897" s="198"/>
      <c r="AL4897" s="196"/>
      <c r="AN4897" s="196"/>
      <c r="AO4897" s="198"/>
      <c r="AP4897" s="196"/>
      <c r="AQ4897" s="196"/>
      <c r="AR4897" s="196"/>
      <c r="AS4897" s="196"/>
      <c r="AT4897" s="196"/>
      <c r="AU4897" s="196"/>
      <c r="AV4897" s="198"/>
      <c r="AW4897" s="197"/>
      <c r="AY4897" s="196"/>
      <c r="BC4897" s="196"/>
      <c r="BD4897" s="196"/>
      <c r="BE4897" s="196"/>
      <c r="BF4897" s="196"/>
      <c r="BG4897" s="196"/>
      <c r="BH4897" s="196"/>
      <c r="BI4897" s="196"/>
      <c r="BJ4897" s="196"/>
      <c r="BK4897" s="196"/>
    </row>
    <row r="4898" spans="1:63" x14ac:dyDescent="0.25">
      <c r="A4898" s="198"/>
      <c r="B4898" s="193"/>
      <c r="C4898" s="196"/>
      <c r="D4898" s="196"/>
      <c r="E4898" s="196"/>
      <c r="I4898" s="197"/>
      <c r="Q4898" s="198"/>
      <c r="S4898" s="198"/>
      <c r="T4898" s="196"/>
      <c r="U4898" s="199"/>
      <c r="V4898" s="193"/>
      <c r="W4898" s="198"/>
      <c r="X4898" s="198"/>
      <c r="Y4898" s="196"/>
      <c r="Z4898" s="200"/>
      <c r="AA4898" s="196"/>
      <c r="AB4898" s="198"/>
      <c r="AC4898" s="196"/>
      <c r="AD4898" s="199"/>
      <c r="AG4898" s="196"/>
      <c r="AH4898" s="196"/>
      <c r="AI4898" s="198"/>
      <c r="AL4898" s="196"/>
      <c r="AN4898" s="196"/>
      <c r="AO4898" s="198"/>
      <c r="AP4898" s="196"/>
      <c r="AQ4898" s="196"/>
      <c r="AR4898" s="196"/>
      <c r="AS4898" s="196"/>
      <c r="AT4898" s="196"/>
      <c r="AU4898" s="196"/>
      <c r="AV4898" s="198"/>
      <c r="AW4898" s="197"/>
      <c r="AY4898" s="196"/>
      <c r="BC4898" s="196"/>
      <c r="BD4898" s="196"/>
      <c r="BE4898" s="196"/>
      <c r="BF4898" s="196"/>
      <c r="BG4898" s="196"/>
      <c r="BH4898" s="196"/>
      <c r="BI4898" s="196"/>
      <c r="BJ4898" s="196"/>
      <c r="BK4898" s="196"/>
    </row>
    <row r="4899" spans="1:63" x14ac:dyDescent="0.25">
      <c r="A4899" s="198"/>
      <c r="B4899" s="193"/>
      <c r="C4899" s="196"/>
      <c r="D4899" s="196"/>
      <c r="E4899" s="196"/>
      <c r="I4899" s="197"/>
      <c r="Q4899" s="198"/>
      <c r="S4899" s="198"/>
      <c r="T4899" s="196"/>
      <c r="U4899" s="199"/>
      <c r="V4899" s="193"/>
      <c r="W4899" s="198"/>
      <c r="X4899" s="198"/>
      <c r="Y4899" s="196"/>
      <c r="Z4899" s="200"/>
      <c r="AA4899" s="196"/>
      <c r="AB4899" s="198"/>
      <c r="AC4899" s="196"/>
      <c r="AD4899" s="199"/>
      <c r="AG4899" s="196"/>
      <c r="AH4899" s="196"/>
      <c r="AI4899" s="198"/>
      <c r="AL4899" s="196"/>
      <c r="AN4899" s="196"/>
      <c r="AO4899" s="198"/>
      <c r="AP4899" s="196"/>
      <c r="AQ4899" s="196"/>
      <c r="AR4899" s="196"/>
      <c r="AS4899" s="196"/>
      <c r="AT4899" s="196"/>
      <c r="AU4899" s="196"/>
      <c r="AV4899" s="198"/>
      <c r="AW4899" s="197"/>
      <c r="AY4899" s="196"/>
      <c r="BC4899" s="196"/>
      <c r="BD4899" s="196"/>
      <c r="BE4899" s="196"/>
      <c r="BF4899" s="196"/>
      <c r="BG4899" s="196"/>
      <c r="BH4899" s="196"/>
      <c r="BI4899" s="196"/>
      <c r="BJ4899" s="196"/>
      <c r="BK4899" s="196"/>
    </row>
    <row r="4900" spans="1:63" x14ac:dyDescent="0.25">
      <c r="A4900" s="198"/>
      <c r="B4900" s="193"/>
      <c r="C4900" s="196"/>
      <c r="D4900" s="196"/>
      <c r="E4900" s="196"/>
      <c r="I4900" s="197"/>
      <c r="Q4900" s="198"/>
      <c r="S4900" s="198"/>
      <c r="T4900" s="196"/>
      <c r="U4900" s="199"/>
      <c r="V4900" s="193"/>
      <c r="W4900" s="198"/>
      <c r="X4900" s="198"/>
      <c r="Y4900" s="196"/>
      <c r="Z4900" s="200"/>
      <c r="AA4900" s="196"/>
      <c r="AB4900" s="198"/>
      <c r="AC4900" s="196"/>
      <c r="AD4900" s="199"/>
      <c r="AG4900" s="196"/>
      <c r="AH4900" s="196"/>
      <c r="AI4900" s="198"/>
      <c r="AL4900" s="196"/>
      <c r="AN4900" s="196"/>
      <c r="AO4900" s="198"/>
      <c r="AP4900" s="196"/>
      <c r="AQ4900" s="196"/>
      <c r="AR4900" s="196"/>
      <c r="AS4900" s="196"/>
      <c r="AT4900" s="196"/>
      <c r="AU4900" s="196"/>
      <c r="AV4900" s="198"/>
      <c r="AW4900" s="197"/>
      <c r="AY4900" s="196"/>
      <c r="BC4900" s="196"/>
      <c r="BD4900" s="196"/>
      <c r="BE4900" s="196"/>
      <c r="BF4900" s="196"/>
      <c r="BG4900" s="196"/>
      <c r="BH4900" s="196"/>
      <c r="BI4900" s="196"/>
      <c r="BJ4900" s="196"/>
      <c r="BK4900" s="196"/>
    </row>
    <row r="4901" spans="1:63" x14ac:dyDescent="0.25">
      <c r="A4901" s="198"/>
      <c r="B4901" s="193"/>
      <c r="C4901" s="196"/>
      <c r="D4901" s="196"/>
      <c r="E4901" s="196"/>
      <c r="I4901" s="197"/>
      <c r="Q4901" s="198"/>
      <c r="S4901" s="198"/>
      <c r="T4901" s="196"/>
      <c r="U4901" s="199"/>
      <c r="V4901" s="193"/>
      <c r="W4901" s="198"/>
      <c r="X4901" s="198"/>
      <c r="Y4901" s="196"/>
      <c r="Z4901" s="200"/>
      <c r="AA4901" s="196"/>
      <c r="AB4901" s="198"/>
      <c r="AC4901" s="196"/>
      <c r="AD4901" s="199"/>
      <c r="AG4901" s="196"/>
      <c r="AH4901" s="196"/>
      <c r="AI4901" s="198"/>
      <c r="AL4901" s="196"/>
      <c r="AN4901" s="196"/>
      <c r="AO4901" s="198"/>
      <c r="AP4901" s="196"/>
      <c r="AQ4901" s="196"/>
      <c r="AR4901" s="196"/>
      <c r="AS4901" s="196"/>
      <c r="AT4901" s="196"/>
      <c r="AU4901" s="196"/>
      <c r="AV4901" s="198"/>
      <c r="AW4901" s="197"/>
      <c r="AY4901" s="196"/>
      <c r="BC4901" s="196"/>
      <c r="BD4901" s="196"/>
      <c r="BE4901" s="196"/>
      <c r="BF4901" s="196"/>
      <c r="BG4901" s="196"/>
      <c r="BH4901" s="196"/>
      <c r="BI4901" s="196"/>
      <c r="BJ4901" s="196"/>
      <c r="BK4901" s="196"/>
    </row>
    <row r="4902" spans="1:63" x14ac:dyDescent="0.25">
      <c r="A4902" s="198"/>
      <c r="B4902" s="193"/>
      <c r="C4902" s="196"/>
      <c r="D4902" s="196"/>
      <c r="E4902" s="196"/>
      <c r="I4902" s="197"/>
      <c r="Q4902" s="198"/>
      <c r="S4902" s="198"/>
      <c r="T4902" s="196"/>
      <c r="U4902" s="199"/>
      <c r="V4902" s="193"/>
      <c r="W4902" s="198"/>
      <c r="X4902" s="198"/>
      <c r="Y4902" s="196"/>
      <c r="Z4902" s="200"/>
      <c r="AA4902" s="196"/>
      <c r="AB4902" s="198"/>
      <c r="AC4902" s="196"/>
      <c r="AD4902" s="199"/>
      <c r="AG4902" s="196"/>
      <c r="AH4902" s="196"/>
      <c r="AI4902" s="198"/>
      <c r="AL4902" s="196"/>
      <c r="AN4902" s="196"/>
      <c r="AO4902" s="198"/>
      <c r="AP4902" s="196"/>
      <c r="AQ4902" s="196"/>
      <c r="AR4902" s="196"/>
      <c r="AS4902" s="196"/>
      <c r="AT4902" s="196"/>
      <c r="AU4902" s="196"/>
      <c r="AV4902" s="198"/>
      <c r="AW4902" s="197"/>
      <c r="AY4902" s="196"/>
      <c r="BC4902" s="196"/>
      <c r="BD4902" s="196"/>
      <c r="BE4902" s="196"/>
      <c r="BF4902" s="196"/>
      <c r="BG4902" s="196"/>
      <c r="BH4902" s="196"/>
      <c r="BI4902" s="196"/>
      <c r="BJ4902" s="196"/>
      <c r="BK4902" s="196"/>
    </row>
    <row r="4903" spans="1:63" x14ac:dyDescent="0.25">
      <c r="A4903" s="198"/>
      <c r="B4903" s="193"/>
      <c r="C4903" s="196"/>
      <c r="D4903" s="196"/>
      <c r="E4903" s="196"/>
      <c r="I4903" s="197"/>
      <c r="Q4903" s="198"/>
      <c r="S4903" s="198"/>
      <c r="T4903" s="196"/>
      <c r="U4903" s="199"/>
      <c r="V4903" s="193"/>
      <c r="W4903" s="198"/>
      <c r="X4903" s="198"/>
      <c r="Y4903" s="196"/>
      <c r="Z4903" s="200"/>
      <c r="AA4903" s="196"/>
      <c r="AB4903" s="198"/>
      <c r="AC4903" s="196"/>
      <c r="AD4903" s="199"/>
      <c r="AG4903" s="196"/>
      <c r="AH4903" s="196"/>
      <c r="AI4903" s="198"/>
      <c r="AL4903" s="196"/>
      <c r="AN4903" s="196"/>
      <c r="AO4903" s="198"/>
      <c r="AP4903" s="196"/>
      <c r="AQ4903" s="196"/>
      <c r="AR4903" s="196"/>
      <c r="AS4903" s="196"/>
      <c r="AT4903" s="196"/>
      <c r="AU4903" s="196"/>
      <c r="AV4903" s="198"/>
      <c r="AW4903" s="197"/>
      <c r="AY4903" s="196"/>
      <c r="BC4903" s="196"/>
      <c r="BD4903" s="196"/>
      <c r="BE4903" s="196"/>
      <c r="BF4903" s="196"/>
      <c r="BG4903" s="196"/>
      <c r="BH4903" s="196"/>
      <c r="BI4903" s="196"/>
      <c r="BJ4903" s="196"/>
      <c r="BK4903" s="196"/>
    </row>
    <row r="4904" spans="1:63" x14ac:dyDescent="0.25">
      <c r="A4904" s="198"/>
      <c r="B4904" s="193"/>
      <c r="C4904" s="196"/>
      <c r="D4904" s="196"/>
      <c r="E4904" s="196"/>
      <c r="I4904" s="197"/>
      <c r="Q4904" s="198"/>
      <c r="S4904" s="198"/>
      <c r="T4904" s="196"/>
      <c r="U4904" s="199"/>
      <c r="V4904" s="193"/>
      <c r="W4904" s="198"/>
      <c r="X4904" s="198"/>
      <c r="Y4904" s="196"/>
      <c r="Z4904" s="200"/>
      <c r="AA4904" s="196"/>
      <c r="AB4904" s="198"/>
      <c r="AC4904" s="196"/>
      <c r="AD4904" s="199"/>
      <c r="AG4904" s="196"/>
      <c r="AH4904" s="196"/>
      <c r="AI4904" s="198"/>
      <c r="AL4904" s="196"/>
      <c r="AN4904" s="196"/>
      <c r="AO4904" s="198"/>
      <c r="AP4904" s="196"/>
      <c r="AQ4904" s="196"/>
      <c r="AR4904" s="196"/>
      <c r="AS4904" s="196"/>
      <c r="AT4904" s="196"/>
      <c r="AU4904" s="196"/>
      <c r="AV4904" s="198"/>
      <c r="AW4904" s="197"/>
      <c r="AY4904" s="196"/>
      <c r="BC4904" s="196"/>
      <c r="BD4904" s="196"/>
      <c r="BE4904" s="196"/>
      <c r="BF4904" s="196"/>
      <c r="BG4904" s="196"/>
      <c r="BH4904" s="196"/>
      <c r="BI4904" s="196"/>
      <c r="BJ4904" s="196"/>
      <c r="BK4904" s="196"/>
    </row>
    <row r="4905" spans="1:63" x14ac:dyDescent="0.25">
      <c r="A4905" s="198"/>
      <c r="B4905" s="193"/>
      <c r="C4905" s="196"/>
      <c r="D4905" s="196"/>
      <c r="E4905" s="196"/>
      <c r="I4905" s="197"/>
      <c r="Q4905" s="198"/>
      <c r="S4905" s="198"/>
      <c r="T4905" s="196"/>
      <c r="U4905" s="199"/>
      <c r="V4905" s="193"/>
      <c r="W4905" s="198"/>
      <c r="X4905" s="198"/>
      <c r="Y4905" s="196"/>
      <c r="Z4905" s="200"/>
      <c r="AA4905" s="196"/>
      <c r="AB4905" s="198"/>
      <c r="AC4905" s="196"/>
      <c r="AD4905" s="199"/>
      <c r="AG4905" s="196"/>
      <c r="AH4905" s="196"/>
      <c r="AI4905" s="198"/>
      <c r="AL4905" s="196"/>
      <c r="AN4905" s="196"/>
      <c r="AO4905" s="198"/>
      <c r="AP4905" s="196"/>
      <c r="AQ4905" s="196"/>
      <c r="AR4905" s="196"/>
      <c r="AS4905" s="196"/>
      <c r="AT4905" s="196"/>
      <c r="AU4905" s="196"/>
      <c r="AV4905" s="198"/>
      <c r="AW4905" s="197"/>
      <c r="AY4905" s="196"/>
      <c r="BC4905" s="196"/>
      <c r="BD4905" s="196"/>
      <c r="BE4905" s="196"/>
      <c r="BF4905" s="196"/>
      <c r="BG4905" s="196"/>
      <c r="BH4905" s="196"/>
      <c r="BI4905" s="196"/>
      <c r="BJ4905" s="196"/>
      <c r="BK4905" s="196"/>
    </row>
    <row r="4906" spans="1:63" x14ac:dyDescent="0.25">
      <c r="A4906" s="198"/>
      <c r="B4906" s="193"/>
      <c r="C4906" s="196"/>
      <c r="D4906" s="196"/>
      <c r="E4906" s="196"/>
      <c r="I4906" s="197"/>
      <c r="Q4906" s="198"/>
      <c r="S4906" s="198"/>
      <c r="T4906" s="196"/>
      <c r="U4906" s="199"/>
      <c r="V4906" s="193"/>
      <c r="W4906" s="198"/>
      <c r="X4906" s="198"/>
      <c r="Y4906" s="196"/>
      <c r="Z4906" s="200"/>
      <c r="AA4906" s="196"/>
      <c r="AB4906" s="198"/>
      <c r="AC4906" s="196"/>
      <c r="AD4906" s="199"/>
      <c r="AG4906" s="196"/>
      <c r="AH4906" s="196"/>
      <c r="AI4906" s="198"/>
      <c r="AL4906" s="196"/>
      <c r="AN4906" s="196"/>
      <c r="AO4906" s="198"/>
      <c r="AP4906" s="196"/>
      <c r="AQ4906" s="196"/>
      <c r="AR4906" s="196"/>
      <c r="AS4906" s="196"/>
      <c r="AT4906" s="196"/>
      <c r="AU4906" s="196"/>
      <c r="AV4906" s="198"/>
      <c r="AW4906" s="197"/>
      <c r="AY4906" s="196"/>
      <c r="BC4906" s="196"/>
      <c r="BD4906" s="196"/>
      <c r="BE4906" s="196"/>
      <c r="BF4906" s="196"/>
      <c r="BG4906" s="196"/>
      <c r="BH4906" s="196"/>
      <c r="BI4906" s="196"/>
      <c r="BJ4906" s="196"/>
      <c r="BK4906" s="196"/>
    </row>
    <row r="4907" spans="1:63" x14ac:dyDescent="0.25">
      <c r="A4907" s="198"/>
      <c r="B4907" s="193"/>
      <c r="C4907" s="196"/>
      <c r="D4907" s="196"/>
      <c r="E4907" s="196"/>
      <c r="I4907" s="197"/>
      <c r="Q4907" s="198"/>
      <c r="S4907" s="198"/>
      <c r="T4907" s="196"/>
      <c r="U4907" s="199"/>
      <c r="V4907" s="193"/>
      <c r="W4907" s="198"/>
      <c r="X4907" s="198"/>
      <c r="Y4907" s="196"/>
      <c r="Z4907" s="200"/>
      <c r="AA4907" s="196"/>
      <c r="AB4907" s="198"/>
      <c r="AC4907" s="196"/>
      <c r="AD4907" s="199"/>
      <c r="AG4907" s="196"/>
      <c r="AH4907" s="196"/>
      <c r="AI4907" s="198"/>
      <c r="AL4907" s="196"/>
      <c r="AN4907" s="196"/>
      <c r="AO4907" s="198"/>
      <c r="AP4907" s="196"/>
      <c r="AQ4907" s="196"/>
      <c r="AR4907" s="196"/>
      <c r="AS4907" s="196"/>
      <c r="AT4907" s="196"/>
      <c r="AU4907" s="196"/>
      <c r="AV4907" s="198"/>
      <c r="AW4907" s="197"/>
      <c r="AY4907" s="196"/>
      <c r="BC4907" s="196"/>
      <c r="BD4907" s="196"/>
      <c r="BE4907" s="196"/>
      <c r="BF4907" s="196"/>
      <c r="BG4907" s="196"/>
      <c r="BH4907" s="196"/>
      <c r="BI4907" s="196"/>
      <c r="BJ4907" s="196"/>
      <c r="BK4907" s="196"/>
    </row>
    <row r="4908" spans="1:63" x14ac:dyDescent="0.25">
      <c r="A4908" s="198"/>
      <c r="B4908" s="193"/>
      <c r="C4908" s="196"/>
      <c r="D4908" s="196"/>
      <c r="E4908" s="196"/>
      <c r="I4908" s="197"/>
      <c r="Q4908" s="198"/>
      <c r="S4908" s="198"/>
      <c r="T4908" s="196"/>
      <c r="U4908" s="199"/>
      <c r="V4908" s="193"/>
      <c r="W4908" s="198"/>
      <c r="X4908" s="198"/>
      <c r="Y4908" s="196"/>
      <c r="Z4908" s="200"/>
      <c r="AA4908" s="196"/>
      <c r="AB4908" s="198"/>
      <c r="AC4908" s="196"/>
      <c r="AD4908" s="199"/>
      <c r="AG4908" s="196"/>
      <c r="AH4908" s="196"/>
      <c r="AI4908" s="198"/>
      <c r="AL4908" s="196"/>
      <c r="AN4908" s="196"/>
      <c r="AO4908" s="198"/>
      <c r="AP4908" s="196"/>
      <c r="AQ4908" s="196"/>
      <c r="AR4908" s="196"/>
      <c r="AS4908" s="196"/>
      <c r="AT4908" s="196"/>
      <c r="AU4908" s="196"/>
      <c r="AV4908" s="198"/>
      <c r="AW4908" s="197"/>
      <c r="AY4908" s="196"/>
      <c r="BC4908" s="196"/>
      <c r="BD4908" s="196"/>
      <c r="BE4908" s="196"/>
      <c r="BF4908" s="196"/>
      <c r="BG4908" s="196"/>
      <c r="BH4908" s="196"/>
      <c r="BI4908" s="196"/>
      <c r="BJ4908" s="196"/>
      <c r="BK4908" s="196"/>
    </row>
    <row r="4909" spans="1:63" x14ac:dyDescent="0.25">
      <c r="A4909" s="198"/>
      <c r="B4909" s="193"/>
      <c r="C4909" s="196"/>
      <c r="D4909" s="196"/>
      <c r="E4909" s="196"/>
      <c r="I4909" s="197"/>
      <c r="Q4909" s="198"/>
      <c r="S4909" s="198"/>
      <c r="T4909" s="196"/>
      <c r="U4909" s="199"/>
      <c r="V4909" s="193"/>
      <c r="W4909" s="198"/>
      <c r="X4909" s="198"/>
      <c r="Y4909" s="196"/>
      <c r="Z4909" s="200"/>
      <c r="AA4909" s="196"/>
      <c r="AB4909" s="198"/>
      <c r="AC4909" s="196"/>
      <c r="AD4909" s="199"/>
      <c r="AG4909" s="196"/>
      <c r="AH4909" s="196"/>
      <c r="AI4909" s="198"/>
      <c r="AL4909" s="196"/>
      <c r="AN4909" s="196"/>
      <c r="AO4909" s="198"/>
      <c r="AP4909" s="196"/>
      <c r="AQ4909" s="196"/>
      <c r="AR4909" s="196"/>
      <c r="AS4909" s="196"/>
      <c r="AT4909" s="196"/>
      <c r="AU4909" s="196"/>
      <c r="AV4909" s="198"/>
      <c r="AW4909" s="197"/>
      <c r="AY4909" s="196"/>
      <c r="BC4909" s="196"/>
      <c r="BD4909" s="196"/>
      <c r="BE4909" s="196"/>
      <c r="BF4909" s="196"/>
      <c r="BG4909" s="196"/>
      <c r="BH4909" s="196"/>
      <c r="BI4909" s="196"/>
      <c r="BJ4909" s="196"/>
      <c r="BK4909" s="196"/>
    </row>
    <row r="4910" spans="1:63" x14ac:dyDescent="0.25">
      <c r="A4910" s="198"/>
      <c r="B4910" s="193"/>
      <c r="C4910" s="196"/>
      <c r="D4910" s="196"/>
      <c r="E4910" s="196"/>
      <c r="I4910" s="197"/>
      <c r="Q4910" s="198"/>
      <c r="S4910" s="198"/>
      <c r="T4910" s="196"/>
      <c r="U4910" s="199"/>
      <c r="V4910" s="193"/>
      <c r="W4910" s="198"/>
      <c r="X4910" s="198"/>
      <c r="Y4910" s="196"/>
      <c r="Z4910" s="200"/>
      <c r="AA4910" s="196"/>
      <c r="AB4910" s="198"/>
      <c r="AC4910" s="196"/>
      <c r="AD4910" s="199"/>
      <c r="AG4910" s="196"/>
      <c r="AH4910" s="196"/>
      <c r="AI4910" s="198"/>
      <c r="AL4910" s="196"/>
      <c r="AN4910" s="196"/>
      <c r="AO4910" s="198"/>
      <c r="AP4910" s="196"/>
      <c r="AQ4910" s="196"/>
      <c r="AR4910" s="196"/>
      <c r="AS4910" s="196"/>
      <c r="AT4910" s="196"/>
      <c r="AU4910" s="196"/>
      <c r="AV4910" s="198"/>
      <c r="AW4910" s="197"/>
      <c r="AY4910" s="196"/>
      <c r="BC4910" s="196"/>
      <c r="BD4910" s="196"/>
      <c r="BE4910" s="196"/>
      <c r="BF4910" s="196"/>
      <c r="BG4910" s="196"/>
      <c r="BH4910" s="196"/>
      <c r="BI4910" s="196"/>
      <c r="BJ4910" s="196"/>
      <c r="BK4910" s="196"/>
    </row>
    <row r="4911" spans="1:63" x14ac:dyDescent="0.25">
      <c r="A4911" s="198"/>
      <c r="B4911" s="193"/>
      <c r="C4911" s="196"/>
      <c r="D4911" s="196"/>
      <c r="E4911" s="196"/>
      <c r="I4911" s="197"/>
      <c r="Q4911" s="198"/>
      <c r="S4911" s="198"/>
      <c r="T4911" s="196"/>
      <c r="U4911" s="199"/>
      <c r="V4911" s="193"/>
      <c r="W4911" s="198"/>
      <c r="X4911" s="198"/>
      <c r="Y4911" s="196"/>
      <c r="Z4911" s="200"/>
      <c r="AA4911" s="196"/>
      <c r="AB4911" s="198"/>
      <c r="AC4911" s="196"/>
      <c r="AD4911" s="199"/>
      <c r="AG4911" s="196"/>
      <c r="AH4911" s="196"/>
      <c r="AI4911" s="198"/>
      <c r="AL4911" s="196"/>
      <c r="AN4911" s="196"/>
      <c r="AO4911" s="198"/>
      <c r="AP4911" s="196"/>
      <c r="AQ4911" s="196"/>
      <c r="AR4911" s="196"/>
      <c r="AS4911" s="196"/>
      <c r="AT4911" s="196"/>
      <c r="AU4911" s="196"/>
      <c r="AV4911" s="198"/>
      <c r="AW4911" s="197"/>
      <c r="AY4911" s="196"/>
      <c r="BC4911" s="196"/>
      <c r="BD4911" s="196"/>
      <c r="BE4911" s="196"/>
      <c r="BF4911" s="196"/>
      <c r="BG4911" s="196"/>
      <c r="BH4911" s="196"/>
      <c r="BI4911" s="196"/>
      <c r="BJ4911" s="196"/>
      <c r="BK4911" s="196"/>
    </row>
    <row r="4912" spans="1:63" x14ac:dyDescent="0.25">
      <c r="A4912" s="198"/>
      <c r="B4912" s="193"/>
      <c r="C4912" s="196"/>
      <c r="D4912" s="196"/>
      <c r="E4912" s="196"/>
      <c r="I4912" s="197"/>
      <c r="Q4912" s="198"/>
      <c r="S4912" s="198"/>
      <c r="T4912" s="196"/>
      <c r="U4912" s="199"/>
      <c r="V4912" s="193"/>
      <c r="W4912" s="198"/>
      <c r="X4912" s="198"/>
      <c r="Y4912" s="196"/>
      <c r="Z4912" s="200"/>
      <c r="AA4912" s="196"/>
      <c r="AB4912" s="198"/>
      <c r="AC4912" s="196"/>
      <c r="AD4912" s="199"/>
      <c r="AG4912" s="196"/>
      <c r="AH4912" s="196"/>
      <c r="AI4912" s="198"/>
      <c r="AL4912" s="196"/>
      <c r="AN4912" s="196"/>
      <c r="AO4912" s="198"/>
      <c r="AP4912" s="196"/>
      <c r="AQ4912" s="196"/>
      <c r="AR4912" s="196"/>
      <c r="AS4912" s="196"/>
      <c r="AT4912" s="196"/>
      <c r="AU4912" s="196"/>
      <c r="AV4912" s="198"/>
      <c r="AW4912" s="197"/>
      <c r="AY4912" s="196"/>
      <c r="BC4912" s="196"/>
      <c r="BD4912" s="196"/>
      <c r="BE4912" s="196"/>
      <c r="BF4912" s="196"/>
      <c r="BG4912" s="196"/>
      <c r="BH4912" s="196"/>
      <c r="BI4912" s="196"/>
      <c r="BJ4912" s="196"/>
      <c r="BK4912" s="196"/>
    </row>
    <row r="4913" spans="1:63" x14ac:dyDescent="0.25">
      <c r="A4913" s="198"/>
      <c r="B4913" s="193"/>
      <c r="C4913" s="196"/>
      <c r="D4913" s="196"/>
      <c r="E4913" s="196"/>
      <c r="I4913" s="197"/>
      <c r="Q4913" s="198"/>
      <c r="S4913" s="198"/>
      <c r="T4913" s="196"/>
      <c r="U4913" s="199"/>
      <c r="V4913" s="193"/>
      <c r="W4913" s="198"/>
      <c r="X4913" s="198"/>
      <c r="Y4913" s="196"/>
      <c r="Z4913" s="200"/>
      <c r="AA4913" s="196"/>
      <c r="AB4913" s="198"/>
      <c r="AC4913" s="196"/>
      <c r="AD4913" s="199"/>
      <c r="AG4913" s="196"/>
      <c r="AH4913" s="196"/>
      <c r="AI4913" s="198"/>
      <c r="AL4913" s="196"/>
      <c r="AN4913" s="196"/>
      <c r="AO4913" s="198"/>
      <c r="AP4913" s="196"/>
      <c r="AQ4913" s="196"/>
      <c r="AR4913" s="196"/>
      <c r="AS4913" s="196"/>
      <c r="AT4913" s="196"/>
      <c r="AU4913" s="196"/>
      <c r="AV4913" s="198"/>
      <c r="AW4913" s="197"/>
      <c r="AY4913" s="196"/>
      <c r="BC4913" s="196"/>
      <c r="BD4913" s="196"/>
      <c r="BE4913" s="196"/>
      <c r="BF4913" s="196"/>
      <c r="BG4913" s="196"/>
      <c r="BH4913" s="196"/>
      <c r="BI4913" s="196"/>
      <c r="BJ4913" s="196"/>
      <c r="BK4913" s="196"/>
    </row>
    <row r="4914" spans="1:63" x14ac:dyDescent="0.25">
      <c r="A4914" s="198"/>
      <c r="B4914" s="193"/>
      <c r="C4914" s="196"/>
      <c r="D4914" s="196"/>
      <c r="E4914" s="196"/>
      <c r="I4914" s="197"/>
      <c r="Q4914" s="198"/>
      <c r="S4914" s="198"/>
      <c r="T4914" s="196"/>
      <c r="U4914" s="199"/>
      <c r="V4914" s="193"/>
      <c r="W4914" s="198"/>
      <c r="X4914" s="198"/>
      <c r="Y4914" s="196"/>
      <c r="Z4914" s="200"/>
      <c r="AA4914" s="196"/>
      <c r="AB4914" s="198"/>
      <c r="AC4914" s="196"/>
      <c r="AD4914" s="199"/>
      <c r="AG4914" s="196"/>
      <c r="AH4914" s="196"/>
      <c r="AI4914" s="198"/>
      <c r="AL4914" s="196"/>
      <c r="AN4914" s="196"/>
      <c r="AO4914" s="198"/>
      <c r="AP4914" s="196"/>
      <c r="AQ4914" s="196"/>
      <c r="AR4914" s="196"/>
      <c r="AS4914" s="196"/>
      <c r="AT4914" s="196"/>
      <c r="AU4914" s="196"/>
      <c r="AV4914" s="198"/>
      <c r="AW4914" s="197"/>
      <c r="AY4914" s="196"/>
      <c r="BC4914" s="196"/>
      <c r="BD4914" s="196"/>
      <c r="BE4914" s="196"/>
      <c r="BF4914" s="196"/>
      <c r="BG4914" s="196"/>
      <c r="BH4914" s="196"/>
      <c r="BI4914" s="196"/>
      <c r="BJ4914" s="196"/>
      <c r="BK4914" s="196"/>
    </row>
    <row r="4915" spans="1:63" x14ac:dyDescent="0.25">
      <c r="A4915" s="198"/>
      <c r="B4915" s="193"/>
      <c r="C4915" s="196"/>
      <c r="D4915" s="196"/>
      <c r="E4915" s="196"/>
      <c r="I4915" s="197"/>
      <c r="Q4915" s="198"/>
      <c r="S4915" s="198"/>
      <c r="T4915" s="196"/>
      <c r="U4915" s="199"/>
      <c r="V4915" s="193"/>
      <c r="W4915" s="198"/>
      <c r="X4915" s="198"/>
      <c r="Y4915" s="196"/>
      <c r="Z4915" s="200"/>
      <c r="AA4915" s="196"/>
      <c r="AB4915" s="198"/>
      <c r="AC4915" s="196"/>
      <c r="AD4915" s="199"/>
      <c r="AG4915" s="196"/>
      <c r="AH4915" s="196"/>
      <c r="AI4915" s="198"/>
      <c r="AL4915" s="196"/>
      <c r="AN4915" s="196"/>
      <c r="AO4915" s="198"/>
      <c r="AP4915" s="196"/>
      <c r="AQ4915" s="196"/>
      <c r="AR4915" s="196"/>
      <c r="AS4915" s="196"/>
      <c r="AT4915" s="196"/>
      <c r="AU4915" s="196"/>
      <c r="AV4915" s="198"/>
      <c r="AW4915" s="197"/>
      <c r="AY4915" s="196"/>
      <c r="BC4915" s="196"/>
      <c r="BD4915" s="196"/>
      <c r="BE4915" s="196"/>
      <c r="BF4915" s="196"/>
      <c r="BG4915" s="196"/>
      <c r="BH4915" s="196"/>
      <c r="BI4915" s="196"/>
      <c r="BJ4915" s="196"/>
      <c r="BK4915" s="196"/>
    </row>
    <row r="4916" spans="1:63" x14ac:dyDescent="0.25">
      <c r="A4916" s="198"/>
      <c r="B4916" s="193"/>
      <c r="C4916" s="196"/>
      <c r="D4916" s="196"/>
      <c r="E4916" s="196"/>
      <c r="I4916" s="197"/>
      <c r="Q4916" s="198"/>
      <c r="S4916" s="198"/>
      <c r="T4916" s="196"/>
      <c r="U4916" s="199"/>
      <c r="V4916" s="193"/>
      <c r="W4916" s="198"/>
      <c r="X4916" s="198"/>
      <c r="Y4916" s="196"/>
      <c r="Z4916" s="200"/>
      <c r="AA4916" s="196"/>
      <c r="AB4916" s="198"/>
      <c r="AC4916" s="196"/>
      <c r="AD4916" s="199"/>
      <c r="AG4916" s="196"/>
      <c r="AH4916" s="196"/>
      <c r="AI4916" s="198"/>
      <c r="AL4916" s="196"/>
      <c r="AN4916" s="196"/>
      <c r="AO4916" s="198"/>
      <c r="AP4916" s="196"/>
      <c r="AQ4916" s="196"/>
      <c r="AR4916" s="196"/>
      <c r="AS4916" s="196"/>
      <c r="AT4916" s="196"/>
      <c r="AU4916" s="196"/>
      <c r="AV4916" s="198"/>
      <c r="AW4916" s="197"/>
      <c r="AY4916" s="196"/>
      <c r="BC4916" s="196"/>
      <c r="BD4916" s="196"/>
      <c r="BE4916" s="196"/>
      <c r="BF4916" s="196"/>
      <c r="BG4916" s="196"/>
      <c r="BH4916" s="196"/>
      <c r="BI4916" s="196"/>
      <c r="BJ4916" s="196"/>
      <c r="BK4916" s="196"/>
    </row>
    <row r="4917" spans="1:63" x14ac:dyDescent="0.25">
      <c r="A4917" s="198"/>
      <c r="B4917" s="193"/>
      <c r="C4917" s="196"/>
      <c r="D4917" s="196"/>
      <c r="E4917" s="196"/>
      <c r="I4917" s="197"/>
      <c r="Q4917" s="198"/>
      <c r="S4917" s="198"/>
      <c r="T4917" s="196"/>
      <c r="U4917" s="199"/>
      <c r="V4917" s="193"/>
      <c r="W4917" s="198"/>
      <c r="X4917" s="198"/>
      <c r="Y4917" s="196"/>
      <c r="Z4917" s="200"/>
      <c r="AA4917" s="196"/>
      <c r="AB4917" s="198"/>
      <c r="AC4917" s="196"/>
      <c r="AD4917" s="199"/>
      <c r="AG4917" s="196"/>
      <c r="AH4917" s="196"/>
      <c r="AI4917" s="198"/>
      <c r="AL4917" s="196"/>
      <c r="AN4917" s="196"/>
      <c r="AO4917" s="198"/>
      <c r="AP4917" s="196"/>
      <c r="AQ4917" s="196"/>
      <c r="AR4917" s="196"/>
      <c r="AS4917" s="196"/>
      <c r="AT4917" s="196"/>
      <c r="AU4917" s="196"/>
      <c r="AV4917" s="198"/>
      <c r="AW4917" s="197"/>
      <c r="AY4917" s="196"/>
      <c r="BC4917" s="196"/>
      <c r="BD4917" s="196"/>
      <c r="BE4917" s="196"/>
      <c r="BF4917" s="196"/>
      <c r="BG4917" s="196"/>
      <c r="BH4917" s="196"/>
      <c r="BI4917" s="196"/>
      <c r="BJ4917" s="196"/>
      <c r="BK4917" s="196"/>
    </row>
    <row r="4918" spans="1:63" x14ac:dyDescent="0.25">
      <c r="A4918" s="198"/>
      <c r="B4918" s="193"/>
      <c r="C4918" s="196"/>
      <c r="D4918" s="196"/>
      <c r="E4918" s="196"/>
      <c r="I4918" s="197"/>
      <c r="Q4918" s="198"/>
      <c r="S4918" s="198"/>
      <c r="T4918" s="196"/>
      <c r="U4918" s="199"/>
      <c r="V4918" s="193"/>
      <c r="W4918" s="198"/>
      <c r="X4918" s="198"/>
      <c r="Y4918" s="196"/>
      <c r="Z4918" s="200"/>
      <c r="AA4918" s="196"/>
      <c r="AB4918" s="198"/>
      <c r="AC4918" s="196"/>
      <c r="AD4918" s="199"/>
      <c r="AG4918" s="196"/>
      <c r="AH4918" s="196"/>
      <c r="AI4918" s="198"/>
      <c r="AL4918" s="196"/>
      <c r="AN4918" s="196"/>
      <c r="AO4918" s="198"/>
      <c r="AP4918" s="196"/>
      <c r="AQ4918" s="196"/>
      <c r="AR4918" s="196"/>
      <c r="AS4918" s="196"/>
      <c r="AT4918" s="196"/>
      <c r="AU4918" s="196"/>
      <c r="AV4918" s="198"/>
      <c r="AW4918" s="197"/>
      <c r="AY4918" s="196"/>
      <c r="BC4918" s="196"/>
      <c r="BD4918" s="196"/>
      <c r="BE4918" s="196"/>
      <c r="BF4918" s="196"/>
      <c r="BG4918" s="196"/>
      <c r="BH4918" s="196"/>
      <c r="BI4918" s="196"/>
      <c r="BJ4918" s="196"/>
      <c r="BK4918" s="196"/>
    </row>
    <row r="4919" spans="1:63" x14ac:dyDescent="0.25">
      <c r="A4919" s="198"/>
      <c r="B4919" s="193"/>
      <c r="C4919" s="196"/>
      <c r="D4919" s="196"/>
      <c r="E4919" s="196"/>
      <c r="I4919" s="197"/>
      <c r="Q4919" s="198"/>
      <c r="S4919" s="198"/>
      <c r="T4919" s="196"/>
      <c r="U4919" s="199"/>
      <c r="V4919" s="193"/>
      <c r="W4919" s="198"/>
      <c r="X4919" s="198"/>
      <c r="Y4919" s="196"/>
      <c r="Z4919" s="200"/>
      <c r="AA4919" s="196"/>
      <c r="AB4919" s="198"/>
      <c r="AC4919" s="196"/>
      <c r="AD4919" s="199"/>
      <c r="AG4919" s="196"/>
      <c r="AH4919" s="196"/>
      <c r="AI4919" s="198"/>
      <c r="AL4919" s="196"/>
      <c r="AN4919" s="196"/>
      <c r="AO4919" s="198"/>
      <c r="AP4919" s="196"/>
      <c r="AQ4919" s="196"/>
      <c r="AR4919" s="196"/>
      <c r="AS4919" s="196"/>
      <c r="AT4919" s="196"/>
      <c r="AU4919" s="196"/>
      <c r="AV4919" s="198"/>
      <c r="AW4919" s="197"/>
      <c r="AY4919" s="196"/>
      <c r="BC4919" s="196"/>
      <c r="BD4919" s="196"/>
      <c r="BE4919" s="196"/>
      <c r="BF4919" s="196"/>
      <c r="BG4919" s="196"/>
      <c r="BH4919" s="196"/>
      <c r="BI4919" s="196"/>
      <c r="BJ4919" s="196"/>
      <c r="BK4919" s="196"/>
    </row>
    <row r="4920" spans="1:63" x14ac:dyDescent="0.25">
      <c r="A4920" s="198"/>
      <c r="B4920" s="193"/>
      <c r="C4920" s="196"/>
      <c r="D4920" s="196"/>
      <c r="E4920" s="196"/>
      <c r="I4920" s="197"/>
      <c r="Q4920" s="198"/>
      <c r="S4920" s="198"/>
      <c r="T4920" s="196"/>
      <c r="U4920" s="199"/>
      <c r="V4920" s="193"/>
      <c r="W4920" s="198"/>
      <c r="X4920" s="198"/>
      <c r="Y4920" s="196"/>
      <c r="Z4920" s="200"/>
      <c r="AA4920" s="196"/>
      <c r="AB4920" s="198"/>
      <c r="AC4920" s="196"/>
      <c r="AD4920" s="199"/>
      <c r="AG4920" s="196"/>
      <c r="AH4920" s="196"/>
      <c r="AI4920" s="198"/>
      <c r="AL4920" s="196"/>
      <c r="AN4920" s="196"/>
      <c r="AO4920" s="198"/>
      <c r="AP4920" s="196"/>
      <c r="AQ4920" s="196"/>
      <c r="AR4920" s="196"/>
      <c r="AS4920" s="196"/>
      <c r="AT4920" s="196"/>
      <c r="AU4920" s="196"/>
      <c r="AV4920" s="198"/>
      <c r="AW4920" s="197"/>
      <c r="AY4920" s="196"/>
      <c r="BC4920" s="196"/>
      <c r="BD4920" s="196"/>
      <c r="BE4920" s="196"/>
      <c r="BF4920" s="196"/>
      <c r="BG4920" s="196"/>
      <c r="BH4920" s="196"/>
      <c r="BI4920" s="196"/>
      <c r="BJ4920" s="196"/>
      <c r="BK4920" s="196"/>
    </row>
    <row r="4921" spans="1:63" x14ac:dyDescent="0.25">
      <c r="A4921" s="198"/>
      <c r="B4921" s="193"/>
      <c r="C4921" s="196"/>
      <c r="D4921" s="196"/>
      <c r="E4921" s="196"/>
      <c r="I4921" s="197"/>
      <c r="Q4921" s="198"/>
      <c r="S4921" s="198"/>
      <c r="T4921" s="196"/>
      <c r="U4921" s="199"/>
      <c r="V4921" s="193"/>
      <c r="W4921" s="198"/>
      <c r="X4921" s="198"/>
      <c r="Y4921" s="196"/>
      <c r="Z4921" s="200"/>
      <c r="AA4921" s="196"/>
      <c r="AB4921" s="198"/>
      <c r="AC4921" s="196"/>
      <c r="AD4921" s="199"/>
      <c r="AG4921" s="196"/>
      <c r="AH4921" s="196"/>
      <c r="AI4921" s="198"/>
      <c r="AL4921" s="196"/>
      <c r="AN4921" s="196"/>
      <c r="AO4921" s="198"/>
      <c r="AP4921" s="196"/>
      <c r="AQ4921" s="196"/>
      <c r="AR4921" s="196"/>
      <c r="AS4921" s="196"/>
      <c r="AT4921" s="196"/>
      <c r="AU4921" s="196"/>
      <c r="AV4921" s="198"/>
      <c r="AW4921" s="197"/>
      <c r="AY4921" s="196"/>
      <c r="BC4921" s="196"/>
      <c r="BD4921" s="196"/>
      <c r="BE4921" s="196"/>
      <c r="BF4921" s="196"/>
      <c r="BG4921" s="196"/>
      <c r="BH4921" s="196"/>
      <c r="BI4921" s="196"/>
      <c r="BJ4921" s="196"/>
      <c r="BK4921" s="196"/>
    </row>
    <row r="4922" spans="1:63" x14ac:dyDescent="0.25">
      <c r="A4922" s="198"/>
      <c r="B4922" s="193"/>
      <c r="C4922" s="196"/>
      <c r="D4922" s="196"/>
      <c r="E4922" s="196"/>
      <c r="I4922" s="197"/>
      <c r="Q4922" s="198"/>
      <c r="S4922" s="198"/>
      <c r="T4922" s="196"/>
      <c r="U4922" s="199"/>
      <c r="V4922" s="193"/>
      <c r="W4922" s="198"/>
      <c r="X4922" s="198"/>
      <c r="Y4922" s="196"/>
      <c r="Z4922" s="200"/>
      <c r="AA4922" s="196"/>
      <c r="AB4922" s="198"/>
      <c r="AC4922" s="196"/>
      <c r="AD4922" s="199"/>
      <c r="AG4922" s="196"/>
      <c r="AH4922" s="196"/>
      <c r="AI4922" s="198"/>
      <c r="AL4922" s="196"/>
      <c r="AN4922" s="196"/>
      <c r="AO4922" s="198"/>
      <c r="AP4922" s="196"/>
      <c r="AQ4922" s="196"/>
      <c r="AR4922" s="196"/>
      <c r="AS4922" s="196"/>
      <c r="AT4922" s="196"/>
      <c r="AU4922" s="196"/>
      <c r="AV4922" s="198"/>
      <c r="AW4922" s="197"/>
      <c r="AY4922" s="196"/>
      <c r="BC4922" s="196"/>
      <c r="BD4922" s="196"/>
      <c r="BE4922" s="196"/>
      <c r="BF4922" s="196"/>
      <c r="BG4922" s="196"/>
      <c r="BH4922" s="196"/>
      <c r="BI4922" s="196"/>
      <c r="BJ4922" s="196"/>
      <c r="BK4922" s="196"/>
    </row>
    <row r="4923" spans="1:63" x14ac:dyDescent="0.25">
      <c r="A4923" s="198"/>
      <c r="B4923" s="193"/>
      <c r="C4923" s="196"/>
      <c r="D4923" s="196"/>
      <c r="E4923" s="196"/>
      <c r="I4923" s="197"/>
      <c r="Q4923" s="198"/>
      <c r="S4923" s="198"/>
      <c r="T4923" s="196"/>
      <c r="U4923" s="199"/>
      <c r="V4923" s="193"/>
      <c r="W4923" s="198"/>
      <c r="X4923" s="198"/>
      <c r="Y4923" s="196"/>
      <c r="Z4923" s="200"/>
      <c r="AA4923" s="196"/>
      <c r="AB4923" s="198"/>
      <c r="AC4923" s="196"/>
      <c r="AD4923" s="199"/>
      <c r="AG4923" s="196"/>
      <c r="AH4923" s="196"/>
      <c r="AI4923" s="198"/>
      <c r="AL4923" s="196"/>
      <c r="AN4923" s="196"/>
      <c r="AO4923" s="198"/>
      <c r="AP4923" s="196"/>
      <c r="AQ4923" s="196"/>
      <c r="AR4923" s="196"/>
      <c r="AS4923" s="196"/>
      <c r="AT4923" s="196"/>
      <c r="AU4923" s="196"/>
      <c r="AV4923" s="198"/>
      <c r="AW4923" s="197"/>
      <c r="AY4923" s="196"/>
      <c r="BC4923" s="196"/>
      <c r="BD4923" s="196"/>
      <c r="BE4923" s="196"/>
      <c r="BF4923" s="196"/>
      <c r="BG4923" s="196"/>
      <c r="BH4923" s="196"/>
      <c r="BI4923" s="196"/>
      <c r="BJ4923" s="196"/>
      <c r="BK4923" s="196"/>
    </row>
    <row r="4924" spans="1:63" x14ac:dyDescent="0.25">
      <c r="A4924" s="198"/>
      <c r="B4924" s="193"/>
      <c r="C4924" s="196"/>
      <c r="D4924" s="196"/>
      <c r="E4924" s="196"/>
      <c r="I4924" s="197"/>
      <c r="Q4924" s="198"/>
      <c r="S4924" s="198"/>
      <c r="T4924" s="196"/>
      <c r="U4924" s="199"/>
      <c r="V4924" s="193"/>
      <c r="W4924" s="198"/>
      <c r="X4924" s="198"/>
      <c r="Y4924" s="196"/>
      <c r="Z4924" s="200"/>
      <c r="AA4924" s="196"/>
      <c r="AB4924" s="198"/>
      <c r="AC4924" s="196"/>
      <c r="AD4924" s="199"/>
      <c r="AG4924" s="196"/>
      <c r="AH4924" s="196"/>
      <c r="AI4924" s="198"/>
      <c r="AL4924" s="196"/>
      <c r="AN4924" s="196"/>
      <c r="AO4924" s="198"/>
      <c r="AP4924" s="196"/>
      <c r="AQ4924" s="196"/>
      <c r="AR4924" s="196"/>
      <c r="AS4924" s="196"/>
      <c r="AT4924" s="196"/>
      <c r="AU4924" s="196"/>
      <c r="AV4924" s="198"/>
      <c r="AW4924" s="197"/>
      <c r="AY4924" s="196"/>
      <c r="BC4924" s="196"/>
      <c r="BD4924" s="196"/>
      <c r="BE4924" s="196"/>
      <c r="BF4924" s="196"/>
      <c r="BG4924" s="196"/>
      <c r="BH4924" s="196"/>
      <c r="BI4924" s="196"/>
      <c r="BJ4924" s="196"/>
      <c r="BK4924" s="196"/>
    </row>
    <row r="4925" spans="1:63" x14ac:dyDescent="0.25">
      <c r="A4925" s="198"/>
      <c r="B4925" s="193"/>
      <c r="C4925" s="196"/>
      <c r="D4925" s="196"/>
      <c r="E4925" s="196"/>
      <c r="I4925" s="197"/>
      <c r="Q4925" s="198"/>
      <c r="S4925" s="198"/>
      <c r="T4925" s="196"/>
      <c r="U4925" s="199"/>
      <c r="V4925" s="193"/>
      <c r="W4925" s="198"/>
      <c r="X4925" s="198"/>
      <c r="Y4925" s="196"/>
      <c r="Z4925" s="200"/>
      <c r="AA4925" s="196"/>
      <c r="AB4925" s="198"/>
      <c r="AC4925" s="196"/>
      <c r="AD4925" s="199"/>
      <c r="AG4925" s="196"/>
      <c r="AH4925" s="196"/>
      <c r="AI4925" s="198"/>
      <c r="AL4925" s="196"/>
      <c r="AN4925" s="196"/>
      <c r="AO4925" s="198"/>
      <c r="AP4925" s="196"/>
      <c r="AQ4925" s="196"/>
      <c r="AR4925" s="196"/>
      <c r="AS4925" s="196"/>
      <c r="AT4925" s="196"/>
      <c r="AU4925" s="196"/>
      <c r="AV4925" s="198"/>
      <c r="AW4925" s="197"/>
      <c r="AY4925" s="196"/>
      <c r="BC4925" s="196"/>
      <c r="BD4925" s="196"/>
      <c r="BE4925" s="196"/>
      <c r="BF4925" s="196"/>
      <c r="BG4925" s="196"/>
      <c r="BH4925" s="196"/>
      <c r="BI4925" s="196"/>
      <c r="BJ4925" s="196"/>
      <c r="BK4925" s="196"/>
    </row>
    <row r="4926" spans="1:63" x14ac:dyDescent="0.25">
      <c r="A4926" s="198"/>
      <c r="B4926" s="193"/>
      <c r="C4926" s="196"/>
      <c r="D4926" s="196"/>
      <c r="E4926" s="196"/>
      <c r="I4926" s="197"/>
      <c r="Q4926" s="198"/>
      <c r="S4926" s="198"/>
      <c r="T4926" s="196"/>
      <c r="U4926" s="199"/>
      <c r="V4926" s="193"/>
      <c r="W4926" s="198"/>
      <c r="X4926" s="198"/>
      <c r="Y4926" s="196"/>
      <c r="Z4926" s="200"/>
      <c r="AA4926" s="196"/>
      <c r="AB4926" s="198"/>
      <c r="AC4926" s="196"/>
      <c r="AD4926" s="199"/>
      <c r="AG4926" s="196"/>
      <c r="AH4926" s="196"/>
      <c r="AI4926" s="198"/>
      <c r="AL4926" s="196"/>
      <c r="AN4926" s="196"/>
      <c r="AO4926" s="198"/>
      <c r="AP4926" s="196"/>
      <c r="AQ4926" s="196"/>
      <c r="AR4926" s="196"/>
      <c r="AS4926" s="196"/>
      <c r="AT4926" s="196"/>
      <c r="AU4926" s="196"/>
      <c r="AV4926" s="198"/>
      <c r="AW4926" s="197"/>
      <c r="AY4926" s="196"/>
      <c r="BC4926" s="196"/>
      <c r="BD4926" s="196"/>
      <c r="BE4926" s="196"/>
      <c r="BF4926" s="196"/>
      <c r="BG4926" s="196"/>
      <c r="BH4926" s="196"/>
      <c r="BI4926" s="196"/>
      <c r="BJ4926" s="196"/>
      <c r="BK4926" s="196"/>
    </row>
    <row r="4927" spans="1:63" x14ac:dyDescent="0.25">
      <c r="A4927" s="198"/>
      <c r="B4927" s="193"/>
      <c r="C4927" s="196"/>
      <c r="D4927" s="196"/>
      <c r="E4927" s="196"/>
      <c r="I4927" s="197"/>
      <c r="Q4927" s="198"/>
      <c r="S4927" s="198"/>
      <c r="T4927" s="196"/>
      <c r="U4927" s="199"/>
      <c r="V4927" s="193"/>
      <c r="W4927" s="198"/>
      <c r="X4927" s="198"/>
      <c r="Y4927" s="196"/>
      <c r="Z4927" s="200"/>
      <c r="AA4927" s="196"/>
      <c r="AB4927" s="198"/>
      <c r="AC4927" s="196"/>
      <c r="AD4927" s="199"/>
      <c r="AG4927" s="196"/>
      <c r="AH4927" s="196"/>
      <c r="AI4927" s="198"/>
      <c r="AL4927" s="196"/>
      <c r="AN4927" s="196"/>
      <c r="AO4927" s="198"/>
      <c r="AP4927" s="196"/>
      <c r="AQ4927" s="196"/>
      <c r="AR4927" s="196"/>
      <c r="AS4927" s="196"/>
      <c r="AT4927" s="196"/>
      <c r="AU4927" s="196"/>
      <c r="AV4927" s="198"/>
      <c r="AW4927" s="197"/>
      <c r="AY4927" s="196"/>
      <c r="BC4927" s="196"/>
      <c r="BD4927" s="196"/>
      <c r="BE4927" s="196"/>
      <c r="BF4927" s="196"/>
      <c r="BG4927" s="196"/>
      <c r="BH4927" s="196"/>
      <c r="BI4927" s="196"/>
      <c r="BJ4927" s="196"/>
      <c r="BK4927" s="196"/>
    </row>
    <row r="4928" spans="1:63" x14ac:dyDescent="0.25">
      <c r="A4928" s="198"/>
      <c r="B4928" s="193"/>
      <c r="C4928" s="196"/>
      <c r="D4928" s="196"/>
      <c r="E4928" s="196"/>
      <c r="I4928" s="197"/>
      <c r="Q4928" s="198"/>
      <c r="S4928" s="198"/>
      <c r="T4928" s="196"/>
      <c r="U4928" s="199"/>
      <c r="V4928" s="193"/>
      <c r="W4928" s="198"/>
      <c r="X4928" s="198"/>
      <c r="Y4928" s="196"/>
      <c r="Z4928" s="200"/>
      <c r="AA4928" s="196"/>
      <c r="AB4928" s="198"/>
      <c r="AC4928" s="196"/>
      <c r="AD4928" s="199"/>
      <c r="AG4928" s="196"/>
      <c r="AH4928" s="196"/>
      <c r="AI4928" s="198"/>
      <c r="AL4928" s="196"/>
      <c r="AN4928" s="196"/>
      <c r="AO4928" s="198"/>
      <c r="AP4928" s="196"/>
      <c r="AQ4928" s="196"/>
      <c r="AR4928" s="196"/>
      <c r="AS4928" s="196"/>
      <c r="AT4928" s="196"/>
      <c r="AU4928" s="196"/>
      <c r="AV4928" s="198"/>
      <c r="AW4928" s="197"/>
      <c r="AY4928" s="196"/>
      <c r="BC4928" s="196"/>
      <c r="BD4928" s="196"/>
      <c r="BE4928" s="196"/>
      <c r="BF4928" s="196"/>
      <c r="BG4928" s="196"/>
      <c r="BH4928" s="196"/>
      <c r="BI4928" s="196"/>
      <c r="BJ4928" s="196"/>
      <c r="BK4928" s="196"/>
    </row>
    <row r="4929" spans="1:63" x14ac:dyDescent="0.25">
      <c r="A4929" s="198"/>
      <c r="B4929" s="193"/>
      <c r="C4929" s="196"/>
      <c r="D4929" s="196"/>
      <c r="E4929" s="196"/>
      <c r="I4929" s="197"/>
      <c r="Q4929" s="198"/>
      <c r="S4929" s="198"/>
      <c r="T4929" s="196"/>
      <c r="U4929" s="199"/>
      <c r="V4929" s="193"/>
      <c r="W4929" s="198"/>
      <c r="X4929" s="198"/>
      <c r="Y4929" s="196"/>
      <c r="Z4929" s="200"/>
      <c r="AA4929" s="196"/>
      <c r="AB4929" s="198"/>
      <c r="AC4929" s="196"/>
      <c r="AD4929" s="199"/>
      <c r="AG4929" s="196"/>
      <c r="AH4929" s="196"/>
      <c r="AI4929" s="198"/>
      <c r="AL4929" s="196"/>
      <c r="AN4929" s="196"/>
      <c r="AO4929" s="198"/>
      <c r="AP4929" s="196"/>
      <c r="AQ4929" s="196"/>
      <c r="AR4929" s="196"/>
      <c r="AS4929" s="196"/>
      <c r="AT4929" s="196"/>
      <c r="AU4929" s="196"/>
      <c r="AV4929" s="198"/>
      <c r="AW4929" s="197"/>
      <c r="AY4929" s="196"/>
      <c r="BC4929" s="196"/>
      <c r="BD4929" s="196"/>
      <c r="BE4929" s="196"/>
      <c r="BF4929" s="196"/>
      <c r="BG4929" s="196"/>
      <c r="BH4929" s="196"/>
      <c r="BI4929" s="196"/>
      <c r="BJ4929" s="196"/>
      <c r="BK4929" s="196"/>
    </row>
    <row r="4930" spans="1:63" x14ac:dyDescent="0.25">
      <c r="A4930" s="198"/>
      <c r="B4930" s="193"/>
      <c r="C4930" s="196"/>
      <c r="D4930" s="196"/>
      <c r="E4930" s="196"/>
      <c r="I4930" s="197"/>
      <c r="Q4930" s="198"/>
      <c r="S4930" s="198"/>
      <c r="T4930" s="196"/>
      <c r="U4930" s="199"/>
      <c r="V4930" s="193"/>
      <c r="W4930" s="198"/>
      <c r="X4930" s="198"/>
      <c r="Y4930" s="196"/>
      <c r="Z4930" s="200"/>
      <c r="AA4930" s="196"/>
      <c r="AB4930" s="198"/>
      <c r="AC4930" s="196"/>
      <c r="AD4930" s="199"/>
      <c r="AG4930" s="196"/>
      <c r="AH4930" s="196"/>
      <c r="AI4930" s="198"/>
      <c r="AL4930" s="196"/>
      <c r="AN4930" s="196"/>
      <c r="AO4930" s="198"/>
      <c r="AP4930" s="196"/>
      <c r="AQ4930" s="196"/>
      <c r="AR4930" s="196"/>
      <c r="AS4930" s="196"/>
      <c r="AT4930" s="196"/>
      <c r="AU4930" s="196"/>
      <c r="AV4930" s="198"/>
      <c r="AW4930" s="197"/>
      <c r="AY4930" s="196"/>
      <c r="BC4930" s="196"/>
      <c r="BD4930" s="196"/>
      <c r="BE4930" s="196"/>
      <c r="BF4930" s="196"/>
      <c r="BG4930" s="196"/>
      <c r="BH4930" s="196"/>
      <c r="BI4930" s="196"/>
      <c r="BJ4930" s="196"/>
      <c r="BK4930" s="196"/>
    </row>
    <row r="4931" spans="1:63" x14ac:dyDescent="0.25">
      <c r="A4931" s="198"/>
      <c r="B4931" s="193"/>
      <c r="C4931" s="196"/>
      <c r="D4931" s="196"/>
      <c r="E4931" s="196"/>
      <c r="I4931" s="197"/>
      <c r="Q4931" s="198"/>
      <c r="S4931" s="198"/>
      <c r="T4931" s="196"/>
      <c r="U4931" s="199"/>
      <c r="V4931" s="193"/>
      <c r="W4931" s="198"/>
      <c r="X4931" s="198"/>
      <c r="Y4931" s="196"/>
      <c r="Z4931" s="200"/>
      <c r="AA4931" s="196"/>
      <c r="AB4931" s="198"/>
      <c r="AC4931" s="196"/>
      <c r="AD4931" s="199"/>
      <c r="AG4931" s="196"/>
      <c r="AH4931" s="196"/>
      <c r="AI4931" s="198"/>
      <c r="AL4931" s="196"/>
      <c r="AN4931" s="196"/>
      <c r="AO4931" s="198"/>
      <c r="AP4931" s="196"/>
      <c r="AQ4931" s="196"/>
      <c r="AR4931" s="196"/>
      <c r="AS4931" s="196"/>
      <c r="AT4931" s="196"/>
      <c r="AU4931" s="196"/>
      <c r="AV4931" s="198"/>
      <c r="AW4931" s="197"/>
      <c r="AY4931" s="196"/>
      <c r="BC4931" s="196"/>
      <c r="BD4931" s="196"/>
      <c r="BE4931" s="196"/>
      <c r="BF4931" s="196"/>
      <c r="BG4931" s="196"/>
      <c r="BH4931" s="196"/>
      <c r="BI4931" s="196"/>
      <c r="BJ4931" s="196"/>
      <c r="BK4931" s="196"/>
    </row>
    <row r="4932" spans="1:63" x14ac:dyDescent="0.25">
      <c r="A4932" s="198"/>
      <c r="B4932" s="193"/>
      <c r="C4932" s="196"/>
      <c r="D4932" s="196"/>
      <c r="E4932" s="196"/>
      <c r="I4932" s="197"/>
      <c r="Q4932" s="198"/>
      <c r="S4932" s="198"/>
      <c r="T4932" s="196"/>
      <c r="U4932" s="199"/>
      <c r="V4932" s="193"/>
      <c r="W4932" s="198"/>
      <c r="X4932" s="198"/>
      <c r="Y4932" s="196"/>
      <c r="Z4932" s="200"/>
      <c r="AA4932" s="196"/>
      <c r="AB4932" s="198"/>
      <c r="AC4932" s="196"/>
      <c r="AD4932" s="199"/>
      <c r="AG4932" s="196"/>
      <c r="AH4932" s="196"/>
      <c r="AI4932" s="198"/>
      <c r="AL4932" s="196"/>
      <c r="AN4932" s="196"/>
      <c r="AO4932" s="198"/>
      <c r="AP4932" s="196"/>
      <c r="AQ4932" s="196"/>
      <c r="AR4932" s="196"/>
      <c r="AS4932" s="196"/>
      <c r="AT4932" s="196"/>
      <c r="AU4932" s="196"/>
      <c r="AV4932" s="198"/>
      <c r="AW4932" s="197"/>
      <c r="AY4932" s="196"/>
      <c r="BC4932" s="196"/>
      <c r="BD4932" s="196"/>
      <c r="BE4932" s="196"/>
      <c r="BF4932" s="196"/>
      <c r="BG4932" s="196"/>
      <c r="BH4932" s="196"/>
      <c r="BI4932" s="196"/>
      <c r="BJ4932" s="196"/>
      <c r="BK4932" s="196"/>
    </row>
    <row r="4933" spans="1:63" x14ac:dyDescent="0.25">
      <c r="A4933" s="198"/>
      <c r="B4933" s="193"/>
      <c r="C4933" s="196"/>
      <c r="D4933" s="196"/>
      <c r="E4933" s="196"/>
      <c r="I4933" s="197"/>
      <c r="Q4933" s="198"/>
      <c r="S4933" s="198"/>
      <c r="T4933" s="196"/>
      <c r="U4933" s="199"/>
      <c r="V4933" s="193"/>
      <c r="W4933" s="198"/>
      <c r="X4933" s="198"/>
      <c r="Y4933" s="196"/>
      <c r="Z4933" s="200"/>
      <c r="AA4933" s="196"/>
      <c r="AB4933" s="198"/>
      <c r="AC4933" s="196"/>
      <c r="AD4933" s="199"/>
      <c r="AG4933" s="196"/>
      <c r="AH4933" s="196"/>
      <c r="AI4933" s="198"/>
      <c r="AL4933" s="196"/>
      <c r="AN4933" s="196"/>
      <c r="AO4933" s="198"/>
      <c r="AP4933" s="196"/>
      <c r="AQ4933" s="196"/>
      <c r="AR4933" s="196"/>
      <c r="AS4933" s="196"/>
      <c r="AT4933" s="196"/>
      <c r="AU4933" s="196"/>
      <c r="AV4933" s="198"/>
      <c r="AW4933" s="197"/>
      <c r="AY4933" s="196"/>
      <c r="BC4933" s="196"/>
      <c r="BD4933" s="196"/>
      <c r="BE4933" s="196"/>
      <c r="BF4933" s="196"/>
      <c r="BG4933" s="196"/>
      <c r="BH4933" s="196"/>
      <c r="BI4933" s="196"/>
      <c r="BJ4933" s="196"/>
      <c r="BK4933" s="196"/>
    </row>
    <row r="4934" spans="1:63" x14ac:dyDescent="0.25">
      <c r="A4934" s="198"/>
      <c r="B4934" s="193"/>
      <c r="C4934" s="196"/>
      <c r="D4934" s="196"/>
      <c r="E4934" s="196"/>
      <c r="I4934" s="197"/>
      <c r="Q4934" s="198"/>
      <c r="S4934" s="198"/>
      <c r="T4934" s="196"/>
      <c r="U4934" s="199"/>
      <c r="V4934" s="193"/>
      <c r="W4934" s="198"/>
      <c r="X4934" s="198"/>
      <c r="Y4934" s="196"/>
      <c r="Z4934" s="200"/>
      <c r="AA4934" s="196"/>
      <c r="AB4934" s="198"/>
      <c r="AC4934" s="196"/>
      <c r="AD4934" s="199"/>
      <c r="AG4934" s="196"/>
      <c r="AH4934" s="196"/>
      <c r="AI4934" s="198"/>
      <c r="AL4934" s="196"/>
      <c r="AN4934" s="196"/>
      <c r="AO4934" s="198"/>
      <c r="AP4934" s="196"/>
      <c r="AQ4934" s="196"/>
      <c r="AR4934" s="196"/>
      <c r="AS4934" s="196"/>
      <c r="AT4934" s="196"/>
      <c r="AU4934" s="196"/>
      <c r="AV4934" s="198"/>
      <c r="AW4934" s="197"/>
      <c r="AY4934" s="196"/>
      <c r="BC4934" s="196"/>
      <c r="BD4934" s="196"/>
      <c r="BE4934" s="196"/>
      <c r="BF4934" s="196"/>
      <c r="BG4934" s="196"/>
      <c r="BH4934" s="196"/>
      <c r="BI4934" s="196"/>
      <c r="BJ4934" s="196"/>
      <c r="BK4934" s="196"/>
    </row>
    <row r="4935" spans="1:63" x14ac:dyDescent="0.25">
      <c r="A4935" s="198"/>
      <c r="B4935" s="193"/>
      <c r="C4935" s="196"/>
      <c r="D4935" s="196"/>
      <c r="E4935" s="196"/>
      <c r="I4935" s="197"/>
      <c r="Q4935" s="198"/>
      <c r="S4935" s="198"/>
      <c r="T4935" s="196"/>
      <c r="U4935" s="199"/>
      <c r="V4935" s="193"/>
      <c r="W4935" s="198"/>
      <c r="X4935" s="198"/>
      <c r="Y4935" s="196"/>
      <c r="Z4935" s="200"/>
      <c r="AA4935" s="196"/>
      <c r="AB4935" s="198"/>
      <c r="AC4935" s="196"/>
      <c r="AD4935" s="199"/>
      <c r="AG4935" s="196"/>
      <c r="AH4935" s="196"/>
      <c r="AI4935" s="198"/>
      <c r="AL4935" s="196"/>
      <c r="AN4935" s="196"/>
      <c r="AO4935" s="198"/>
      <c r="AP4935" s="196"/>
      <c r="AQ4935" s="196"/>
      <c r="AR4935" s="196"/>
      <c r="AS4935" s="196"/>
      <c r="AT4935" s="196"/>
      <c r="AU4935" s="196"/>
      <c r="AV4935" s="198"/>
      <c r="AW4935" s="197"/>
      <c r="AY4935" s="196"/>
      <c r="BC4935" s="196"/>
      <c r="BD4935" s="196"/>
      <c r="BE4935" s="196"/>
      <c r="BF4935" s="196"/>
      <c r="BG4935" s="196"/>
      <c r="BH4935" s="196"/>
      <c r="BI4935" s="196"/>
      <c r="BJ4935" s="196"/>
      <c r="BK4935" s="196"/>
    </row>
    <row r="4936" spans="1:63" x14ac:dyDescent="0.25">
      <c r="A4936" s="198"/>
      <c r="B4936" s="193"/>
      <c r="C4936" s="196"/>
      <c r="D4936" s="196"/>
      <c r="E4936" s="196"/>
      <c r="I4936" s="197"/>
      <c r="Q4936" s="198"/>
      <c r="S4936" s="198"/>
      <c r="T4936" s="196"/>
      <c r="U4936" s="199"/>
      <c r="V4936" s="193"/>
      <c r="W4936" s="198"/>
      <c r="X4936" s="198"/>
      <c r="Y4936" s="196"/>
      <c r="Z4936" s="200"/>
      <c r="AA4936" s="196"/>
      <c r="AB4936" s="198"/>
      <c r="AC4936" s="196"/>
      <c r="AD4936" s="199"/>
      <c r="AG4936" s="196"/>
      <c r="AH4936" s="196"/>
      <c r="AI4936" s="198"/>
      <c r="AL4936" s="196"/>
      <c r="AN4936" s="196"/>
      <c r="AO4936" s="198"/>
      <c r="AP4936" s="196"/>
      <c r="AQ4936" s="196"/>
      <c r="AR4936" s="196"/>
      <c r="AS4936" s="196"/>
      <c r="AT4936" s="196"/>
      <c r="AU4936" s="196"/>
      <c r="AV4936" s="198"/>
      <c r="AW4936" s="197"/>
      <c r="AY4936" s="196"/>
      <c r="BC4936" s="196"/>
      <c r="BD4936" s="196"/>
      <c r="BE4936" s="196"/>
      <c r="BF4936" s="196"/>
      <c r="BG4936" s="196"/>
      <c r="BH4936" s="196"/>
      <c r="BI4936" s="196"/>
      <c r="BJ4936" s="196"/>
      <c r="BK4936" s="196"/>
    </row>
    <row r="4937" spans="1:63" x14ac:dyDescent="0.25">
      <c r="A4937" s="198"/>
      <c r="B4937" s="193"/>
      <c r="C4937" s="196"/>
      <c r="D4937" s="196"/>
      <c r="E4937" s="196"/>
      <c r="I4937" s="197"/>
      <c r="Q4937" s="198"/>
      <c r="S4937" s="198"/>
      <c r="T4937" s="196"/>
      <c r="U4937" s="199"/>
      <c r="V4937" s="193"/>
      <c r="W4937" s="198"/>
      <c r="X4937" s="198"/>
      <c r="Y4937" s="196"/>
      <c r="Z4937" s="200"/>
      <c r="AA4937" s="196"/>
      <c r="AB4937" s="198"/>
      <c r="AC4937" s="196"/>
      <c r="AD4937" s="199"/>
      <c r="AG4937" s="196"/>
      <c r="AH4937" s="196"/>
      <c r="AI4937" s="198"/>
      <c r="AL4937" s="196"/>
      <c r="AN4937" s="196"/>
      <c r="AO4937" s="198"/>
      <c r="AP4937" s="196"/>
      <c r="AQ4937" s="196"/>
      <c r="AR4937" s="196"/>
      <c r="AS4937" s="196"/>
      <c r="AT4937" s="196"/>
      <c r="AU4937" s="196"/>
      <c r="AV4937" s="198"/>
      <c r="AW4937" s="197"/>
      <c r="AY4937" s="196"/>
      <c r="BC4937" s="196"/>
      <c r="BD4937" s="196"/>
      <c r="BE4937" s="196"/>
      <c r="BF4937" s="196"/>
      <c r="BG4937" s="196"/>
      <c r="BH4937" s="196"/>
      <c r="BI4937" s="196"/>
      <c r="BJ4937" s="196"/>
      <c r="BK4937" s="196"/>
    </row>
    <row r="4938" spans="1:63" x14ac:dyDescent="0.25">
      <c r="A4938" s="198"/>
      <c r="B4938" s="193"/>
      <c r="C4938" s="196"/>
      <c r="D4938" s="196"/>
      <c r="E4938" s="196"/>
      <c r="I4938" s="197"/>
      <c r="Q4938" s="198"/>
      <c r="S4938" s="198"/>
      <c r="T4938" s="196"/>
      <c r="U4938" s="199"/>
      <c r="V4938" s="193"/>
      <c r="W4938" s="198"/>
      <c r="X4938" s="198"/>
      <c r="Y4938" s="196"/>
      <c r="Z4938" s="200"/>
      <c r="AA4938" s="196"/>
      <c r="AB4938" s="198"/>
      <c r="AC4938" s="196"/>
      <c r="AD4938" s="199"/>
      <c r="AG4938" s="196"/>
      <c r="AH4938" s="196"/>
      <c r="AI4938" s="198"/>
      <c r="AL4938" s="196"/>
      <c r="AN4938" s="196"/>
      <c r="AO4938" s="198"/>
      <c r="AP4938" s="196"/>
      <c r="AQ4938" s="196"/>
      <c r="AR4938" s="196"/>
      <c r="AS4938" s="196"/>
      <c r="AT4938" s="196"/>
      <c r="AU4938" s="196"/>
      <c r="AV4938" s="198"/>
      <c r="AW4938" s="197"/>
      <c r="AY4938" s="196"/>
      <c r="BC4938" s="196"/>
      <c r="BD4938" s="196"/>
      <c r="BE4938" s="196"/>
      <c r="BF4938" s="196"/>
      <c r="BG4938" s="196"/>
      <c r="BH4938" s="196"/>
      <c r="BI4938" s="196"/>
      <c r="BJ4938" s="196"/>
      <c r="BK4938" s="196"/>
    </row>
    <row r="4939" spans="1:63" x14ac:dyDescent="0.25">
      <c r="A4939" s="198"/>
      <c r="B4939" s="193"/>
      <c r="C4939" s="196"/>
      <c r="D4939" s="196"/>
      <c r="E4939" s="196"/>
      <c r="I4939" s="197"/>
      <c r="Q4939" s="198"/>
      <c r="S4939" s="198"/>
      <c r="T4939" s="196"/>
      <c r="U4939" s="199"/>
      <c r="V4939" s="193"/>
      <c r="W4939" s="198"/>
      <c r="X4939" s="198"/>
      <c r="Y4939" s="196"/>
      <c r="Z4939" s="200"/>
      <c r="AA4939" s="196"/>
      <c r="AB4939" s="198"/>
      <c r="AC4939" s="196"/>
      <c r="AD4939" s="199"/>
      <c r="AG4939" s="196"/>
      <c r="AH4939" s="196"/>
      <c r="AI4939" s="198"/>
      <c r="AL4939" s="196"/>
      <c r="AN4939" s="196"/>
      <c r="AO4939" s="198"/>
      <c r="AP4939" s="196"/>
      <c r="AQ4939" s="196"/>
      <c r="AR4939" s="196"/>
      <c r="AS4939" s="196"/>
      <c r="AT4939" s="196"/>
      <c r="AU4939" s="196"/>
      <c r="AV4939" s="198"/>
      <c r="AW4939" s="197"/>
      <c r="AY4939" s="196"/>
      <c r="BC4939" s="196"/>
      <c r="BD4939" s="196"/>
      <c r="BE4939" s="196"/>
      <c r="BF4939" s="196"/>
      <c r="BG4939" s="196"/>
      <c r="BH4939" s="196"/>
      <c r="BI4939" s="196"/>
      <c r="BJ4939" s="196"/>
      <c r="BK4939" s="196"/>
    </row>
    <row r="4940" spans="1:63" x14ac:dyDescent="0.25">
      <c r="A4940" s="198"/>
      <c r="B4940" s="193"/>
      <c r="C4940" s="196"/>
      <c r="D4940" s="196"/>
      <c r="E4940" s="196"/>
      <c r="I4940" s="197"/>
      <c r="Q4940" s="198"/>
      <c r="S4940" s="198"/>
      <c r="T4940" s="196"/>
      <c r="U4940" s="199"/>
      <c r="V4940" s="193"/>
      <c r="W4940" s="198"/>
      <c r="X4940" s="198"/>
      <c r="Y4940" s="196"/>
      <c r="Z4940" s="200"/>
      <c r="AA4940" s="196"/>
      <c r="AB4940" s="198"/>
      <c r="AC4940" s="196"/>
      <c r="AD4940" s="199"/>
      <c r="AG4940" s="196"/>
      <c r="AH4940" s="196"/>
      <c r="AI4940" s="198"/>
      <c r="AL4940" s="196"/>
      <c r="AN4940" s="196"/>
      <c r="AO4940" s="198"/>
      <c r="AP4940" s="196"/>
      <c r="AQ4940" s="196"/>
      <c r="AR4940" s="196"/>
      <c r="AS4940" s="196"/>
      <c r="AT4940" s="196"/>
      <c r="AU4940" s="196"/>
      <c r="AV4940" s="198"/>
      <c r="AW4940" s="197"/>
      <c r="AY4940" s="196"/>
      <c r="BC4940" s="196"/>
      <c r="BD4940" s="196"/>
      <c r="BE4940" s="196"/>
      <c r="BF4940" s="196"/>
      <c r="BG4940" s="196"/>
      <c r="BH4940" s="196"/>
      <c r="BI4940" s="196"/>
      <c r="BJ4940" s="196"/>
      <c r="BK4940" s="196"/>
    </row>
    <row r="4941" spans="1:63" x14ac:dyDescent="0.25">
      <c r="A4941" s="198"/>
      <c r="B4941" s="193"/>
      <c r="C4941" s="196"/>
      <c r="D4941" s="196"/>
      <c r="E4941" s="196"/>
      <c r="I4941" s="197"/>
      <c r="Q4941" s="198"/>
      <c r="S4941" s="198"/>
      <c r="T4941" s="196"/>
      <c r="U4941" s="199"/>
      <c r="V4941" s="193"/>
      <c r="W4941" s="198"/>
      <c r="X4941" s="198"/>
      <c r="Y4941" s="196"/>
      <c r="Z4941" s="200"/>
      <c r="AA4941" s="196"/>
      <c r="AB4941" s="198"/>
      <c r="AC4941" s="196"/>
      <c r="AD4941" s="199"/>
      <c r="AG4941" s="196"/>
      <c r="AH4941" s="196"/>
      <c r="AI4941" s="198"/>
      <c r="AL4941" s="196"/>
      <c r="AN4941" s="196"/>
      <c r="AO4941" s="198"/>
      <c r="AP4941" s="196"/>
      <c r="AQ4941" s="196"/>
      <c r="AR4941" s="196"/>
      <c r="AS4941" s="196"/>
      <c r="AT4941" s="196"/>
      <c r="AU4941" s="196"/>
      <c r="AV4941" s="198"/>
      <c r="AW4941" s="197"/>
      <c r="AY4941" s="196"/>
      <c r="BC4941" s="196"/>
      <c r="BD4941" s="196"/>
      <c r="BE4941" s="196"/>
      <c r="BF4941" s="196"/>
      <c r="BG4941" s="196"/>
      <c r="BH4941" s="196"/>
      <c r="BI4941" s="196"/>
      <c r="BJ4941" s="196"/>
      <c r="BK4941" s="196"/>
    </row>
    <row r="4942" spans="1:63" x14ac:dyDescent="0.25">
      <c r="A4942" s="198"/>
      <c r="B4942" s="193"/>
      <c r="C4942" s="196"/>
      <c r="D4942" s="196"/>
      <c r="E4942" s="196"/>
      <c r="I4942" s="197"/>
      <c r="Q4942" s="198"/>
      <c r="S4942" s="198"/>
      <c r="T4942" s="196"/>
      <c r="U4942" s="199"/>
      <c r="V4942" s="193"/>
      <c r="W4942" s="198"/>
      <c r="X4942" s="198"/>
      <c r="Y4942" s="196"/>
      <c r="Z4942" s="200"/>
      <c r="AA4942" s="196"/>
      <c r="AB4942" s="198"/>
      <c r="AC4942" s="196"/>
      <c r="AD4942" s="199"/>
      <c r="AG4942" s="196"/>
      <c r="AH4942" s="196"/>
      <c r="AI4942" s="198"/>
      <c r="AL4942" s="196"/>
      <c r="AN4942" s="196"/>
      <c r="AO4942" s="198"/>
      <c r="AP4942" s="196"/>
      <c r="AQ4942" s="196"/>
      <c r="AR4942" s="196"/>
      <c r="AS4942" s="196"/>
      <c r="AT4942" s="196"/>
      <c r="AU4942" s="196"/>
      <c r="AV4942" s="198"/>
      <c r="AW4942" s="197"/>
      <c r="AY4942" s="196"/>
      <c r="BC4942" s="196"/>
      <c r="BD4942" s="196"/>
      <c r="BE4942" s="196"/>
      <c r="BF4942" s="196"/>
      <c r="BG4942" s="196"/>
      <c r="BH4942" s="196"/>
      <c r="BI4942" s="196"/>
      <c r="BJ4942" s="196"/>
      <c r="BK4942" s="196"/>
    </row>
    <row r="4943" spans="1:63" x14ac:dyDescent="0.25">
      <c r="A4943" s="198"/>
      <c r="B4943" s="193"/>
      <c r="C4943" s="196"/>
      <c r="D4943" s="196"/>
      <c r="E4943" s="196"/>
      <c r="I4943" s="197"/>
      <c r="Q4943" s="198"/>
      <c r="S4943" s="198"/>
      <c r="T4943" s="196"/>
      <c r="U4943" s="199"/>
      <c r="V4943" s="193"/>
      <c r="W4943" s="198"/>
      <c r="X4943" s="198"/>
      <c r="Y4943" s="196"/>
      <c r="Z4943" s="200"/>
      <c r="AA4943" s="196"/>
      <c r="AB4943" s="198"/>
      <c r="AC4943" s="196"/>
      <c r="AD4943" s="199"/>
      <c r="AG4943" s="196"/>
      <c r="AH4943" s="196"/>
      <c r="AI4943" s="198"/>
      <c r="AL4943" s="196"/>
      <c r="AN4943" s="196"/>
      <c r="AO4943" s="198"/>
      <c r="AP4943" s="196"/>
      <c r="AQ4943" s="196"/>
      <c r="AR4943" s="196"/>
      <c r="AS4943" s="196"/>
      <c r="AT4943" s="196"/>
      <c r="AU4943" s="196"/>
      <c r="AV4943" s="198"/>
      <c r="AW4943" s="197"/>
      <c r="AY4943" s="196"/>
      <c r="BC4943" s="196"/>
      <c r="BD4943" s="196"/>
      <c r="BE4943" s="196"/>
      <c r="BF4943" s="196"/>
      <c r="BG4943" s="196"/>
      <c r="BH4943" s="196"/>
      <c r="BI4943" s="196"/>
      <c r="BJ4943" s="196"/>
      <c r="BK4943" s="196"/>
    </row>
    <row r="4944" spans="1:63" x14ac:dyDescent="0.25">
      <c r="A4944" s="198"/>
      <c r="B4944" s="193"/>
      <c r="C4944" s="196"/>
      <c r="D4944" s="196"/>
      <c r="E4944" s="196"/>
      <c r="I4944" s="197"/>
      <c r="Q4944" s="198"/>
      <c r="S4944" s="198"/>
      <c r="T4944" s="196"/>
      <c r="U4944" s="199"/>
      <c r="V4944" s="193"/>
      <c r="W4944" s="198"/>
      <c r="X4944" s="198"/>
      <c r="Y4944" s="196"/>
      <c r="Z4944" s="200"/>
      <c r="AA4944" s="196"/>
      <c r="AB4944" s="198"/>
      <c r="AC4944" s="196"/>
      <c r="AD4944" s="199"/>
      <c r="AG4944" s="196"/>
      <c r="AH4944" s="196"/>
      <c r="AI4944" s="198"/>
      <c r="AL4944" s="196"/>
      <c r="AN4944" s="196"/>
      <c r="AO4944" s="198"/>
      <c r="AP4944" s="196"/>
      <c r="AQ4944" s="196"/>
      <c r="AR4944" s="196"/>
      <c r="AS4944" s="196"/>
      <c r="AT4944" s="196"/>
      <c r="AU4944" s="196"/>
      <c r="AV4944" s="198"/>
      <c r="AW4944" s="197"/>
      <c r="AY4944" s="196"/>
      <c r="BC4944" s="196"/>
      <c r="BD4944" s="196"/>
      <c r="BE4944" s="196"/>
      <c r="BF4944" s="196"/>
      <c r="BG4944" s="196"/>
      <c r="BH4944" s="196"/>
      <c r="BI4944" s="196"/>
      <c r="BJ4944" s="196"/>
      <c r="BK4944" s="196"/>
    </row>
    <row r="4945" spans="1:63" x14ac:dyDescent="0.25">
      <c r="A4945" s="198"/>
      <c r="B4945" s="193"/>
      <c r="C4945" s="196"/>
      <c r="D4945" s="196"/>
      <c r="E4945" s="196"/>
      <c r="I4945" s="197"/>
      <c r="Q4945" s="198"/>
      <c r="S4945" s="198"/>
      <c r="T4945" s="196"/>
      <c r="U4945" s="199"/>
      <c r="V4945" s="193"/>
      <c r="W4945" s="198"/>
      <c r="X4945" s="198"/>
      <c r="Y4945" s="196"/>
      <c r="Z4945" s="200"/>
      <c r="AA4945" s="196"/>
      <c r="AB4945" s="198"/>
      <c r="AC4945" s="196"/>
      <c r="AD4945" s="199"/>
      <c r="AG4945" s="196"/>
      <c r="AH4945" s="196"/>
      <c r="AI4945" s="198"/>
      <c r="AL4945" s="196"/>
      <c r="AN4945" s="196"/>
      <c r="AO4945" s="198"/>
      <c r="AP4945" s="196"/>
      <c r="AQ4945" s="196"/>
      <c r="AR4945" s="196"/>
      <c r="AS4945" s="196"/>
      <c r="AT4945" s="196"/>
      <c r="AU4945" s="196"/>
      <c r="AV4945" s="198"/>
      <c r="AW4945" s="197"/>
      <c r="AY4945" s="196"/>
      <c r="BC4945" s="196"/>
      <c r="BD4945" s="196"/>
      <c r="BE4945" s="196"/>
      <c r="BF4945" s="196"/>
      <c r="BG4945" s="196"/>
      <c r="BH4945" s="196"/>
      <c r="BI4945" s="196"/>
      <c r="BJ4945" s="196"/>
      <c r="BK4945" s="196"/>
    </row>
    <row r="4946" spans="1:63" x14ac:dyDescent="0.25">
      <c r="A4946" s="198"/>
      <c r="B4946" s="193"/>
      <c r="C4946" s="196"/>
      <c r="D4946" s="196"/>
      <c r="E4946" s="196"/>
      <c r="I4946" s="197"/>
      <c r="Q4946" s="198"/>
      <c r="S4946" s="198"/>
      <c r="T4946" s="196"/>
      <c r="U4946" s="199"/>
      <c r="V4946" s="193"/>
      <c r="W4946" s="198"/>
      <c r="X4946" s="198"/>
      <c r="Y4946" s="196"/>
      <c r="Z4946" s="200"/>
      <c r="AA4946" s="196"/>
      <c r="AB4946" s="198"/>
      <c r="AC4946" s="196"/>
      <c r="AD4946" s="199"/>
      <c r="AG4946" s="196"/>
      <c r="AH4946" s="196"/>
      <c r="AI4946" s="198"/>
      <c r="AL4946" s="196"/>
      <c r="AN4946" s="196"/>
      <c r="AO4946" s="198"/>
      <c r="AP4946" s="196"/>
      <c r="AQ4946" s="196"/>
      <c r="AR4946" s="196"/>
      <c r="AS4946" s="196"/>
      <c r="AT4946" s="196"/>
      <c r="AU4946" s="196"/>
      <c r="AV4946" s="198"/>
      <c r="AW4946" s="197"/>
      <c r="AY4946" s="196"/>
      <c r="BC4946" s="196"/>
      <c r="BD4946" s="196"/>
      <c r="BE4946" s="196"/>
      <c r="BF4946" s="196"/>
      <c r="BG4946" s="196"/>
      <c r="BH4946" s="196"/>
      <c r="BI4946" s="196"/>
      <c r="BJ4946" s="196"/>
      <c r="BK4946" s="196"/>
    </row>
    <row r="4947" spans="1:63" x14ac:dyDescent="0.25">
      <c r="A4947" s="198"/>
      <c r="B4947" s="193"/>
      <c r="C4947" s="196"/>
      <c r="D4947" s="196"/>
      <c r="E4947" s="196"/>
      <c r="I4947" s="197"/>
      <c r="Q4947" s="198"/>
      <c r="S4947" s="198"/>
      <c r="T4947" s="196"/>
      <c r="U4947" s="199"/>
      <c r="V4947" s="193"/>
      <c r="W4947" s="198"/>
      <c r="X4947" s="198"/>
      <c r="Y4947" s="196"/>
      <c r="Z4947" s="200"/>
      <c r="AA4947" s="196"/>
      <c r="AB4947" s="198"/>
      <c r="AC4947" s="196"/>
      <c r="AD4947" s="199"/>
      <c r="AG4947" s="196"/>
      <c r="AH4947" s="196"/>
      <c r="AI4947" s="198"/>
      <c r="AL4947" s="196"/>
      <c r="AN4947" s="196"/>
      <c r="AO4947" s="198"/>
      <c r="AP4947" s="196"/>
      <c r="AQ4947" s="196"/>
      <c r="AR4947" s="196"/>
      <c r="AS4947" s="196"/>
      <c r="AT4947" s="196"/>
      <c r="AU4947" s="196"/>
      <c r="AV4947" s="198"/>
      <c r="AW4947" s="197"/>
      <c r="AY4947" s="196"/>
      <c r="BC4947" s="196"/>
      <c r="BD4947" s="196"/>
      <c r="BE4947" s="196"/>
      <c r="BF4947" s="196"/>
      <c r="BG4947" s="196"/>
      <c r="BH4947" s="196"/>
      <c r="BI4947" s="196"/>
      <c r="BJ4947" s="196"/>
      <c r="BK4947" s="196"/>
    </row>
    <row r="4948" spans="1:63" x14ac:dyDescent="0.25">
      <c r="A4948" s="198"/>
      <c r="B4948" s="193"/>
      <c r="C4948" s="196"/>
      <c r="D4948" s="196"/>
      <c r="E4948" s="196"/>
      <c r="I4948" s="197"/>
      <c r="Q4948" s="198"/>
      <c r="S4948" s="198"/>
      <c r="T4948" s="196"/>
      <c r="U4948" s="199"/>
      <c r="V4948" s="193"/>
      <c r="W4948" s="198"/>
      <c r="X4948" s="198"/>
      <c r="Y4948" s="196"/>
      <c r="Z4948" s="200"/>
      <c r="AA4948" s="196"/>
      <c r="AB4948" s="198"/>
      <c r="AC4948" s="196"/>
      <c r="AD4948" s="199"/>
      <c r="AG4948" s="196"/>
      <c r="AH4948" s="196"/>
      <c r="AI4948" s="198"/>
      <c r="AL4948" s="196"/>
      <c r="AN4948" s="196"/>
      <c r="AO4948" s="198"/>
      <c r="AP4948" s="196"/>
      <c r="AQ4948" s="196"/>
      <c r="AR4948" s="196"/>
      <c r="AS4948" s="196"/>
      <c r="AT4948" s="196"/>
      <c r="AU4948" s="196"/>
      <c r="AV4948" s="198"/>
      <c r="AW4948" s="197"/>
      <c r="AY4948" s="196"/>
      <c r="BC4948" s="196"/>
      <c r="BD4948" s="196"/>
      <c r="BE4948" s="196"/>
      <c r="BF4948" s="196"/>
      <c r="BG4948" s="196"/>
      <c r="BH4948" s="196"/>
      <c r="BI4948" s="196"/>
      <c r="BJ4948" s="196"/>
      <c r="BK4948" s="196"/>
    </row>
    <row r="4949" spans="1:63" x14ac:dyDescent="0.25">
      <c r="A4949" s="198"/>
      <c r="B4949" s="193"/>
      <c r="C4949" s="196"/>
      <c r="D4949" s="196"/>
      <c r="E4949" s="196"/>
      <c r="I4949" s="197"/>
      <c r="Q4949" s="198"/>
      <c r="S4949" s="198"/>
      <c r="T4949" s="196"/>
      <c r="U4949" s="199"/>
      <c r="V4949" s="193"/>
      <c r="W4949" s="198"/>
      <c r="X4949" s="198"/>
      <c r="Y4949" s="196"/>
      <c r="Z4949" s="200"/>
      <c r="AA4949" s="196"/>
      <c r="AB4949" s="198"/>
      <c r="AC4949" s="196"/>
      <c r="AD4949" s="199"/>
      <c r="AG4949" s="196"/>
      <c r="AH4949" s="196"/>
      <c r="AI4949" s="198"/>
      <c r="AL4949" s="196"/>
      <c r="AN4949" s="196"/>
      <c r="AO4949" s="198"/>
      <c r="AP4949" s="196"/>
      <c r="AQ4949" s="196"/>
      <c r="AR4949" s="196"/>
      <c r="AS4949" s="196"/>
      <c r="AT4949" s="196"/>
      <c r="AU4949" s="196"/>
      <c r="AV4949" s="198"/>
      <c r="AW4949" s="197"/>
      <c r="AY4949" s="196"/>
      <c r="BC4949" s="196"/>
      <c r="BD4949" s="196"/>
      <c r="BE4949" s="196"/>
      <c r="BF4949" s="196"/>
      <c r="BG4949" s="196"/>
      <c r="BH4949" s="196"/>
      <c r="BI4949" s="196"/>
      <c r="BJ4949" s="196"/>
      <c r="BK4949" s="196"/>
    </row>
    <row r="4950" spans="1:63" x14ac:dyDescent="0.25">
      <c r="A4950" s="198"/>
      <c r="B4950" s="193"/>
      <c r="C4950" s="196"/>
      <c r="D4950" s="196"/>
      <c r="E4950" s="196"/>
      <c r="I4950" s="197"/>
      <c r="Q4950" s="198"/>
      <c r="S4950" s="198"/>
      <c r="T4950" s="196"/>
      <c r="U4950" s="199"/>
      <c r="V4950" s="193"/>
      <c r="W4950" s="198"/>
      <c r="X4950" s="198"/>
      <c r="Y4950" s="196"/>
      <c r="Z4950" s="200"/>
      <c r="AA4950" s="196"/>
      <c r="AB4950" s="198"/>
      <c r="AC4950" s="196"/>
      <c r="AD4950" s="199"/>
      <c r="AG4950" s="196"/>
      <c r="AH4950" s="196"/>
      <c r="AI4950" s="198"/>
      <c r="AL4950" s="196"/>
      <c r="AN4950" s="196"/>
      <c r="AO4950" s="198"/>
      <c r="AP4950" s="196"/>
      <c r="AQ4950" s="196"/>
      <c r="AR4950" s="196"/>
      <c r="AS4950" s="196"/>
      <c r="AT4950" s="196"/>
      <c r="AU4950" s="196"/>
      <c r="AV4950" s="198"/>
      <c r="AW4950" s="197"/>
      <c r="AY4950" s="196"/>
      <c r="BC4950" s="196"/>
      <c r="BD4950" s="196"/>
      <c r="BE4950" s="196"/>
      <c r="BF4950" s="196"/>
      <c r="BG4950" s="196"/>
      <c r="BH4950" s="196"/>
      <c r="BI4950" s="196"/>
      <c r="BJ4950" s="196"/>
      <c r="BK4950" s="196"/>
    </row>
    <row r="4951" spans="1:63" x14ac:dyDescent="0.25">
      <c r="A4951" s="198"/>
      <c r="B4951" s="193"/>
      <c r="C4951" s="196"/>
      <c r="D4951" s="196"/>
      <c r="E4951" s="196"/>
      <c r="I4951" s="197"/>
      <c r="Q4951" s="198"/>
      <c r="S4951" s="198"/>
      <c r="T4951" s="196"/>
      <c r="U4951" s="199"/>
      <c r="V4951" s="193"/>
      <c r="W4951" s="198"/>
      <c r="X4951" s="198"/>
      <c r="Y4951" s="196"/>
      <c r="Z4951" s="200"/>
      <c r="AA4951" s="196"/>
      <c r="AB4951" s="198"/>
      <c r="AC4951" s="196"/>
      <c r="AD4951" s="199"/>
      <c r="AG4951" s="196"/>
      <c r="AH4951" s="196"/>
      <c r="AI4951" s="198"/>
      <c r="AL4951" s="196"/>
      <c r="AN4951" s="196"/>
      <c r="AO4951" s="198"/>
      <c r="AP4951" s="196"/>
      <c r="AQ4951" s="196"/>
      <c r="AR4951" s="196"/>
      <c r="AS4951" s="196"/>
      <c r="AT4951" s="196"/>
      <c r="AU4951" s="196"/>
      <c r="AV4951" s="198"/>
      <c r="AW4951" s="197"/>
      <c r="AY4951" s="196"/>
      <c r="BC4951" s="196"/>
      <c r="BD4951" s="196"/>
      <c r="BE4951" s="196"/>
      <c r="BF4951" s="196"/>
      <c r="BG4951" s="196"/>
      <c r="BH4951" s="196"/>
      <c r="BI4951" s="196"/>
      <c r="BJ4951" s="196"/>
      <c r="BK4951" s="196"/>
    </row>
    <row r="4952" spans="1:63" x14ac:dyDescent="0.25">
      <c r="A4952" s="198"/>
      <c r="B4952" s="193"/>
      <c r="C4952" s="196"/>
      <c r="D4952" s="196"/>
      <c r="E4952" s="196"/>
      <c r="I4952" s="197"/>
      <c r="Q4952" s="198"/>
      <c r="S4952" s="198"/>
      <c r="T4952" s="196"/>
      <c r="U4952" s="199"/>
      <c r="V4952" s="193"/>
      <c r="W4952" s="198"/>
      <c r="X4952" s="198"/>
      <c r="Y4952" s="196"/>
      <c r="Z4952" s="200"/>
      <c r="AA4952" s="196"/>
      <c r="AB4952" s="198"/>
      <c r="AC4952" s="196"/>
      <c r="AD4952" s="199"/>
      <c r="AG4952" s="196"/>
      <c r="AH4952" s="196"/>
      <c r="AI4952" s="198"/>
      <c r="AL4952" s="196"/>
      <c r="AN4952" s="196"/>
      <c r="AO4952" s="198"/>
      <c r="AP4952" s="196"/>
      <c r="AQ4952" s="196"/>
      <c r="AR4952" s="196"/>
      <c r="AS4952" s="196"/>
      <c r="AT4952" s="196"/>
      <c r="AU4952" s="196"/>
      <c r="AV4952" s="198"/>
      <c r="AW4952" s="197"/>
      <c r="AY4952" s="196"/>
      <c r="BC4952" s="196"/>
      <c r="BD4952" s="196"/>
      <c r="BE4952" s="196"/>
      <c r="BF4952" s="196"/>
      <c r="BG4952" s="196"/>
      <c r="BH4952" s="196"/>
      <c r="BI4952" s="196"/>
      <c r="BJ4952" s="196"/>
      <c r="BK4952" s="196"/>
    </row>
    <row r="4953" spans="1:63" x14ac:dyDescent="0.25">
      <c r="A4953" s="198"/>
      <c r="B4953" s="193"/>
      <c r="C4953" s="196"/>
      <c r="D4953" s="196"/>
      <c r="E4953" s="196"/>
      <c r="I4953" s="197"/>
      <c r="Q4953" s="198"/>
      <c r="S4953" s="198"/>
      <c r="T4953" s="196"/>
      <c r="U4953" s="199"/>
      <c r="V4953" s="193"/>
      <c r="W4953" s="198"/>
      <c r="X4953" s="198"/>
      <c r="Y4953" s="196"/>
      <c r="Z4953" s="200"/>
      <c r="AA4953" s="196"/>
      <c r="AB4953" s="198"/>
      <c r="AC4953" s="196"/>
      <c r="AD4953" s="199"/>
      <c r="AG4953" s="196"/>
      <c r="AH4953" s="196"/>
      <c r="AI4953" s="198"/>
      <c r="AL4953" s="196"/>
      <c r="AN4953" s="196"/>
      <c r="AO4953" s="198"/>
      <c r="AP4953" s="196"/>
      <c r="AQ4953" s="196"/>
      <c r="AR4953" s="196"/>
      <c r="AS4953" s="196"/>
      <c r="AT4953" s="196"/>
      <c r="AU4953" s="196"/>
      <c r="AV4953" s="198"/>
      <c r="AW4953" s="197"/>
      <c r="AY4953" s="196"/>
      <c r="BC4953" s="196"/>
      <c r="BD4953" s="196"/>
      <c r="BE4953" s="196"/>
      <c r="BF4953" s="196"/>
      <c r="BG4953" s="196"/>
      <c r="BH4953" s="196"/>
      <c r="BI4953" s="196"/>
      <c r="BJ4953" s="196"/>
      <c r="BK4953" s="196"/>
    </row>
    <row r="4954" spans="1:63" x14ac:dyDescent="0.25">
      <c r="A4954" s="198"/>
      <c r="B4954" s="193"/>
      <c r="C4954" s="196"/>
      <c r="D4954" s="196"/>
      <c r="E4954" s="196"/>
      <c r="I4954" s="197"/>
      <c r="Q4954" s="198"/>
      <c r="S4954" s="198"/>
      <c r="T4954" s="196"/>
      <c r="U4954" s="199"/>
      <c r="V4954" s="193"/>
      <c r="W4954" s="198"/>
      <c r="X4954" s="198"/>
      <c r="Y4954" s="196"/>
      <c r="Z4954" s="200"/>
      <c r="AA4954" s="196"/>
      <c r="AB4954" s="198"/>
      <c r="AC4954" s="196"/>
      <c r="AD4954" s="199"/>
      <c r="AG4954" s="196"/>
      <c r="AH4954" s="196"/>
      <c r="AI4954" s="198"/>
      <c r="AL4954" s="196"/>
      <c r="AN4954" s="196"/>
      <c r="AO4954" s="198"/>
      <c r="AP4954" s="196"/>
      <c r="AQ4954" s="196"/>
      <c r="AR4954" s="196"/>
      <c r="AS4954" s="196"/>
      <c r="AT4954" s="196"/>
      <c r="AU4954" s="196"/>
      <c r="AV4954" s="198"/>
      <c r="AW4954" s="197"/>
      <c r="AY4954" s="196"/>
      <c r="BC4954" s="196"/>
      <c r="BD4954" s="196"/>
      <c r="BE4954" s="196"/>
      <c r="BF4954" s="196"/>
      <c r="BG4954" s="196"/>
      <c r="BH4954" s="196"/>
      <c r="BI4954" s="196"/>
      <c r="BJ4954" s="196"/>
      <c r="BK4954" s="196"/>
    </row>
    <row r="4955" spans="1:63" x14ac:dyDescent="0.25">
      <c r="A4955" s="198"/>
      <c r="B4955" s="193"/>
      <c r="C4955" s="196"/>
      <c r="D4955" s="196"/>
      <c r="E4955" s="196"/>
      <c r="I4955" s="197"/>
      <c r="Q4955" s="198"/>
      <c r="S4955" s="198"/>
      <c r="T4955" s="196"/>
      <c r="U4955" s="199"/>
      <c r="V4955" s="193"/>
      <c r="W4955" s="198"/>
      <c r="X4955" s="198"/>
      <c r="Y4955" s="196"/>
      <c r="Z4955" s="200"/>
      <c r="AA4955" s="196"/>
      <c r="AB4955" s="198"/>
      <c r="AC4955" s="196"/>
      <c r="AD4955" s="199"/>
      <c r="AG4955" s="196"/>
      <c r="AH4955" s="196"/>
      <c r="AI4955" s="198"/>
      <c r="AL4955" s="196"/>
      <c r="AN4955" s="196"/>
      <c r="AO4955" s="198"/>
      <c r="AP4955" s="196"/>
      <c r="AQ4955" s="196"/>
      <c r="AR4955" s="196"/>
      <c r="AS4955" s="196"/>
      <c r="AT4955" s="196"/>
      <c r="AU4955" s="196"/>
      <c r="AV4955" s="198"/>
      <c r="AW4955" s="197"/>
      <c r="AY4955" s="196"/>
      <c r="BC4955" s="196"/>
      <c r="BD4955" s="196"/>
      <c r="BE4955" s="196"/>
      <c r="BF4955" s="196"/>
      <c r="BG4955" s="196"/>
      <c r="BH4955" s="196"/>
      <c r="BI4955" s="196"/>
      <c r="BJ4955" s="196"/>
      <c r="BK4955" s="196"/>
    </row>
    <row r="4956" spans="1:63" x14ac:dyDescent="0.25">
      <c r="A4956" s="198"/>
      <c r="B4956" s="193"/>
      <c r="C4956" s="196"/>
      <c r="D4956" s="196"/>
      <c r="E4956" s="196"/>
      <c r="I4956" s="197"/>
      <c r="Q4956" s="198"/>
      <c r="S4956" s="198"/>
      <c r="T4956" s="196"/>
      <c r="U4956" s="199"/>
      <c r="V4956" s="193"/>
      <c r="W4956" s="198"/>
      <c r="X4956" s="198"/>
      <c r="Y4956" s="196"/>
      <c r="Z4956" s="200"/>
      <c r="AA4956" s="196"/>
      <c r="AB4956" s="198"/>
      <c r="AC4956" s="196"/>
      <c r="AD4956" s="199"/>
      <c r="AG4956" s="196"/>
      <c r="AH4956" s="196"/>
      <c r="AI4956" s="198"/>
      <c r="AL4956" s="196"/>
      <c r="AN4956" s="196"/>
      <c r="AO4956" s="198"/>
      <c r="AP4956" s="196"/>
      <c r="AQ4956" s="196"/>
      <c r="AR4956" s="196"/>
      <c r="AS4956" s="196"/>
      <c r="AT4956" s="196"/>
      <c r="AU4956" s="196"/>
      <c r="AV4956" s="198"/>
      <c r="AW4956" s="197"/>
      <c r="AY4956" s="196"/>
      <c r="BC4956" s="196"/>
      <c r="BD4956" s="196"/>
      <c r="BE4956" s="196"/>
      <c r="BF4956" s="196"/>
      <c r="BG4956" s="196"/>
      <c r="BH4956" s="196"/>
      <c r="BI4956" s="196"/>
      <c r="BJ4956" s="196"/>
      <c r="BK4956" s="196"/>
    </row>
    <row r="4957" spans="1:63" x14ac:dyDescent="0.25">
      <c r="A4957" s="198"/>
      <c r="B4957" s="193"/>
      <c r="C4957" s="196"/>
      <c r="D4957" s="196"/>
      <c r="E4957" s="196"/>
      <c r="I4957" s="197"/>
      <c r="Q4957" s="198"/>
      <c r="S4957" s="198"/>
      <c r="T4957" s="196"/>
      <c r="U4957" s="199"/>
      <c r="V4957" s="193"/>
      <c r="W4957" s="198"/>
      <c r="X4957" s="198"/>
      <c r="Y4957" s="196"/>
      <c r="Z4957" s="200"/>
      <c r="AA4957" s="196"/>
      <c r="AB4957" s="198"/>
      <c r="AC4957" s="196"/>
      <c r="AD4957" s="199"/>
      <c r="AG4957" s="196"/>
      <c r="AH4957" s="196"/>
      <c r="AI4957" s="198"/>
      <c r="AL4957" s="196"/>
      <c r="AN4957" s="196"/>
      <c r="AO4957" s="198"/>
      <c r="AP4957" s="196"/>
      <c r="AQ4957" s="196"/>
      <c r="AR4957" s="196"/>
      <c r="AS4957" s="196"/>
      <c r="AT4957" s="196"/>
      <c r="AU4957" s="196"/>
      <c r="AV4957" s="198"/>
      <c r="AW4957" s="197"/>
      <c r="AY4957" s="196"/>
      <c r="BC4957" s="196"/>
      <c r="BD4957" s="196"/>
      <c r="BE4957" s="196"/>
      <c r="BF4957" s="196"/>
      <c r="BG4957" s="196"/>
      <c r="BH4957" s="196"/>
      <c r="BI4957" s="196"/>
      <c r="BJ4957" s="196"/>
      <c r="BK4957" s="196"/>
    </row>
    <row r="4958" spans="1:63" x14ac:dyDescent="0.25">
      <c r="A4958" s="198"/>
      <c r="B4958" s="193"/>
      <c r="C4958" s="196"/>
      <c r="D4958" s="196"/>
      <c r="E4958" s="196"/>
      <c r="I4958" s="197"/>
      <c r="Q4958" s="198"/>
      <c r="S4958" s="198"/>
      <c r="T4958" s="196"/>
      <c r="U4958" s="199"/>
      <c r="V4958" s="193"/>
      <c r="W4958" s="198"/>
      <c r="X4958" s="198"/>
      <c r="Y4958" s="196"/>
      <c r="Z4958" s="200"/>
      <c r="AA4958" s="196"/>
      <c r="AB4958" s="198"/>
      <c r="AC4958" s="196"/>
      <c r="AD4958" s="199"/>
      <c r="AG4958" s="196"/>
      <c r="AH4958" s="196"/>
      <c r="AI4958" s="198"/>
      <c r="AL4958" s="196"/>
      <c r="AN4958" s="196"/>
      <c r="AO4958" s="198"/>
      <c r="AP4958" s="196"/>
      <c r="AQ4958" s="196"/>
      <c r="AR4958" s="196"/>
      <c r="AS4958" s="196"/>
      <c r="AT4958" s="196"/>
      <c r="AU4958" s="196"/>
      <c r="AV4958" s="198"/>
      <c r="AW4958" s="197"/>
      <c r="AY4958" s="196"/>
      <c r="BC4958" s="196"/>
      <c r="BD4958" s="196"/>
      <c r="BE4958" s="196"/>
      <c r="BF4958" s="196"/>
      <c r="BG4958" s="196"/>
      <c r="BH4958" s="196"/>
      <c r="BI4958" s="196"/>
      <c r="BJ4958" s="196"/>
      <c r="BK4958" s="196"/>
    </row>
    <row r="4959" spans="1:63" x14ac:dyDescent="0.25">
      <c r="A4959" s="198"/>
      <c r="B4959" s="193"/>
      <c r="C4959" s="196"/>
      <c r="D4959" s="196"/>
      <c r="E4959" s="196"/>
      <c r="I4959" s="197"/>
      <c r="Q4959" s="198"/>
      <c r="S4959" s="198"/>
      <c r="T4959" s="196"/>
      <c r="U4959" s="199"/>
      <c r="V4959" s="193"/>
      <c r="W4959" s="198"/>
      <c r="X4959" s="198"/>
      <c r="Y4959" s="196"/>
      <c r="Z4959" s="200"/>
      <c r="AA4959" s="196"/>
      <c r="AB4959" s="198"/>
      <c r="AC4959" s="196"/>
      <c r="AD4959" s="199"/>
      <c r="AG4959" s="196"/>
      <c r="AH4959" s="196"/>
      <c r="AI4959" s="198"/>
      <c r="AL4959" s="196"/>
      <c r="AN4959" s="196"/>
      <c r="AO4959" s="198"/>
      <c r="AP4959" s="196"/>
      <c r="AQ4959" s="196"/>
      <c r="AR4959" s="196"/>
      <c r="AS4959" s="196"/>
      <c r="AT4959" s="196"/>
      <c r="AU4959" s="196"/>
      <c r="AV4959" s="198"/>
      <c r="AW4959" s="197"/>
      <c r="AY4959" s="196"/>
      <c r="BC4959" s="196"/>
      <c r="BD4959" s="196"/>
      <c r="BE4959" s="196"/>
      <c r="BF4959" s="196"/>
      <c r="BG4959" s="196"/>
      <c r="BH4959" s="196"/>
      <c r="BI4959" s="196"/>
      <c r="BJ4959" s="196"/>
      <c r="BK4959" s="19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88"/>
  <sheetViews>
    <sheetView zoomScale="80" zoomScaleNormal="80" workbookViewId="0"/>
  </sheetViews>
  <sheetFormatPr baseColWidth="10"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16</v>
      </c>
      <c r="G5" s="9"/>
      <c r="I5" s="9"/>
      <c r="J5" s="7"/>
    </row>
    <row r="6" spans="1:14" x14ac:dyDescent="0.25">
      <c r="B6" s="5"/>
      <c r="C6" s="6"/>
      <c r="D6" s="6"/>
      <c r="E6" s="10"/>
      <c r="F6" s="10"/>
      <c r="G6" s="10"/>
      <c r="I6" s="10"/>
      <c r="J6" s="7"/>
    </row>
    <row r="7" spans="1:14" ht="26.25" x14ac:dyDescent="0.25">
      <c r="B7" s="5"/>
      <c r="C7" s="6"/>
      <c r="D7" s="6"/>
      <c r="E7" s="11"/>
      <c r="F7" s="11" t="s">
        <v>17</v>
      </c>
      <c r="G7" s="11"/>
      <c r="I7" s="11"/>
      <c r="J7" s="7"/>
    </row>
    <row r="8" spans="1:14" ht="26.25" x14ac:dyDescent="0.25">
      <c r="B8" s="5"/>
      <c r="C8" s="6"/>
      <c r="D8" s="6"/>
      <c r="E8" s="6"/>
      <c r="F8" s="11"/>
      <c r="G8" s="11"/>
      <c r="H8" s="11"/>
      <c r="I8" s="11"/>
      <c r="J8" s="7"/>
    </row>
    <row r="9" spans="1:14" x14ac:dyDescent="0.25">
      <c r="B9" s="5"/>
      <c r="C9" t="s">
        <v>18</v>
      </c>
      <c r="D9" s="6"/>
      <c r="E9" s="6"/>
      <c r="F9" s="6"/>
      <c r="G9" s="6"/>
      <c r="H9" s="6"/>
      <c r="I9" s="6"/>
      <c r="J9" s="7"/>
      <c r="N9" s="6"/>
    </row>
    <row r="10" spans="1:14" x14ac:dyDescent="0.25">
      <c r="B10" s="5"/>
      <c r="C10" t="s">
        <v>19</v>
      </c>
      <c r="F10" s="6"/>
      <c r="G10" s="6"/>
      <c r="H10" s="6"/>
      <c r="I10" s="6"/>
      <c r="J10" s="7"/>
      <c r="N10" s="6"/>
    </row>
    <row r="11" spans="1:14" x14ac:dyDescent="0.25">
      <c r="B11" s="5"/>
      <c r="C11" t="s">
        <v>20</v>
      </c>
      <c r="D11" s="6"/>
      <c r="E11" s="6"/>
      <c r="F11" s="6"/>
      <c r="G11" s="6"/>
      <c r="H11" s="6"/>
      <c r="I11" s="6"/>
      <c r="J11" s="7"/>
    </row>
    <row r="12" spans="1:14" x14ac:dyDescent="0.25">
      <c r="B12" s="5"/>
      <c r="D12" t="s">
        <v>21</v>
      </c>
      <c r="E12" s="6"/>
      <c r="F12" s="6"/>
      <c r="G12" s="6"/>
      <c r="H12" s="6"/>
      <c r="I12" s="6"/>
      <c r="J12" s="7"/>
    </row>
    <row r="13" spans="1:14" x14ac:dyDescent="0.25">
      <c r="B13" s="5"/>
      <c r="D13" t="s">
        <v>22</v>
      </c>
      <c r="E13" s="6"/>
      <c r="F13" s="6"/>
      <c r="G13" s="6"/>
      <c r="H13" s="6"/>
      <c r="I13" s="6"/>
      <c r="J13" s="7"/>
    </row>
    <row r="14" spans="1:14" x14ac:dyDescent="0.25">
      <c r="B14" s="5"/>
      <c r="D14" t="s">
        <v>23</v>
      </c>
      <c r="E14" s="6"/>
      <c r="F14" s="6"/>
      <c r="G14" s="6"/>
      <c r="H14" s="6"/>
      <c r="I14" s="6"/>
      <c r="J14" s="7"/>
    </row>
    <row r="15" spans="1:14" x14ac:dyDescent="0.25">
      <c r="B15" s="5"/>
      <c r="D15" t="s">
        <v>24</v>
      </c>
      <c r="E15" s="6"/>
      <c r="F15" s="6"/>
      <c r="G15" s="6"/>
      <c r="H15" s="6"/>
      <c r="I15" s="6"/>
      <c r="J15" s="7"/>
    </row>
    <row r="16" spans="1:14" x14ac:dyDescent="0.25">
      <c r="B16" s="20"/>
      <c r="D16" t="s">
        <v>25</v>
      </c>
      <c r="E16" s="6"/>
      <c r="J16" s="21"/>
    </row>
    <row r="17" spans="2:14" x14ac:dyDescent="0.25">
      <c r="B17" s="5"/>
      <c r="C17" t="s">
        <v>26</v>
      </c>
      <c r="F17" s="14"/>
      <c r="G17" s="14"/>
      <c r="H17" s="14"/>
      <c r="I17" s="14"/>
      <c r="J17" s="7"/>
    </row>
    <row r="18" spans="2:14" x14ac:dyDescent="0.25">
      <c r="B18" s="5"/>
      <c r="C18" t="s">
        <v>27</v>
      </c>
      <c r="E18" s="6"/>
      <c r="F18" s="14"/>
      <c r="G18" s="14"/>
      <c r="H18" s="14"/>
      <c r="I18" s="14"/>
      <c r="J18" s="7"/>
    </row>
    <row r="19" spans="2:14" x14ac:dyDescent="0.25">
      <c r="B19" s="5"/>
      <c r="C19" t="s">
        <v>28</v>
      </c>
      <c r="E19" s="6"/>
      <c r="F19" s="14"/>
      <c r="G19" s="14"/>
      <c r="H19" s="14"/>
      <c r="I19" s="14"/>
      <c r="J19" s="7"/>
    </row>
    <row r="20" spans="2:14" x14ac:dyDescent="0.25">
      <c r="B20" s="5"/>
      <c r="D20" t="s">
        <v>29</v>
      </c>
      <c r="E20" s="6"/>
      <c r="F20" s="13"/>
      <c r="G20" s="13"/>
      <c r="H20" s="13"/>
      <c r="I20" s="13"/>
      <c r="J20" s="7"/>
      <c r="N20" s="6"/>
    </row>
    <row r="21" spans="2:14" x14ac:dyDescent="0.25">
      <c r="B21" s="5"/>
      <c r="D21" t="s">
        <v>30</v>
      </c>
      <c r="E21" s="6"/>
      <c r="F21" s="13"/>
      <c r="G21" s="13"/>
      <c r="H21" s="13"/>
      <c r="I21" s="13"/>
      <c r="J21" s="7"/>
    </row>
    <row r="22" spans="2:14" x14ac:dyDescent="0.25">
      <c r="B22" s="5"/>
      <c r="C22" t="s">
        <v>31</v>
      </c>
      <c r="D22" s="6"/>
      <c r="E22" s="6"/>
      <c r="F22" s="13"/>
      <c r="G22" s="13"/>
      <c r="H22" s="13"/>
      <c r="I22" s="13"/>
      <c r="J22" s="7"/>
    </row>
    <row r="23" spans="2:14" x14ac:dyDescent="0.25">
      <c r="B23" s="5"/>
      <c r="D23" t="s">
        <v>32</v>
      </c>
      <c r="F23" s="13"/>
      <c r="G23" s="13"/>
      <c r="H23" s="13"/>
      <c r="I23" s="13"/>
      <c r="J23" s="7"/>
    </row>
    <row r="24" spans="2:14" x14ac:dyDescent="0.25">
      <c r="B24" s="5"/>
      <c r="C24" t="s">
        <v>33</v>
      </c>
      <c r="F24" s="13"/>
      <c r="G24" s="13"/>
      <c r="H24" s="13"/>
      <c r="I24" s="13"/>
      <c r="J24" s="7"/>
    </row>
    <row r="25" spans="2:14" ht="15" customHeight="1" x14ac:dyDescent="0.25">
      <c r="B25" s="5"/>
      <c r="C25" s="348" t="s">
        <v>34</v>
      </c>
      <c r="D25" s="348"/>
      <c r="E25" s="348"/>
      <c r="F25" s="348"/>
      <c r="G25" s="348"/>
      <c r="H25" s="348"/>
      <c r="I25" s="13"/>
      <c r="J25" s="7"/>
    </row>
    <row r="26" spans="2:14" x14ac:dyDescent="0.25">
      <c r="B26" s="5"/>
      <c r="C26" s="348"/>
      <c r="D26" s="348"/>
      <c r="E26" s="348"/>
      <c r="F26" s="348"/>
      <c r="G26" s="348"/>
      <c r="H26" s="348"/>
      <c r="I26" s="13"/>
      <c r="J26" s="7"/>
    </row>
    <row r="27" spans="2:14" x14ac:dyDescent="0.25">
      <c r="B27" s="5"/>
      <c r="C27" s="348" t="s">
        <v>35</v>
      </c>
      <c r="D27" s="348"/>
      <c r="E27" s="348"/>
      <c r="F27" s="348"/>
      <c r="G27" s="348"/>
      <c r="H27" s="348"/>
      <c r="I27" s="13"/>
      <c r="J27" s="7"/>
    </row>
    <row r="28" spans="2:14" x14ac:dyDescent="0.25">
      <c r="B28" s="5"/>
      <c r="C28" s="348"/>
      <c r="D28" s="348"/>
      <c r="E28" s="348"/>
      <c r="F28" s="348"/>
      <c r="G28" s="348"/>
      <c r="H28" s="348"/>
      <c r="I28" s="13"/>
      <c r="J28" s="7"/>
    </row>
    <row r="29" spans="2:14" x14ac:dyDescent="0.25">
      <c r="B29" s="5"/>
      <c r="C29" s="348" t="s">
        <v>36</v>
      </c>
      <c r="D29" s="348"/>
      <c r="E29" s="348"/>
      <c r="F29" s="348"/>
      <c r="G29" s="348"/>
      <c r="H29" s="348"/>
      <c r="I29" s="13"/>
      <c r="J29" s="7"/>
    </row>
    <row r="30" spans="2:14" x14ac:dyDescent="0.25">
      <c r="B30" s="5"/>
      <c r="C30" s="348"/>
      <c r="D30" s="348"/>
      <c r="E30" s="348"/>
      <c r="F30" s="348"/>
      <c r="G30" s="348"/>
      <c r="H30" s="348"/>
      <c r="I30" s="13"/>
      <c r="J30" s="7"/>
    </row>
    <row r="31" spans="2:14" x14ac:dyDescent="0.25">
      <c r="B31" s="5"/>
      <c r="C31" t="s">
        <v>37</v>
      </c>
      <c r="F31" s="13"/>
      <c r="G31" s="13"/>
      <c r="H31" s="13"/>
      <c r="I31" s="13"/>
      <c r="J31" s="7"/>
    </row>
    <row r="32" spans="2:14" x14ac:dyDescent="0.25">
      <c r="B32" s="5"/>
      <c r="D32" t="s">
        <v>38</v>
      </c>
      <c r="F32" s="13"/>
      <c r="G32" s="13"/>
      <c r="H32" s="13"/>
      <c r="I32" s="13"/>
      <c r="J32" s="7"/>
    </row>
    <row r="33" spans="2:10" x14ac:dyDescent="0.25">
      <c r="B33" s="5"/>
      <c r="D33" t="s">
        <v>39</v>
      </c>
      <c r="F33" s="13"/>
      <c r="G33" s="13"/>
      <c r="H33" s="13"/>
      <c r="I33" s="13"/>
      <c r="J33" s="7"/>
    </row>
    <row r="34" spans="2:10" x14ac:dyDescent="0.25">
      <c r="B34" s="5"/>
      <c r="D34" t="s">
        <v>40</v>
      </c>
      <c r="F34" s="13"/>
      <c r="G34" s="13"/>
      <c r="H34" s="13"/>
      <c r="I34" s="13"/>
      <c r="J34" s="7"/>
    </row>
    <row r="35" spans="2:10" x14ac:dyDescent="0.25">
      <c r="B35" s="5"/>
      <c r="F35" s="13"/>
      <c r="G35" s="13"/>
      <c r="H35" s="13"/>
      <c r="I35" s="13"/>
      <c r="J35" s="7"/>
    </row>
    <row r="36" spans="2:10" x14ac:dyDescent="0.25">
      <c r="B36" s="5"/>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ht="15.75" thickBot="1" x14ac:dyDescent="0.3">
      <c r="B39" s="16"/>
      <c r="C39" s="22"/>
      <c r="D39" s="22"/>
      <c r="E39" s="17"/>
      <c r="F39" s="17"/>
      <c r="G39" s="17"/>
      <c r="H39" s="17"/>
      <c r="I39" s="17"/>
      <c r="J39" s="18"/>
    </row>
    <row r="40" spans="2:10" ht="15.75" thickBot="1" x14ac:dyDescent="0.3"/>
    <row r="41" spans="2:10" x14ac:dyDescent="0.25">
      <c r="B41" s="2"/>
      <c r="C41" s="3"/>
      <c r="D41" s="3"/>
      <c r="E41" s="3"/>
      <c r="F41" s="3"/>
      <c r="G41" s="3"/>
      <c r="H41" s="3"/>
      <c r="I41" s="3"/>
      <c r="J41" s="4"/>
    </row>
    <row r="42" spans="2:10" x14ac:dyDescent="0.25">
      <c r="B42" s="5"/>
      <c r="C42" s="6"/>
      <c r="D42" s="6"/>
      <c r="E42" s="6"/>
      <c r="F42" s="6"/>
      <c r="G42" s="6"/>
      <c r="H42" s="6"/>
      <c r="I42" s="6"/>
      <c r="J42" s="7"/>
    </row>
    <row r="43" spans="2:10" x14ac:dyDescent="0.25">
      <c r="B43" s="5"/>
      <c r="C43" s="6"/>
      <c r="D43" s="6"/>
      <c r="E43" s="6"/>
      <c r="F43" s="6"/>
      <c r="G43" s="6"/>
      <c r="H43" s="6"/>
      <c r="I43" s="6"/>
      <c r="J43" s="7"/>
    </row>
    <row r="44" spans="2:10" x14ac:dyDescent="0.25">
      <c r="B44" s="5"/>
      <c r="C44" s="6"/>
      <c r="D44" s="6"/>
      <c r="E44" s="6"/>
      <c r="F44" s="6"/>
      <c r="G44" s="6"/>
      <c r="H44" s="6"/>
      <c r="I44" s="6"/>
      <c r="J44" s="7"/>
    </row>
    <row r="45" spans="2:10" x14ac:dyDescent="0.25">
      <c r="B45" s="5"/>
      <c r="C45" s="23" t="s">
        <v>41</v>
      </c>
      <c r="D45" s="6"/>
      <c r="E45" s="6"/>
      <c r="F45" s="24"/>
      <c r="G45" s="6"/>
      <c r="H45" s="6"/>
      <c r="I45" s="6"/>
      <c r="J45" s="7"/>
    </row>
    <row r="46" spans="2:10" x14ac:dyDescent="0.25">
      <c r="B46" s="5"/>
      <c r="C46" s="6"/>
      <c r="D46" s="6"/>
      <c r="E46" s="6"/>
      <c r="G46" s="6"/>
      <c r="H46" s="6"/>
      <c r="I46" s="6"/>
      <c r="J46" s="7"/>
    </row>
    <row r="47" spans="2:10" x14ac:dyDescent="0.25">
      <c r="B47" s="5"/>
      <c r="C47" s="6" t="s">
        <v>42</v>
      </c>
      <c r="D47" s="6"/>
      <c r="E47" s="6"/>
      <c r="F47" s="10"/>
      <c r="G47" s="6" t="s">
        <v>43</v>
      </c>
      <c r="H47" s="10"/>
      <c r="I47" s="10"/>
      <c r="J47" s="7"/>
    </row>
    <row r="48" spans="2:10" x14ac:dyDescent="0.25">
      <c r="B48" s="5"/>
      <c r="C48" s="6" t="s">
        <v>44</v>
      </c>
      <c r="D48" s="6"/>
      <c r="E48" s="6"/>
      <c r="F48" s="10"/>
      <c r="G48" s="6" t="s">
        <v>45</v>
      </c>
      <c r="H48" s="10"/>
      <c r="I48" s="10"/>
      <c r="J48" s="7"/>
    </row>
    <row r="49" spans="2:10" x14ac:dyDescent="0.25">
      <c r="B49" s="5"/>
      <c r="C49" s="6">
        <v>3</v>
      </c>
      <c r="D49" s="6"/>
      <c r="E49" s="6"/>
      <c r="F49" s="10"/>
      <c r="G49" s="6" t="s">
        <v>46</v>
      </c>
      <c r="H49" s="10"/>
      <c r="I49" s="10"/>
      <c r="J49" s="7"/>
    </row>
    <row r="50" spans="2:10" ht="26.25" x14ac:dyDescent="0.25">
      <c r="B50" s="5"/>
      <c r="C50" s="6"/>
      <c r="D50" s="6"/>
      <c r="E50" s="6"/>
      <c r="F50" s="11"/>
      <c r="G50" s="11"/>
      <c r="H50" s="11"/>
      <c r="I50" s="11"/>
      <c r="J50" s="7"/>
    </row>
    <row r="51" spans="2:10" x14ac:dyDescent="0.25">
      <c r="B51" s="5"/>
      <c r="D51" s="6"/>
      <c r="E51" s="6"/>
      <c r="F51" s="6"/>
      <c r="G51" s="6"/>
      <c r="H51" s="6"/>
      <c r="I51" s="6"/>
      <c r="J51" s="7"/>
    </row>
    <row r="52" spans="2:10" x14ac:dyDescent="0.25">
      <c r="B52" s="5"/>
      <c r="D52" s="6"/>
      <c r="E52" s="6"/>
      <c r="F52" s="6"/>
      <c r="G52" s="6"/>
      <c r="H52" s="6"/>
      <c r="I52" s="6"/>
      <c r="J52" s="7"/>
    </row>
    <row r="53" spans="2:10" x14ac:dyDescent="0.25">
      <c r="B53" s="5"/>
      <c r="E53" s="6"/>
      <c r="F53" s="24"/>
      <c r="G53" s="6"/>
      <c r="H53" s="6"/>
      <c r="I53" s="6"/>
      <c r="J53" s="7"/>
    </row>
    <row r="54" spans="2:10" x14ac:dyDescent="0.25">
      <c r="B54" s="5"/>
      <c r="E54" s="6"/>
      <c r="F54" s="6"/>
      <c r="G54" s="6"/>
      <c r="H54" s="6"/>
      <c r="I54" s="6"/>
      <c r="J54" s="7"/>
    </row>
    <row r="55" spans="2:10" x14ac:dyDescent="0.25">
      <c r="B55" s="5"/>
      <c r="E55" s="6"/>
      <c r="F55" s="6"/>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20"/>
      <c r="J58" s="21"/>
    </row>
    <row r="59" spans="2:10" x14ac:dyDescent="0.25">
      <c r="B59" s="5"/>
      <c r="D59" s="6"/>
      <c r="E59" s="6"/>
      <c r="F59" s="6"/>
      <c r="G59" s="6"/>
      <c r="H59" s="6"/>
      <c r="I59" s="6"/>
      <c r="J59" s="7"/>
    </row>
    <row r="60" spans="2:10" x14ac:dyDescent="0.25">
      <c r="B60" s="5"/>
      <c r="E60" s="6"/>
      <c r="F60" s="14"/>
      <c r="G60" s="14"/>
      <c r="H60" s="14"/>
      <c r="I60" s="14"/>
      <c r="J60" s="7"/>
    </row>
    <row r="61" spans="2:10" x14ac:dyDescent="0.25">
      <c r="B61" s="5"/>
      <c r="E61" s="6"/>
      <c r="F61" s="14"/>
      <c r="G61" s="14"/>
      <c r="H61" s="14"/>
      <c r="I61" s="14"/>
      <c r="J61" s="7"/>
    </row>
    <row r="62" spans="2:10" x14ac:dyDescent="0.25">
      <c r="B62" s="5"/>
      <c r="D62" s="6"/>
      <c r="E62" s="6"/>
      <c r="F62" s="13"/>
      <c r="G62" s="13"/>
      <c r="H62" s="13"/>
      <c r="I62" s="13"/>
      <c r="J62" s="7"/>
    </row>
    <row r="63" spans="2:10" x14ac:dyDescent="0.25">
      <c r="B63" s="5"/>
      <c r="D63" s="6"/>
      <c r="E63" s="6"/>
      <c r="F63" s="13"/>
      <c r="G63" s="13"/>
      <c r="H63" s="13"/>
      <c r="I63" s="13"/>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E69" s="6"/>
      <c r="F69" s="13"/>
      <c r="G69" s="13"/>
      <c r="H69" s="13"/>
      <c r="I69" s="13"/>
      <c r="J69" s="7"/>
    </row>
    <row r="70" spans="2:10" ht="15.75" thickBot="1" x14ac:dyDescent="0.3">
      <c r="B70" s="16"/>
      <c r="C70" s="22"/>
      <c r="D70" s="22"/>
      <c r="E70" s="22"/>
      <c r="F70" s="25"/>
      <c r="G70" s="25"/>
      <c r="H70" s="25"/>
      <c r="I70" s="25"/>
      <c r="J70" s="18"/>
    </row>
    <row r="71" spans="2:10" ht="15.75" thickBot="1" x14ac:dyDescent="0.3"/>
    <row r="72" spans="2:10" x14ac:dyDescent="0.25">
      <c r="B72" s="87"/>
      <c r="C72" s="88"/>
      <c r="D72" s="88"/>
      <c r="E72" s="88"/>
      <c r="F72" s="88"/>
      <c r="G72" s="88"/>
      <c r="H72" s="88"/>
      <c r="I72" s="88"/>
      <c r="J72" s="89"/>
    </row>
    <row r="73" spans="2:10" ht="18.75" x14ac:dyDescent="0.3">
      <c r="B73" s="20"/>
      <c r="C73" s="92" t="s">
        <v>47</v>
      </c>
      <c r="J73" s="21"/>
    </row>
    <row r="74" spans="2:10" ht="18.75" x14ac:dyDescent="0.3">
      <c r="B74" s="20"/>
      <c r="C74" s="94" t="s">
        <v>48</v>
      </c>
      <c r="J74" s="21"/>
    </row>
    <row r="75" spans="2:10" x14ac:dyDescent="0.25">
      <c r="B75" s="20"/>
      <c r="J75" s="21"/>
    </row>
    <row r="76" spans="2:10" x14ac:dyDescent="0.25">
      <c r="B76" s="20"/>
      <c r="C76" s="93" t="s">
        <v>49</v>
      </c>
      <c r="J76" s="21"/>
    </row>
    <row r="77" spans="2:10" x14ac:dyDescent="0.25">
      <c r="B77" s="20"/>
      <c r="C77" s="93" t="s">
        <v>50</v>
      </c>
      <c r="J77" s="21"/>
    </row>
    <row r="78" spans="2:10" x14ac:dyDescent="0.25">
      <c r="B78" s="20"/>
      <c r="C78" s="93" t="s">
        <v>51</v>
      </c>
      <c r="J78" s="21"/>
    </row>
    <row r="79" spans="2:10" ht="24" customHeight="1" x14ac:dyDescent="0.25">
      <c r="B79" s="20"/>
      <c r="C79" s="349" t="s">
        <v>52</v>
      </c>
      <c r="D79" s="349"/>
      <c r="E79" s="349"/>
      <c r="F79" s="349"/>
      <c r="G79" s="349"/>
      <c r="H79" s="349"/>
      <c r="I79" s="349"/>
      <c r="J79" s="21"/>
    </row>
    <row r="80" spans="2:10" x14ac:dyDescent="0.25">
      <c r="B80" s="20"/>
      <c r="C80" s="93" t="s">
        <v>53</v>
      </c>
      <c r="J80" s="21"/>
    </row>
    <row r="81" spans="2:10" x14ac:dyDescent="0.25">
      <c r="B81" s="20"/>
      <c r="C81" s="93" t="s">
        <v>54</v>
      </c>
      <c r="J81" s="21"/>
    </row>
    <row r="82" spans="2:10" x14ac:dyDescent="0.25">
      <c r="B82" s="20"/>
      <c r="C82" s="93" t="s">
        <v>55</v>
      </c>
      <c r="J82" s="21"/>
    </row>
    <row r="83" spans="2:10" x14ac:dyDescent="0.25">
      <c r="B83" s="20"/>
      <c r="C83" s="93" t="s">
        <v>56</v>
      </c>
      <c r="J83" s="21"/>
    </row>
    <row r="84" spans="2:10" x14ac:dyDescent="0.25">
      <c r="B84" s="20"/>
      <c r="C84" s="93" t="s">
        <v>57</v>
      </c>
      <c r="J84" s="21"/>
    </row>
    <row r="85" spans="2:10" x14ac:dyDescent="0.25">
      <c r="B85" s="20"/>
      <c r="C85" s="93" t="s">
        <v>58</v>
      </c>
      <c r="J85" s="21"/>
    </row>
    <row r="86" spans="2:10" x14ac:dyDescent="0.25">
      <c r="B86" s="20"/>
      <c r="J86" s="21"/>
    </row>
    <row r="87" spans="2:10" x14ac:dyDescent="0.25">
      <c r="B87" s="20"/>
      <c r="J87" s="21"/>
    </row>
    <row r="88" spans="2:10" ht="15.75" thickBot="1" x14ac:dyDescent="0.3">
      <c r="B88" s="90"/>
      <c r="C88" s="22"/>
      <c r="D88" s="22"/>
      <c r="E88" s="22"/>
      <c r="F88" s="22"/>
      <c r="G88" s="22"/>
      <c r="H88" s="22"/>
      <c r="I88" s="22"/>
      <c r="J88" s="91"/>
    </row>
  </sheetData>
  <mergeCells count="4">
    <mergeCell ref="C25:H26"/>
    <mergeCell ref="C27:H28"/>
    <mergeCell ref="C29:H30"/>
    <mergeCell ref="C79:I79"/>
  </mergeCells>
  <printOptions horizontalCentered="1" verticalCentered="1"/>
  <pageMargins left="0.70866141732283472" right="0.70866141732283472" top="0.74803149606299213" bottom="0.74803149606299213" header="0.31496062992125984" footer="0.31496062992125984"/>
  <pageSetup paperSize="9" scale="45" orientation="landscape" r:id="rId1"/>
  <headerFooter>
    <oddHeader>&amp;R&amp;G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350" t="s">
        <v>59</v>
      </c>
      <c r="B1" s="351"/>
      <c r="C1" s="351"/>
    </row>
    <row r="2" spans="1:31" ht="31.5" x14ac:dyDescent="0.5">
      <c r="A2" s="27" t="s">
        <v>17</v>
      </c>
      <c r="B2" s="28"/>
      <c r="C2" s="28"/>
    </row>
    <row r="3" spans="1:31" x14ac:dyDescent="0.25">
      <c r="A3" s="19"/>
    </row>
    <row r="4" spans="1:31" s="23" customFormat="1" ht="18.75" x14ac:dyDescent="0.25">
      <c r="A4" s="31"/>
      <c r="B4" s="32"/>
      <c r="C4" s="33" t="s">
        <v>60</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61</v>
      </c>
      <c r="B5" s="36"/>
      <c r="C5" s="37"/>
    </row>
    <row r="6" spans="1:31" ht="14.45" customHeight="1" x14ac:dyDescent="0.25">
      <c r="A6" s="38" t="s">
        <v>62</v>
      </c>
      <c r="B6" s="38"/>
      <c r="C6" s="39"/>
    </row>
    <row r="7" spans="1:31" ht="60" x14ac:dyDescent="0.25">
      <c r="A7" s="40"/>
      <c r="B7" s="41" t="s">
        <v>63</v>
      </c>
      <c r="C7" s="42" t="s">
        <v>64</v>
      </c>
    </row>
    <row r="8" spans="1:31" ht="14.45" customHeight="1" x14ac:dyDescent="0.25">
      <c r="A8" s="38" t="s">
        <v>65</v>
      </c>
      <c r="B8" s="38"/>
      <c r="C8" s="39"/>
    </row>
    <row r="9" spans="1:31" ht="23.25" customHeight="1" x14ac:dyDescent="0.25">
      <c r="A9" s="43"/>
      <c r="B9" s="41" t="s">
        <v>66</v>
      </c>
      <c r="C9" s="44" t="s">
        <v>67</v>
      </c>
    </row>
    <row r="10" spans="1:31" ht="14.45" customHeight="1" x14ac:dyDescent="0.25">
      <c r="A10" s="38" t="s">
        <v>68</v>
      </c>
      <c r="B10" s="38"/>
      <c r="C10" s="39"/>
    </row>
    <row r="11" spans="1:31" ht="23.25" customHeight="1" x14ac:dyDescent="0.25">
      <c r="A11" s="43"/>
      <c r="B11" s="41" t="s">
        <v>69</v>
      </c>
      <c r="C11" s="44" t="s">
        <v>70</v>
      </c>
    </row>
    <row r="12" spans="1:31" ht="14.45" customHeight="1" x14ac:dyDescent="0.25">
      <c r="A12" s="38" t="s">
        <v>71</v>
      </c>
      <c r="B12" s="38"/>
      <c r="C12" s="39"/>
    </row>
    <row r="13" spans="1:31" ht="30" x14ac:dyDescent="0.25">
      <c r="A13" s="40"/>
      <c r="B13" s="41" t="s">
        <v>72</v>
      </c>
      <c r="C13" s="42" t="s">
        <v>73</v>
      </c>
    </row>
    <row r="14" spans="1:31" ht="14.45" customHeight="1" x14ac:dyDescent="0.25">
      <c r="A14" s="38" t="s">
        <v>74</v>
      </c>
      <c r="B14" s="38"/>
      <c r="C14" s="39"/>
    </row>
    <row r="15" spans="1:31" ht="38.25" customHeight="1" x14ac:dyDescent="0.25">
      <c r="A15" s="40"/>
      <c r="B15" s="41" t="s">
        <v>75</v>
      </c>
      <c r="C15" s="44" t="s">
        <v>76</v>
      </c>
    </row>
    <row r="16" spans="1:31" ht="14.45" customHeight="1" x14ac:dyDescent="0.25">
      <c r="A16" s="38" t="s">
        <v>77</v>
      </c>
      <c r="B16" s="38"/>
      <c r="C16" s="39"/>
    </row>
    <row r="17" spans="1:3" ht="26.25" customHeight="1" x14ac:dyDescent="0.25">
      <c r="A17" s="40"/>
      <c r="B17" s="41" t="s">
        <v>78</v>
      </c>
      <c r="C17" s="44" t="s">
        <v>79</v>
      </c>
    </row>
    <row r="18" spans="1:3" ht="14.45" customHeight="1" x14ac:dyDescent="0.25">
      <c r="A18" s="38" t="s">
        <v>80</v>
      </c>
      <c r="B18" s="38"/>
      <c r="C18" s="39"/>
    </row>
    <row r="19" spans="1:3" ht="40.5" customHeight="1" x14ac:dyDescent="0.25">
      <c r="A19" s="40"/>
      <c r="B19" s="41" t="s">
        <v>81</v>
      </c>
      <c r="C19" s="42" t="s">
        <v>82</v>
      </c>
    </row>
    <row r="20" spans="1:3" ht="18.75" x14ac:dyDescent="0.25">
      <c r="A20" s="35" t="s">
        <v>83</v>
      </c>
      <c r="B20" s="36"/>
      <c r="C20" s="45"/>
    </row>
    <row r="21" spans="1:3" ht="14.45" customHeight="1" x14ac:dyDescent="0.25">
      <c r="A21" s="38" t="s">
        <v>84</v>
      </c>
      <c r="B21" s="38"/>
      <c r="C21" s="39"/>
    </row>
    <row r="22" spans="1:3" ht="42.6" customHeight="1" x14ac:dyDescent="0.25">
      <c r="A22" s="43"/>
      <c r="B22" s="41" t="s">
        <v>85</v>
      </c>
      <c r="C22" s="42" t="s">
        <v>86</v>
      </c>
    </row>
    <row r="23" spans="1:3" ht="14.45" customHeight="1" x14ac:dyDescent="0.25">
      <c r="A23" s="38" t="s">
        <v>87</v>
      </c>
      <c r="B23" s="38"/>
      <c r="C23" s="39"/>
    </row>
    <row r="24" spans="1:3" ht="30" x14ac:dyDescent="0.25">
      <c r="A24" s="40"/>
      <c r="B24" s="41" t="s">
        <v>88</v>
      </c>
      <c r="C24" s="44" t="s">
        <v>89</v>
      </c>
    </row>
    <row r="25" spans="1:3" ht="14.45" customHeight="1" x14ac:dyDescent="0.25">
      <c r="A25" s="38" t="s">
        <v>90</v>
      </c>
      <c r="B25" s="38"/>
      <c r="C25" s="39"/>
    </row>
    <row r="26" spans="1:3" ht="38.25" customHeight="1" x14ac:dyDescent="0.25">
      <c r="A26" s="40"/>
      <c r="B26" s="41" t="s">
        <v>91</v>
      </c>
      <c r="C26" s="44" t="s">
        <v>92</v>
      </c>
    </row>
    <row r="27" spans="1:3" ht="14.45" customHeight="1" x14ac:dyDescent="0.25">
      <c r="A27" s="38" t="s">
        <v>93</v>
      </c>
      <c r="B27" s="38"/>
      <c r="C27" s="39"/>
    </row>
    <row r="28" spans="1:3" ht="34.5" customHeight="1" x14ac:dyDescent="0.25">
      <c r="A28" s="40"/>
      <c r="B28" s="41" t="s">
        <v>94</v>
      </c>
      <c r="C28" s="44" t="s">
        <v>95</v>
      </c>
    </row>
    <row r="29" spans="1:3" x14ac:dyDescent="0.25">
      <c r="A29" s="38" t="s">
        <v>96</v>
      </c>
      <c r="B29" s="38"/>
      <c r="C29" s="39"/>
    </row>
    <row r="30" spans="1:3" ht="60" x14ac:dyDescent="0.25">
      <c r="A30" s="40"/>
      <c r="B30" s="41" t="s">
        <v>97</v>
      </c>
      <c r="C30" s="44" t="s">
        <v>98</v>
      </c>
    </row>
    <row r="31" spans="1:3" x14ac:dyDescent="0.25">
      <c r="A31" s="38" t="s">
        <v>99</v>
      </c>
      <c r="B31" s="38"/>
      <c r="C31" s="39"/>
    </row>
    <row r="32" spans="1:3" ht="30" x14ac:dyDescent="0.25">
      <c r="A32" s="40"/>
      <c r="B32" s="41" t="s">
        <v>100</v>
      </c>
      <c r="C32" s="44" t="s">
        <v>101</v>
      </c>
    </row>
    <row r="33" spans="1:3" x14ac:dyDescent="0.25">
      <c r="A33" s="38" t="s">
        <v>102</v>
      </c>
      <c r="B33" s="38"/>
      <c r="C33" s="39"/>
    </row>
    <row r="34" spans="1:3" ht="30" x14ac:dyDescent="0.25">
      <c r="A34" s="40"/>
      <c r="B34" s="41" t="s">
        <v>103</v>
      </c>
      <c r="C34" s="44" t="s">
        <v>104</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A6C4E-1CE8-4A72-942A-76BAED07781B}">
  <sheetPr>
    <tabColor rgb="FFE36E00"/>
    <pageSetUpPr fitToPage="1"/>
  </sheetPr>
  <dimension ref="A1:N413"/>
  <sheetViews>
    <sheetView workbookViewId="0"/>
  </sheetViews>
  <sheetFormatPr baseColWidth="10" defaultColWidth="8.85546875" defaultRowHeight="15" outlineLevelRow="1" x14ac:dyDescent="0.25"/>
  <cols>
    <col min="1" max="1" width="13.28515625" style="209" customWidth="1"/>
    <col min="2" max="2" width="60.7109375" style="209" customWidth="1"/>
    <col min="3" max="3" width="39.140625" style="209" bestFit="1" customWidth="1"/>
    <col min="4" max="4" width="35.140625" style="209" bestFit="1" customWidth="1"/>
    <col min="5" max="5" width="6.7109375" style="209" customWidth="1"/>
    <col min="6" max="6" width="41.7109375" style="209" customWidth="1"/>
    <col min="7" max="7" width="41.7109375" style="205" customWidth="1"/>
    <col min="8" max="8" width="7.28515625" style="209" customWidth="1"/>
    <col min="9" max="9" width="71.85546875" style="209" customWidth="1"/>
    <col min="10" max="11" width="47.7109375" style="209" customWidth="1"/>
    <col min="12" max="12" width="7.28515625" style="209" customWidth="1"/>
    <col min="13" max="13" width="25.7109375" style="209" customWidth="1"/>
    <col min="14" max="14" width="25.7109375" style="205" customWidth="1"/>
    <col min="15" max="16384" width="8.85546875" style="207"/>
  </cols>
  <sheetData>
    <row r="1" spans="1:13" ht="31.5" x14ac:dyDescent="0.25">
      <c r="A1" s="204" t="s">
        <v>105</v>
      </c>
      <c r="B1" s="204"/>
      <c r="C1" s="205"/>
      <c r="D1" s="205"/>
      <c r="E1" s="205"/>
      <c r="F1" s="206" t="s">
        <v>1838</v>
      </c>
      <c r="H1" s="205"/>
      <c r="I1" s="204"/>
      <c r="J1" s="205"/>
      <c r="K1" s="205"/>
      <c r="L1" s="205"/>
      <c r="M1" s="205"/>
    </row>
    <row r="2" spans="1:13" ht="15.75" thickBot="1" x14ac:dyDescent="0.3">
      <c r="A2" s="205"/>
      <c r="B2" s="208"/>
      <c r="C2" s="208"/>
      <c r="D2" s="205"/>
      <c r="E2" s="205"/>
      <c r="F2" s="205"/>
      <c r="H2" s="205"/>
      <c r="L2" s="205"/>
      <c r="M2" s="205"/>
    </row>
    <row r="3" spans="1:13" ht="19.5" thickBot="1" x14ac:dyDescent="0.3">
      <c r="A3" s="210"/>
      <c r="B3" s="211" t="s">
        <v>107</v>
      </c>
      <c r="C3" s="212" t="s">
        <v>108</v>
      </c>
      <c r="D3" s="210"/>
      <c r="E3" s="210"/>
      <c r="F3" s="205"/>
      <c r="G3" s="210"/>
      <c r="H3" s="205"/>
      <c r="L3" s="205"/>
      <c r="M3" s="205"/>
    </row>
    <row r="4" spans="1:13" ht="15.75" thickBot="1" x14ac:dyDescent="0.3">
      <c r="H4" s="205"/>
      <c r="L4" s="205"/>
      <c r="M4" s="205"/>
    </row>
    <row r="5" spans="1:13" ht="18.75" x14ac:dyDescent="0.25">
      <c r="A5" s="213"/>
      <c r="B5" s="214" t="s">
        <v>109</v>
      </c>
      <c r="C5" s="213"/>
      <c r="E5" s="215"/>
      <c r="F5" s="215"/>
      <c r="H5" s="205"/>
      <c r="L5" s="205"/>
      <c r="M5" s="205"/>
    </row>
    <row r="6" spans="1:13" x14ac:dyDescent="0.25">
      <c r="B6" s="216" t="s">
        <v>110</v>
      </c>
      <c r="C6" s="215"/>
      <c r="D6" s="215"/>
      <c r="H6" s="205"/>
      <c r="L6" s="205"/>
      <c r="M6" s="205"/>
    </row>
    <row r="7" spans="1:13" x14ac:dyDescent="0.25">
      <c r="B7" s="217" t="s">
        <v>111</v>
      </c>
      <c r="C7" s="215"/>
      <c r="D7" s="215"/>
      <c r="H7" s="205"/>
      <c r="L7" s="205"/>
      <c r="M7" s="205"/>
    </row>
    <row r="8" spans="1:13" x14ac:dyDescent="0.25">
      <c r="B8" s="217" t="s">
        <v>112</v>
      </c>
      <c r="C8" s="215"/>
      <c r="D8" s="215"/>
      <c r="F8" s="209" t="s">
        <v>113</v>
      </c>
      <c r="H8" s="205"/>
      <c r="L8" s="205"/>
      <c r="M8" s="205"/>
    </row>
    <row r="9" spans="1:13" x14ac:dyDescent="0.25">
      <c r="B9" s="216" t="s">
        <v>114</v>
      </c>
      <c r="H9" s="205"/>
      <c r="L9" s="205"/>
      <c r="M9" s="205"/>
    </row>
    <row r="10" spans="1:13" x14ac:dyDescent="0.25">
      <c r="B10" s="216" t="s">
        <v>115</v>
      </c>
      <c r="H10" s="205"/>
      <c r="L10" s="205"/>
      <c r="M10" s="205"/>
    </row>
    <row r="11" spans="1:13" ht="15.75" thickBot="1" x14ac:dyDescent="0.3">
      <c r="B11" s="218" t="s">
        <v>116</v>
      </c>
      <c r="H11" s="205"/>
      <c r="L11" s="205"/>
      <c r="M11" s="205"/>
    </row>
    <row r="12" spans="1:13" x14ac:dyDescent="0.25">
      <c r="B12" s="219"/>
      <c r="H12" s="205"/>
      <c r="L12" s="205"/>
      <c r="M12" s="205"/>
    </row>
    <row r="13" spans="1:13" ht="37.5" x14ac:dyDescent="0.25">
      <c r="A13" s="220" t="s">
        <v>117</v>
      </c>
      <c r="B13" s="220" t="s">
        <v>110</v>
      </c>
      <c r="C13" s="221"/>
      <c r="D13" s="221"/>
      <c r="E13" s="221"/>
      <c r="F13" s="221"/>
      <c r="G13" s="222"/>
      <c r="H13" s="205"/>
      <c r="L13" s="205"/>
      <c r="M13" s="205"/>
    </row>
    <row r="14" spans="1:13" x14ac:dyDescent="0.25">
      <c r="A14" s="209" t="s">
        <v>118</v>
      </c>
      <c r="B14" s="223" t="s">
        <v>119</v>
      </c>
      <c r="C14" s="209" t="s">
        <v>2</v>
      </c>
      <c r="E14" s="215"/>
      <c r="F14" s="215"/>
      <c r="H14" s="205"/>
      <c r="L14" s="205"/>
      <c r="M14" s="205"/>
    </row>
    <row r="15" spans="1:13" x14ac:dyDescent="0.25">
      <c r="A15" s="209" t="s">
        <v>120</v>
      </c>
      <c r="B15" s="223" t="s">
        <v>121</v>
      </c>
      <c r="C15" s="209" t="s">
        <v>122</v>
      </c>
      <c r="E15" s="215"/>
      <c r="F15" s="215"/>
      <c r="H15" s="205"/>
      <c r="L15" s="205"/>
      <c r="M15" s="205"/>
    </row>
    <row r="16" spans="1:13" x14ac:dyDescent="0.25">
      <c r="A16" s="209" t="s">
        <v>123</v>
      </c>
      <c r="B16" s="223" t="s">
        <v>124</v>
      </c>
      <c r="C16" s="209" t="s">
        <v>125</v>
      </c>
      <c r="E16" s="215"/>
      <c r="F16" s="215"/>
      <c r="H16" s="205"/>
      <c r="L16" s="205"/>
      <c r="M16" s="205"/>
    </row>
    <row r="17" spans="1:13" x14ac:dyDescent="0.25">
      <c r="A17" s="209" t="s">
        <v>126</v>
      </c>
      <c r="B17" s="223" t="s">
        <v>127</v>
      </c>
      <c r="C17" s="224">
        <f>Introduction!F9</f>
        <v>45107</v>
      </c>
      <c r="E17" s="215"/>
      <c r="F17" s="215"/>
      <c r="H17" s="205"/>
      <c r="L17" s="205"/>
      <c r="M17" s="205"/>
    </row>
    <row r="18" spans="1:13" outlineLevel="1" x14ac:dyDescent="0.25">
      <c r="A18" s="209" t="s">
        <v>128</v>
      </c>
      <c r="B18" s="225" t="s">
        <v>129</v>
      </c>
      <c r="C18" s="209" t="s">
        <v>130</v>
      </c>
      <c r="E18" s="215"/>
      <c r="F18" s="215"/>
      <c r="H18" s="205"/>
      <c r="L18" s="205"/>
      <c r="M18" s="205"/>
    </row>
    <row r="19" spans="1:13" outlineLevel="1" x14ac:dyDescent="0.25">
      <c r="A19" s="209" t="s">
        <v>131</v>
      </c>
      <c r="B19" s="225" t="s">
        <v>132</v>
      </c>
      <c r="C19" s="209" t="s">
        <v>133</v>
      </c>
      <c r="E19" s="215"/>
      <c r="F19" s="215"/>
      <c r="H19" s="205"/>
      <c r="L19" s="205"/>
      <c r="M19" s="205"/>
    </row>
    <row r="20" spans="1:13" outlineLevel="1" x14ac:dyDescent="0.25">
      <c r="A20" s="209" t="s">
        <v>134</v>
      </c>
      <c r="B20" s="225"/>
      <c r="E20" s="215"/>
      <c r="F20" s="215"/>
      <c r="H20" s="205"/>
      <c r="L20" s="205"/>
      <c r="M20" s="205"/>
    </row>
    <row r="21" spans="1:13" outlineLevel="1" x14ac:dyDescent="0.25">
      <c r="A21" s="209" t="s">
        <v>135</v>
      </c>
      <c r="B21" s="225"/>
      <c r="E21" s="215"/>
      <c r="F21" s="215"/>
      <c r="H21" s="205"/>
      <c r="L21" s="205"/>
      <c r="M21" s="205"/>
    </row>
    <row r="22" spans="1:13" outlineLevel="1" x14ac:dyDescent="0.25">
      <c r="A22" s="209" t="s">
        <v>136</v>
      </c>
      <c r="B22" s="225"/>
      <c r="E22" s="215"/>
      <c r="F22" s="215"/>
      <c r="H22" s="205"/>
      <c r="L22" s="205"/>
      <c r="M22" s="205"/>
    </row>
    <row r="23" spans="1:13" outlineLevel="1" x14ac:dyDescent="0.25">
      <c r="A23" s="209" t="s">
        <v>137</v>
      </c>
      <c r="B23" s="225"/>
      <c r="E23" s="215"/>
      <c r="F23" s="215"/>
      <c r="H23" s="205"/>
      <c r="L23" s="205"/>
      <c r="M23" s="205"/>
    </row>
    <row r="24" spans="1:13" outlineLevel="1" x14ac:dyDescent="0.25">
      <c r="A24" s="209" t="s">
        <v>138</v>
      </c>
      <c r="B24" s="225"/>
      <c r="E24" s="215"/>
      <c r="F24" s="215"/>
      <c r="H24" s="205"/>
      <c r="L24" s="205"/>
      <c r="M24" s="205"/>
    </row>
    <row r="25" spans="1:13" outlineLevel="1" x14ac:dyDescent="0.25">
      <c r="A25" s="209" t="s">
        <v>139</v>
      </c>
      <c r="B25" s="225"/>
      <c r="E25" s="215"/>
      <c r="F25" s="215"/>
      <c r="H25" s="205"/>
      <c r="L25" s="205"/>
      <c r="M25" s="205"/>
    </row>
    <row r="26" spans="1:13" ht="18.75" x14ac:dyDescent="0.25">
      <c r="A26" s="221"/>
      <c r="B26" s="220" t="s">
        <v>111</v>
      </c>
      <c r="C26" s="221"/>
      <c r="D26" s="221"/>
      <c r="E26" s="221"/>
      <c r="F26" s="221"/>
      <c r="G26" s="222"/>
      <c r="H26" s="205"/>
      <c r="L26" s="205"/>
      <c r="M26" s="205"/>
    </row>
    <row r="27" spans="1:13" x14ac:dyDescent="0.25">
      <c r="A27" s="209" t="s">
        <v>140</v>
      </c>
      <c r="B27" s="226" t="s">
        <v>141</v>
      </c>
      <c r="C27" s="209" t="s">
        <v>142</v>
      </c>
      <c r="D27" s="227"/>
      <c r="E27" s="227"/>
      <c r="F27" s="227"/>
      <c r="H27" s="205"/>
      <c r="L27" s="205"/>
      <c r="M27" s="205"/>
    </row>
    <row r="28" spans="1:13" x14ac:dyDescent="0.25">
      <c r="A28" s="209" t="s">
        <v>143</v>
      </c>
      <c r="B28" s="226" t="s">
        <v>144</v>
      </c>
      <c r="C28" s="209" t="s">
        <v>142</v>
      </c>
      <c r="D28" s="227"/>
      <c r="E28" s="227"/>
      <c r="F28" s="227"/>
      <c r="H28" s="205"/>
      <c r="L28" s="205"/>
      <c r="M28" s="205"/>
    </row>
    <row r="29" spans="1:13" x14ac:dyDescent="0.25">
      <c r="A29" s="209" t="s">
        <v>145</v>
      </c>
      <c r="B29" s="226" t="s">
        <v>146</v>
      </c>
      <c r="C29" s="209" t="s">
        <v>147</v>
      </c>
      <c r="E29" s="227"/>
      <c r="F29" s="227"/>
      <c r="H29" s="205"/>
      <c r="L29" s="205"/>
      <c r="M29" s="205"/>
    </row>
    <row r="30" spans="1:13" outlineLevel="1" x14ac:dyDescent="0.25">
      <c r="A30" s="209" t="s">
        <v>148</v>
      </c>
      <c r="B30" s="226"/>
      <c r="E30" s="227"/>
      <c r="F30" s="227"/>
      <c r="H30" s="205"/>
      <c r="L30" s="205"/>
      <c r="M30" s="205"/>
    </row>
    <row r="31" spans="1:13" outlineLevel="1" x14ac:dyDescent="0.25">
      <c r="A31" s="209" t="s">
        <v>149</v>
      </c>
      <c r="B31" s="226"/>
      <c r="E31" s="227"/>
      <c r="F31" s="227"/>
      <c r="H31" s="205"/>
      <c r="L31" s="205"/>
      <c r="M31" s="205"/>
    </row>
    <row r="32" spans="1:13" outlineLevel="1" x14ac:dyDescent="0.25">
      <c r="A32" s="209" t="s">
        <v>150</v>
      </c>
      <c r="B32" s="226"/>
      <c r="E32" s="227"/>
      <c r="F32" s="227"/>
      <c r="H32" s="205"/>
      <c r="L32" s="205"/>
      <c r="M32" s="205"/>
    </row>
    <row r="33" spans="1:14" outlineLevel="1" x14ac:dyDescent="0.25">
      <c r="A33" s="209" t="s">
        <v>151</v>
      </c>
      <c r="B33" s="226"/>
      <c r="E33" s="227"/>
      <c r="F33" s="227"/>
      <c r="H33" s="205"/>
      <c r="L33" s="205"/>
      <c r="M33" s="205"/>
    </row>
    <row r="34" spans="1:14" outlineLevel="1" x14ac:dyDescent="0.25">
      <c r="A34" s="209" t="s">
        <v>152</v>
      </c>
      <c r="B34" s="226"/>
      <c r="E34" s="227"/>
      <c r="F34" s="227"/>
      <c r="H34" s="205"/>
      <c r="L34" s="205"/>
      <c r="M34" s="205"/>
    </row>
    <row r="35" spans="1:14" outlineLevel="1" x14ac:dyDescent="0.25">
      <c r="A35" s="209" t="s">
        <v>153</v>
      </c>
      <c r="B35" s="228"/>
      <c r="E35" s="227"/>
      <c r="F35" s="227"/>
      <c r="H35" s="205"/>
      <c r="L35" s="205"/>
      <c r="M35" s="205"/>
    </row>
    <row r="36" spans="1:14" ht="18.75" x14ac:dyDescent="0.25">
      <c r="A36" s="220"/>
      <c r="B36" s="220" t="s">
        <v>112</v>
      </c>
      <c r="C36" s="220"/>
      <c r="D36" s="221"/>
      <c r="E36" s="221"/>
      <c r="F36" s="221"/>
      <c r="G36" s="222"/>
      <c r="H36" s="205"/>
      <c r="L36" s="205"/>
      <c r="M36" s="205"/>
    </row>
    <row r="37" spans="1:14" ht="15" customHeight="1" x14ac:dyDescent="0.25">
      <c r="A37" s="229"/>
      <c r="B37" s="230" t="s">
        <v>154</v>
      </c>
      <c r="C37" s="229" t="s">
        <v>155</v>
      </c>
      <c r="D37" s="231"/>
      <c r="E37" s="231"/>
      <c r="F37" s="231"/>
      <c r="G37" s="232"/>
      <c r="H37" s="205"/>
      <c r="L37" s="205"/>
      <c r="M37" s="205"/>
    </row>
    <row r="38" spans="1:14" x14ac:dyDescent="0.25">
      <c r="A38" s="209" t="s">
        <v>156</v>
      </c>
      <c r="B38" s="227" t="s">
        <v>157</v>
      </c>
      <c r="C38" s="233">
        <v>4627.811674580008</v>
      </c>
      <c r="F38" s="227"/>
      <c r="H38" s="205"/>
      <c r="L38" s="205"/>
      <c r="M38" s="205"/>
    </row>
    <row r="39" spans="1:14" x14ac:dyDescent="0.25">
      <c r="A39" s="209" t="s">
        <v>158</v>
      </c>
      <c r="B39" s="227" t="s">
        <v>159</v>
      </c>
      <c r="C39" s="233">
        <v>3935.2380089899998</v>
      </c>
      <c r="F39" s="227"/>
      <c r="H39" s="205"/>
      <c r="L39" s="205"/>
      <c r="M39" s="205"/>
      <c r="N39" s="207"/>
    </row>
    <row r="40" spans="1:14" outlineLevel="1" x14ac:dyDescent="0.25">
      <c r="A40" s="209" t="s">
        <v>160</v>
      </c>
      <c r="B40" s="234" t="s">
        <v>161</v>
      </c>
      <c r="C40" s="209" t="s">
        <v>162</v>
      </c>
      <c r="F40" s="227"/>
      <c r="H40" s="205"/>
      <c r="L40" s="205"/>
      <c r="M40" s="205"/>
      <c r="N40" s="207"/>
    </row>
    <row r="41" spans="1:14" outlineLevel="1" x14ac:dyDescent="0.25">
      <c r="A41" s="209" t="s">
        <v>163</v>
      </c>
      <c r="B41" s="234" t="s">
        <v>164</v>
      </c>
      <c r="C41" s="209" t="s">
        <v>162</v>
      </c>
      <c r="F41" s="227"/>
      <c r="H41" s="205"/>
      <c r="L41" s="205"/>
      <c r="M41" s="205"/>
      <c r="N41" s="207"/>
    </row>
    <row r="42" spans="1:14" outlineLevel="1" x14ac:dyDescent="0.25">
      <c r="A42" s="209" t="s">
        <v>165</v>
      </c>
      <c r="B42" s="234"/>
      <c r="C42" s="233"/>
      <c r="F42" s="227"/>
      <c r="H42" s="205"/>
      <c r="L42" s="205"/>
      <c r="M42" s="205"/>
      <c r="N42" s="207"/>
    </row>
    <row r="43" spans="1:14" outlineLevel="1" x14ac:dyDescent="0.25">
      <c r="A43" s="207" t="s">
        <v>166</v>
      </c>
      <c r="B43" s="227"/>
      <c r="F43" s="227"/>
      <c r="H43" s="205"/>
      <c r="L43" s="205"/>
      <c r="M43" s="205"/>
      <c r="N43" s="207"/>
    </row>
    <row r="44" spans="1:14" ht="15" customHeight="1" x14ac:dyDescent="0.25">
      <c r="A44" s="229"/>
      <c r="B44" s="230" t="s">
        <v>167</v>
      </c>
      <c r="C44" s="235" t="s">
        <v>168</v>
      </c>
      <c r="D44" s="229" t="s">
        <v>169</v>
      </c>
      <c r="E44" s="231"/>
      <c r="F44" s="232" t="s">
        <v>170</v>
      </c>
      <c r="G44" s="232" t="s">
        <v>171</v>
      </c>
      <c r="H44" s="205"/>
      <c r="L44" s="205"/>
      <c r="M44" s="205"/>
      <c r="N44" s="207"/>
    </row>
    <row r="45" spans="1:14" x14ac:dyDescent="0.25">
      <c r="A45" s="209" t="s">
        <v>172</v>
      </c>
      <c r="B45" s="227" t="s">
        <v>173</v>
      </c>
      <c r="C45" s="236">
        <v>0.05</v>
      </c>
      <c r="D45" s="237">
        <v>0.17599282788177817</v>
      </c>
      <c r="E45" s="237"/>
      <c r="F45" s="238" t="s">
        <v>162</v>
      </c>
      <c r="G45" s="50" t="s">
        <v>162</v>
      </c>
      <c r="H45" s="205"/>
      <c r="L45" s="205"/>
      <c r="M45" s="205"/>
      <c r="N45" s="207"/>
    </row>
    <row r="46" spans="1:14" outlineLevel="1" x14ac:dyDescent="0.25">
      <c r="A46" s="209" t="s">
        <v>174</v>
      </c>
      <c r="B46" s="225" t="s">
        <v>175</v>
      </c>
      <c r="C46" s="237"/>
      <c r="D46" s="237"/>
      <c r="E46" s="237"/>
      <c r="F46" s="237"/>
      <c r="G46" s="239"/>
      <c r="H46" s="205"/>
      <c r="L46" s="205"/>
      <c r="M46" s="205"/>
      <c r="N46" s="207"/>
    </row>
    <row r="47" spans="1:14" outlineLevel="1" x14ac:dyDescent="0.25">
      <c r="A47" s="209" t="s">
        <v>176</v>
      </c>
      <c r="B47" s="225" t="s">
        <v>177</v>
      </c>
      <c r="C47" s="237"/>
      <c r="D47" s="237"/>
      <c r="E47" s="237"/>
      <c r="F47" s="237"/>
      <c r="G47" s="239"/>
      <c r="H47" s="205"/>
      <c r="L47" s="205"/>
      <c r="M47" s="205"/>
      <c r="N47" s="207"/>
    </row>
    <row r="48" spans="1:14" outlineLevel="1" x14ac:dyDescent="0.25">
      <c r="A48" s="209" t="s">
        <v>178</v>
      </c>
      <c r="B48" s="225"/>
      <c r="C48" s="239"/>
      <c r="D48" s="239"/>
      <c r="E48" s="239"/>
      <c r="F48" s="239"/>
      <c r="G48" s="239"/>
      <c r="H48" s="205"/>
      <c r="L48" s="205"/>
      <c r="M48" s="205"/>
      <c r="N48" s="207"/>
    </row>
    <row r="49" spans="1:14" outlineLevel="1" x14ac:dyDescent="0.25">
      <c r="A49" s="209" t="s">
        <v>179</v>
      </c>
      <c r="B49" s="225"/>
      <c r="C49" s="239"/>
      <c r="D49" s="239"/>
      <c r="E49" s="239"/>
      <c r="F49" s="239"/>
      <c r="G49" s="239"/>
      <c r="H49" s="205"/>
      <c r="L49" s="205"/>
      <c r="M49" s="205"/>
      <c r="N49" s="207"/>
    </row>
    <row r="50" spans="1:14" outlineLevel="1" x14ac:dyDescent="0.25">
      <c r="A50" s="209" t="s">
        <v>180</v>
      </c>
      <c r="B50" s="225"/>
      <c r="C50" s="239"/>
      <c r="D50" s="239"/>
      <c r="E50" s="239"/>
      <c r="F50" s="239"/>
      <c r="G50" s="239"/>
      <c r="H50" s="205"/>
      <c r="L50" s="205"/>
      <c r="M50" s="205"/>
      <c r="N50" s="207"/>
    </row>
    <row r="51" spans="1:14" outlineLevel="1" x14ac:dyDescent="0.25">
      <c r="A51" s="209" t="s">
        <v>181</v>
      </c>
      <c r="B51" s="225"/>
      <c r="C51" s="239"/>
      <c r="D51" s="239"/>
      <c r="E51" s="239"/>
      <c r="F51" s="239"/>
      <c r="G51" s="239"/>
      <c r="H51" s="205"/>
      <c r="L51" s="205"/>
      <c r="M51" s="205"/>
      <c r="N51" s="207"/>
    </row>
    <row r="52" spans="1:14" ht="15" customHeight="1" x14ac:dyDescent="0.25">
      <c r="A52" s="229"/>
      <c r="B52" s="230" t="s">
        <v>182</v>
      </c>
      <c r="C52" s="229" t="s">
        <v>155</v>
      </c>
      <c r="D52" s="229"/>
      <c r="E52" s="231"/>
      <c r="F52" s="232" t="s">
        <v>183</v>
      </c>
      <c r="G52" s="232"/>
      <c r="H52" s="205"/>
      <c r="L52" s="205"/>
      <c r="M52" s="205"/>
      <c r="N52" s="207"/>
    </row>
    <row r="53" spans="1:14" x14ac:dyDescent="0.25">
      <c r="A53" s="209" t="s">
        <v>184</v>
      </c>
      <c r="B53" s="227" t="s">
        <v>185</v>
      </c>
      <c r="C53" s="233">
        <v>4343.3147543900077</v>
      </c>
      <c r="E53" s="240"/>
      <c r="F53" s="241">
        <v>0.93852452515457652</v>
      </c>
      <c r="G53" s="242"/>
      <c r="H53" s="205"/>
      <c r="L53" s="205"/>
      <c r="M53" s="205"/>
      <c r="N53" s="207"/>
    </row>
    <row r="54" spans="1:14" x14ac:dyDescent="0.25">
      <c r="A54" s="209" t="s">
        <v>186</v>
      </c>
      <c r="B54" s="227" t="s">
        <v>187</v>
      </c>
      <c r="C54" s="233">
        <v>0</v>
      </c>
      <c r="E54" s="240"/>
      <c r="F54" s="241">
        <v>0</v>
      </c>
      <c r="G54" s="242"/>
      <c r="H54" s="205"/>
      <c r="L54" s="205"/>
      <c r="M54" s="205"/>
      <c r="N54" s="207"/>
    </row>
    <row r="55" spans="1:14" x14ac:dyDescent="0.25">
      <c r="A55" s="209" t="s">
        <v>188</v>
      </c>
      <c r="B55" s="227" t="s">
        <v>189</v>
      </c>
      <c r="C55" s="233">
        <v>0</v>
      </c>
      <c r="E55" s="240"/>
      <c r="F55" s="241">
        <v>0</v>
      </c>
      <c r="G55" s="242"/>
      <c r="H55" s="205"/>
      <c r="L55" s="205"/>
      <c r="M55" s="205"/>
      <c r="N55" s="207"/>
    </row>
    <row r="56" spans="1:14" x14ac:dyDescent="0.25">
      <c r="A56" s="209" t="s">
        <v>190</v>
      </c>
      <c r="B56" s="227" t="s">
        <v>191</v>
      </c>
      <c r="C56" s="233">
        <v>284.49692019000003</v>
      </c>
      <c r="E56" s="240"/>
      <c r="F56" s="241">
        <v>6.14754748454234E-2</v>
      </c>
      <c r="G56" s="242"/>
      <c r="H56" s="205"/>
      <c r="L56" s="205"/>
      <c r="M56" s="205"/>
      <c r="N56" s="207"/>
    </row>
    <row r="57" spans="1:14" x14ac:dyDescent="0.25">
      <c r="A57" s="209" t="s">
        <v>192</v>
      </c>
      <c r="B57" s="209" t="s">
        <v>193</v>
      </c>
      <c r="C57" s="233">
        <v>0</v>
      </c>
      <c r="E57" s="240"/>
      <c r="F57" s="241">
        <v>0</v>
      </c>
      <c r="G57" s="242"/>
      <c r="H57" s="205"/>
      <c r="L57" s="205"/>
      <c r="M57" s="205"/>
      <c r="N57" s="207"/>
    </row>
    <row r="58" spans="1:14" x14ac:dyDescent="0.25">
      <c r="A58" s="209" t="s">
        <v>194</v>
      </c>
      <c r="B58" s="243" t="s">
        <v>195</v>
      </c>
      <c r="C58" s="244">
        <v>4627.811674580008</v>
      </c>
      <c r="D58" s="240"/>
      <c r="E58" s="240"/>
      <c r="F58" s="245">
        <v>0.99999999999999989</v>
      </c>
      <c r="G58" s="242"/>
      <c r="H58" s="205"/>
      <c r="L58" s="205"/>
      <c r="M58" s="205"/>
      <c r="N58" s="207"/>
    </row>
    <row r="59" spans="1:14" outlineLevel="1" x14ac:dyDescent="0.25">
      <c r="A59" s="209" t="s">
        <v>196</v>
      </c>
      <c r="B59" s="246" t="s">
        <v>197</v>
      </c>
      <c r="C59" s="233"/>
      <c r="E59" s="240"/>
      <c r="F59" s="241">
        <v>0</v>
      </c>
      <c r="G59" s="242"/>
      <c r="H59" s="205"/>
      <c r="L59" s="205"/>
      <c r="M59" s="205"/>
      <c r="N59" s="207"/>
    </row>
    <row r="60" spans="1:14" outlineLevel="1" x14ac:dyDescent="0.25">
      <c r="A60" s="209" t="s">
        <v>198</v>
      </c>
      <c r="B60" s="246" t="s">
        <v>197</v>
      </c>
      <c r="C60" s="233"/>
      <c r="E60" s="240"/>
      <c r="F60" s="241">
        <v>0</v>
      </c>
      <c r="G60" s="242"/>
      <c r="H60" s="205"/>
      <c r="L60" s="205"/>
      <c r="M60" s="205"/>
      <c r="N60" s="207"/>
    </row>
    <row r="61" spans="1:14" outlineLevel="1" x14ac:dyDescent="0.25">
      <c r="A61" s="209" t="s">
        <v>199</v>
      </c>
      <c r="B61" s="246" t="s">
        <v>197</v>
      </c>
      <c r="C61" s="233"/>
      <c r="E61" s="240"/>
      <c r="F61" s="241">
        <v>0</v>
      </c>
      <c r="G61" s="242"/>
      <c r="H61" s="205"/>
      <c r="L61" s="205"/>
      <c r="M61" s="205"/>
      <c r="N61" s="207"/>
    </row>
    <row r="62" spans="1:14" outlineLevel="1" x14ac:dyDescent="0.25">
      <c r="A62" s="209" t="s">
        <v>200</v>
      </c>
      <c r="B62" s="246" t="s">
        <v>197</v>
      </c>
      <c r="C62" s="233"/>
      <c r="E62" s="240"/>
      <c r="F62" s="241">
        <v>0</v>
      </c>
      <c r="G62" s="242"/>
      <c r="H62" s="205"/>
      <c r="L62" s="205"/>
      <c r="M62" s="205"/>
      <c r="N62" s="207"/>
    </row>
    <row r="63" spans="1:14" outlineLevel="1" x14ac:dyDescent="0.25">
      <c r="A63" s="209" t="s">
        <v>201</v>
      </c>
      <c r="B63" s="246" t="s">
        <v>197</v>
      </c>
      <c r="C63" s="233"/>
      <c r="E63" s="240"/>
      <c r="F63" s="241">
        <v>0</v>
      </c>
      <c r="G63" s="242"/>
      <c r="H63" s="205"/>
      <c r="L63" s="205"/>
      <c r="M63" s="205"/>
      <c r="N63" s="207"/>
    </row>
    <row r="64" spans="1:14" outlineLevel="1" x14ac:dyDescent="0.25">
      <c r="A64" s="209" t="s">
        <v>202</v>
      </c>
      <c r="B64" s="246" t="s">
        <v>197</v>
      </c>
      <c r="C64" s="247"/>
      <c r="D64" s="207"/>
      <c r="E64" s="207"/>
      <c r="F64" s="241">
        <v>0</v>
      </c>
      <c r="G64" s="248"/>
      <c r="H64" s="205"/>
      <c r="L64" s="205"/>
      <c r="M64" s="205"/>
      <c r="N64" s="207"/>
    </row>
    <row r="65" spans="1:14" ht="15" customHeight="1" x14ac:dyDescent="0.25">
      <c r="A65" s="229"/>
      <c r="B65" s="230" t="s">
        <v>203</v>
      </c>
      <c r="C65" s="235" t="s">
        <v>204</v>
      </c>
      <c r="D65" s="235" t="s">
        <v>205</v>
      </c>
      <c r="E65" s="231"/>
      <c r="F65" s="232" t="s">
        <v>206</v>
      </c>
      <c r="G65" s="249" t="s">
        <v>207</v>
      </c>
      <c r="H65" s="205"/>
      <c r="L65" s="205"/>
      <c r="M65" s="205"/>
      <c r="N65" s="207"/>
    </row>
    <row r="66" spans="1:14" x14ac:dyDescent="0.25">
      <c r="A66" s="209" t="s">
        <v>208</v>
      </c>
      <c r="B66" s="227" t="s">
        <v>209</v>
      </c>
      <c r="C66" s="250">
        <v>14.824905694953815</v>
      </c>
      <c r="D66" s="250" t="s">
        <v>162</v>
      </c>
      <c r="E66" s="223"/>
      <c r="F66" s="251"/>
      <c r="G66" s="252"/>
      <c r="H66" s="205"/>
      <c r="L66" s="205"/>
      <c r="M66" s="205"/>
      <c r="N66" s="207"/>
    </row>
    <row r="67" spans="1:14" x14ac:dyDescent="0.25">
      <c r="B67" s="227"/>
      <c r="E67" s="223"/>
      <c r="F67" s="251"/>
      <c r="G67" s="252"/>
      <c r="H67" s="205"/>
      <c r="L67" s="205"/>
      <c r="M67" s="205"/>
      <c r="N67" s="207"/>
    </row>
    <row r="68" spans="1:14" x14ac:dyDescent="0.25">
      <c r="B68" s="227" t="s">
        <v>210</v>
      </c>
      <c r="C68" s="223"/>
      <c r="D68" s="223"/>
      <c r="E68" s="223"/>
      <c r="F68" s="252"/>
      <c r="G68" s="252"/>
      <c r="H68" s="205"/>
      <c r="L68" s="205"/>
      <c r="M68" s="205"/>
      <c r="N68" s="207"/>
    </row>
    <row r="69" spans="1:14" x14ac:dyDescent="0.25">
      <c r="B69" s="227" t="s">
        <v>211</v>
      </c>
      <c r="E69" s="223"/>
      <c r="F69" s="252"/>
      <c r="G69" s="252"/>
      <c r="H69" s="205"/>
      <c r="L69" s="205"/>
      <c r="M69" s="205"/>
      <c r="N69" s="207"/>
    </row>
    <row r="70" spans="1:14" x14ac:dyDescent="0.25">
      <c r="A70" s="209" t="s">
        <v>212</v>
      </c>
      <c r="B70" s="253" t="s">
        <v>213</v>
      </c>
      <c r="C70" s="250">
        <v>111.86641700000001</v>
      </c>
      <c r="D70" s="250" t="s">
        <v>162</v>
      </c>
      <c r="E70" s="253"/>
      <c r="F70" s="241">
        <v>2.5756000503286337E-2</v>
      </c>
      <c r="G70" s="241" t="s">
        <v>214</v>
      </c>
      <c r="H70" s="205"/>
      <c r="L70" s="205"/>
      <c r="M70" s="205"/>
      <c r="N70" s="207"/>
    </row>
    <row r="71" spans="1:14" x14ac:dyDescent="0.25">
      <c r="A71" s="209" t="s">
        <v>215</v>
      </c>
      <c r="B71" s="253" t="s">
        <v>216</v>
      </c>
      <c r="C71" s="250">
        <v>115.98136100000001</v>
      </c>
      <c r="D71" s="250" t="s">
        <v>162</v>
      </c>
      <c r="E71" s="253"/>
      <c r="F71" s="241">
        <v>2.6703420672603059E-2</v>
      </c>
      <c r="G71" s="241" t="s">
        <v>214</v>
      </c>
      <c r="H71" s="205"/>
      <c r="L71" s="205"/>
      <c r="M71" s="205"/>
      <c r="N71" s="207"/>
    </row>
    <row r="72" spans="1:14" x14ac:dyDescent="0.25">
      <c r="A72" s="209" t="s">
        <v>217</v>
      </c>
      <c r="B72" s="253" t="s">
        <v>218</v>
      </c>
      <c r="C72" s="250">
        <v>122.17412700000001</v>
      </c>
      <c r="D72" s="250" t="s">
        <v>162</v>
      </c>
      <c r="E72" s="253"/>
      <c r="F72" s="241">
        <v>2.8129236288139708E-2</v>
      </c>
      <c r="G72" s="241" t="s">
        <v>214</v>
      </c>
      <c r="H72" s="205"/>
      <c r="L72" s="205"/>
      <c r="M72" s="205"/>
      <c r="N72" s="207"/>
    </row>
    <row r="73" spans="1:14" x14ac:dyDescent="0.25">
      <c r="A73" s="209" t="s">
        <v>219</v>
      </c>
      <c r="B73" s="253" t="s">
        <v>220</v>
      </c>
      <c r="C73" s="250">
        <v>127.161767</v>
      </c>
      <c r="D73" s="250" t="s">
        <v>162</v>
      </c>
      <c r="E73" s="253"/>
      <c r="F73" s="241">
        <v>2.9277585022239334E-2</v>
      </c>
      <c r="G73" s="241" t="s">
        <v>214</v>
      </c>
      <c r="H73" s="205"/>
      <c r="L73" s="205"/>
      <c r="M73" s="205"/>
      <c r="N73" s="207"/>
    </row>
    <row r="74" spans="1:14" x14ac:dyDescent="0.25">
      <c r="A74" s="209" t="s">
        <v>221</v>
      </c>
      <c r="B74" s="253" t="s">
        <v>222</v>
      </c>
      <c r="C74" s="250">
        <v>131.24316000000002</v>
      </c>
      <c r="D74" s="250" t="s">
        <v>162</v>
      </c>
      <c r="E74" s="253"/>
      <c r="F74" s="241">
        <v>3.0217280446310259E-2</v>
      </c>
      <c r="G74" s="241" t="s">
        <v>214</v>
      </c>
      <c r="H74" s="205"/>
      <c r="L74" s="205"/>
      <c r="M74" s="205"/>
      <c r="N74" s="207"/>
    </row>
    <row r="75" spans="1:14" x14ac:dyDescent="0.25">
      <c r="A75" s="209" t="s">
        <v>223</v>
      </c>
      <c r="B75" s="253" t="s">
        <v>224</v>
      </c>
      <c r="C75" s="250">
        <v>721.53181799999993</v>
      </c>
      <c r="D75" s="250" t="s">
        <v>162</v>
      </c>
      <c r="E75" s="253"/>
      <c r="F75" s="241">
        <v>0.16612469019674692</v>
      </c>
      <c r="G75" s="241" t="s">
        <v>214</v>
      </c>
      <c r="H75" s="205"/>
      <c r="L75" s="205"/>
      <c r="M75" s="205"/>
      <c r="N75" s="207"/>
    </row>
    <row r="76" spans="1:14" x14ac:dyDescent="0.25">
      <c r="A76" s="209" t="s">
        <v>225</v>
      </c>
      <c r="B76" s="253" t="s">
        <v>226</v>
      </c>
      <c r="C76" s="250">
        <v>3013.3561043900077</v>
      </c>
      <c r="D76" s="250" t="s">
        <v>162</v>
      </c>
      <c r="E76" s="253"/>
      <c r="F76" s="241">
        <v>0.69379178687067433</v>
      </c>
      <c r="G76" s="241" t="s">
        <v>214</v>
      </c>
      <c r="H76" s="205"/>
      <c r="L76" s="205"/>
      <c r="M76" s="205"/>
      <c r="N76" s="207"/>
    </row>
    <row r="77" spans="1:14" x14ac:dyDescent="0.25">
      <c r="A77" s="209" t="s">
        <v>227</v>
      </c>
      <c r="B77" s="254" t="s">
        <v>195</v>
      </c>
      <c r="C77" s="244">
        <v>4343.3147543900077</v>
      </c>
      <c r="D77" s="244">
        <v>0</v>
      </c>
      <c r="E77" s="227"/>
      <c r="F77" s="245">
        <v>1</v>
      </c>
      <c r="G77" s="245">
        <v>0</v>
      </c>
      <c r="H77" s="205"/>
      <c r="L77" s="205"/>
      <c r="M77" s="205"/>
      <c r="N77" s="207"/>
    </row>
    <row r="78" spans="1:14" outlineLevel="1" x14ac:dyDescent="0.25">
      <c r="A78" s="209" t="s">
        <v>228</v>
      </c>
      <c r="B78" s="255" t="s">
        <v>229</v>
      </c>
      <c r="C78" s="244"/>
      <c r="D78" s="244"/>
      <c r="E78" s="227"/>
      <c r="F78" s="241">
        <v>0</v>
      </c>
      <c r="G78" s="241" t="s">
        <v>214</v>
      </c>
      <c r="H78" s="205"/>
      <c r="L78" s="205"/>
      <c r="M78" s="205"/>
      <c r="N78" s="207"/>
    </row>
    <row r="79" spans="1:14" outlineLevel="1" x14ac:dyDescent="0.25">
      <c r="A79" s="209" t="s">
        <v>230</v>
      </c>
      <c r="B79" s="255" t="s">
        <v>231</v>
      </c>
      <c r="C79" s="244"/>
      <c r="D79" s="244"/>
      <c r="E79" s="227"/>
      <c r="F79" s="241">
        <v>0</v>
      </c>
      <c r="G79" s="241" t="s">
        <v>214</v>
      </c>
      <c r="H79" s="205"/>
      <c r="L79" s="205"/>
      <c r="M79" s="205"/>
      <c r="N79" s="207"/>
    </row>
    <row r="80" spans="1:14" outlineLevel="1" x14ac:dyDescent="0.25">
      <c r="A80" s="209" t="s">
        <v>232</v>
      </c>
      <c r="B80" s="255" t="s">
        <v>233</v>
      </c>
      <c r="C80" s="244"/>
      <c r="D80" s="244"/>
      <c r="E80" s="227"/>
      <c r="F80" s="241">
        <v>0</v>
      </c>
      <c r="G80" s="241" t="s">
        <v>214</v>
      </c>
      <c r="H80" s="205"/>
      <c r="L80" s="205"/>
      <c r="M80" s="205"/>
      <c r="N80" s="207"/>
    </row>
    <row r="81" spans="1:14" outlineLevel="1" x14ac:dyDescent="0.25">
      <c r="A81" s="209" t="s">
        <v>234</v>
      </c>
      <c r="B81" s="255" t="s">
        <v>235</v>
      </c>
      <c r="C81" s="244"/>
      <c r="D81" s="244"/>
      <c r="E81" s="227"/>
      <c r="F81" s="241">
        <v>0</v>
      </c>
      <c r="G81" s="241" t="s">
        <v>214</v>
      </c>
      <c r="H81" s="205"/>
      <c r="L81" s="205"/>
      <c r="M81" s="205"/>
      <c r="N81" s="207"/>
    </row>
    <row r="82" spans="1:14" outlineLevel="1" x14ac:dyDescent="0.25">
      <c r="A82" s="209" t="s">
        <v>236</v>
      </c>
      <c r="B82" s="255" t="s">
        <v>237</v>
      </c>
      <c r="C82" s="244"/>
      <c r="D82" s="244"/>
      <c r="E82" s="227"/>
      <c r="F82" s="241">
        <v>0</v>
      </c>
      <c r="G82" s="241" t="s">
        <v>214</v>
      </c>
      <c r="H82" s="205"/>
      <c r="L82" s="205"/>
      <c r="M82" s="205"/>
      <c r="N82" s="207"/>
    </row>
    <row r="83" spans="1:14" outlineLevel="1" x14ac:dyDescent="0.25">
      <c r="A83" s="209" t="s">
        <v>238</v>
      </c>
      <c r="B83" s="255"/>
      <c r="C83" s="240"/>
      <c r="D83" s="240"/>
      <c r="E83" s="227"/>
      <c r="F83" s="242"/>
      <c r="G83" s="242"/>
      <c r="H83" s="205"/>
      <c r="L83" s="205"/>
      <c r="M83" s="205"/>
      <c r="N83" s="207"/>
    </row>
    <row r="84" spans="1:14" outlineLevel="1" x14ac:dyDescent="0.25">
      <c r="A84" s="209" t="s">
        <v>239</v>
      </c>
      <c r="B84" s="255"/>
      <c r="C84" s="240"/>
      <c r="D84" s="240"/>
      <c r="E84" s="227"/>
      <c r="F84" s="242"/>
      <c r="G84" s="242"/>
      <c r="H84" s="205"/>
      <c r="L84" s="205"/>
      <c r="M84" s="205"/>
      <c r="N84" s="207"/>
    </row>
    <row r="85" spans="1:14" outlineLevel="1" x14ac:dyDescent="0.25">
      <c r="A85" s="209" t="s">
        <v>240</v>
      </c>
      <c r="B85" s="255"/>
      <c r="C85" s="240"/>
      <c r="D85" s="240"/>
      <c r="E85" s="227"/>
      <c r="F85" s="242"/>
      <c r="G85" s="242"/>
      <c r="H85" s="205"/>
      <c r="L85" s="205"/>
      <c r="M85" s="205"/>
      <c r="N85" s="207"/>
    </row>
    <row r="86" spans="1:14" outlineLevel="1" x14ac:dyDescent="0.25">
      <c r="A86" s="209" t="s">
        <v>241</v>
      </c>
      <c r="B86" s="254"/>
      <c r="C86" s="240"/>
      <c r="D86" s="240"/>
      <c r="E86" s="227"/>
      <c r="F86" s="242">
        <v>0</v>
      </c>
      <c r="G86" s="242" t="s">
        <v>214</v>
      </c>
      <c r="H86" s="205"/>
      <c r="L86" s="205"/>
      <c r="M86" s="205"/>
      <c r="N86" s="207"/>
    </row>
    <row r="87" spans="1:14" outlineLevel="1" x14ac:dyDescent="0.25">
      <c r="A87" s="209" t="s">
        <v>242</v>
      </c>
      <c r="B87" s="255"/>
      <c r="C87" s="240"/>
      <c r="D87" s="240"/>
      <c r="E87" s="227"/>
      <c r="F87" s="242">
        <v>0</v>
      </c>
      <c r="G87" s="242" t="s">
        <v>214</v>
      </c>
      <c r="H87" s="205"/>
      <c r="L87" s="205"/>
      <c r="M87" s="205"/>
      <c r="N87" s="207"/>
    </row>
    <row r="88" spans="1:14" ht="15" customHeight="1" x14ac:dyDescent="0.25">
      <c r="A88" s="229"/>
      <c r="B88" s="230" t="s">
        <v>243</v>
      </c>
      <c r="C88" s="235" t="s">
        <v>244</v>
      </c>
      <c r="D88" s="235" t="s">
        <v>245</v>
      </c>
      <c r="E88" s="231"/>
      <c r="F88" s="232" t="s">
        <v>246</v>
      </c>
      <c r="G88" s="229" t="s">
        <v>247</v>
      </c>
      <c r="H88" s="205"/>
      <c r="L88" s="205"/>
      <c r="M88" s="205"/>
      <c r="N88" s="207"/>
    </row>
    <row r="89" spans="1:14" x14ac:dyDescent="0.25">
      <c r="A89" s="209" t="s">
        <v>248</v>
      </c>
      <c r="B89" s="227" t="s">
        <v>249</v>
      </c>
      <c r="C89" s="250">
        <v>2.36</v>
      </c>
      <c r="D89" s="250">
        <v>3.36</v>
      </c>
      <c r="E89" s="223"/>
      <c r="F89" s="256"/>
      <c r="G89" s="257"/>
      <c r="H89" s="205"/>
      <c r="L89" s="205"/>
      <c r="M89" s="205"/>
      <c r="N89" s="207"/>
    </row>
    <row r="90" spans="1:14" x14ac:dyDescent="0.25">
      <c r="B90" s="227"/>
      <c r="C90" s="250"/>
      <c r="D90" s="250"/>
      <c r="E90" s="223"/>
      <c r="F90" s="256"/>
      <c r="G90" s="257"/>
      <c r="H90" s="205"/>
      <c r="L90" s="205"/>
      <c r="M90" s="205"/>
      <c r="N90" s="207"/>
    </row>
    <row r="91" spans="1:14" x14ac:dyDescent="0.25">
      <c r="B91" s="227" t="s">
        <v>250</v>
      </c>
      <c r="C91" s="258"/>
      <c r="D91" s="258"/>
      <c r="E91" s="223"/>
      <c r="F91" s="257"/>
      <c r="G91" s="257"/>
      <c r="H91" s="205"/>
      <c r="L91" s="205"/>
      <c r="M91" s="205"/>
      <c r="N91" s="207"/>
    </row>
    <row r="92" spans="1:14" x14ac:dyDescent="0.25">
      <c r="A92" s="209" t="s">
        <v>251</v>
      </c>
      <c r="B92" s="227" t="s">
        <v>211</v>
      </c>
      <c r="C92" s="250"/>
      <c r="D92" s="250"/>
      <c r="E92" s="223"/>
      <c r="F92" s="257"/>
      <c r="G92" s="257"/>
      <c r="H92" s="205"/>
      <c r="L92" s="205"/>
      <c r="M92" s="205"/>
      <c r="N92" s="207"/>
    </row>
    <row r="93" spans="1:14" x14ac:dyDescent="0.25">
      <c r="A93" s="209" t="s">
        <v>252</v>
      </c>
      <c r="B93" s="253" t="s">
        <v>213</v>
      </c>
      <c r="C93" s="250">
        <v>625</v>
      </c>
      <c r="D93" s="233">
        <v>0</v>
      </c>
      <c r="E93" s="253"/>
      <c r="F93" s="241">
        <v>0.15923566878980891</v>
      </c>
      <c r="G93" s="241">
        <v>0</v>
      </c>
      <c r="H93" s="205"/>
      <c r="L93" s="205"/>
      <c r="M93" s="205"/>
      <c r="N93" s="207"/>
    </row>
    <row r="94" spans="1:14" x14ac:dyDescent="0.25">
      <c r="A94" s="209" t="s">
        <v>253</v>
      </c>
      <c r="B94" s="253" t="s">
        <v>216</v>
      </c>
      <c r="C94" s="250">
        <v>1000</v>
      </c>
      <c r="D94" s="250">
        <v>625</v>
      </c>
      <c r="E94" s="253"/>
      <c r="F94" s="241">
        <v>0.25477707006369427</v>
      </c>
      <c r="G94" s="241">
        <v>0.15923566878980891</v>
      </c>
      <c r="H94" s="205"/>
      <c r="L94" s="205"/>
      <c r="M94" s="205"/>
      <c r="N94" s="207"/>
    </row>
    <row r="95" spans="1:14" x14ac:dyDescent="0.25">
      <c r="A95" s="209" t="s">
        <v>254</v>
      </c>
      <c r="B95" s="253" t="s">
        <v>218</v>
      </c>
      <c r="C95" s="250">
        <v>1500</v>
      </c>
      <c r="D95" s="250">
        <v>1000</v>
      </c>
      <c r="E95" s="253"/>
      <c r="F95" s="241">
        <v>0.38216560509554143</v>
      </c>
      <c r="G95" s="241">
        <v>0.25477707006369427</v>
      </c>
      <c r="H95" s="205"/>
      <c r="L95" s="205"/>
      <c r="M95" s="205"/>
      <c r="N95" s="207"/>
    </row>
    <row r="96" spans="1:14" x14ac:dyDescent="0.25">
      <c r="A96" s="209" t="s">
        <v>255</v>
      </c>
      <c r="B96" s="253" t="s">
        <v>220</v>
      </c>
      <c r="C96" s="250">
        <v>800</v>
      </c>
      <c r="D96" s="250">
        <v>1500</v>
      </c>
      <c r="E96" s="253"/>
      <c r="F96" s="241">
        <v>0.20382165605095542</v>
      </c>
      <c r="G96" s="241">
        <v>0.38216560509554143</v>
      </c>
      <c r="H96" s="205"/>
      <c r="L96" s="205"/>
      <c r="M96" s="205"/>
      <c r="N96" s="207"/>
    </row>
    <row r="97" spans="1:14" x14ac:dyDescent="0.25">
      <c r="A97" s="209" t="s">
        <v>256</v>
      </c>
      <c r="B97" s="253" t="s">
        <v>222</v>
      </c>
      <c r="C97" s="250">
        <v>0</v>
      </c>
      <c r="D97" s="250">
        <v>800</v>
      </c>
      <c r="E97" s="253"/>
      <c r="F97" s="241">
        <v>0</v>
      </c>
      <c r="G97" s="241">
        <v>0.20382165605095542</v>
      </c>
      <c r="H97" s="205"/>
      <c r="L97" s="205"/>
      <c r="M97" s="205"/>
    </row>
    <row r="98" spans="1:14" x14ac:dyDescent="0.25">
      <c r="A98" s="209" t="s">
        <v>257</v>
      </c>
      <c r="B98" s="253" t="s">
        <v>224</v>
      </c>
      <c r="C98" s="250">
        <v>0</v>
      </c>
      <c r="D98" s="250">
        <v>0</v>
      </c>
      <c r="E98" s="253"/>
      <c r="F98" s="241">
        <v>0</v>
      </c>
      <c r="G98" s="241">
        <v>0</v>
      </c>
      <c r="H98" s="205"/>
      <c r="L98" s="205"/>
      <c r="M98" s="205"/>
    </row>
    <row r="99" spans="1:14" x14ac:dyDescent="0.25">
      <c r="A99" s="209" t="s">
        <v>258</v>
      </c>
      <c r="B99" s="253" t="s">
        <v>226</v>
      </c>
      <c r="C99" s="250">
        <v>0</v>
      </c>
      <c r="D99" s="250">
        <v>0</v>
      </c>
      <c r="E99" s="253"/>
      <c r="F99" s="241">
        <v>0</v>
      </c>
      <c r="G99" s="241">
        <v>0</v>
      </c>
      <c r="H99" s="205"/>
      <c r="L99" s="205"/>
      <c r="M99" s="205"/>
    </row>
    <row r="100" spans="1:14" x14ac:dyDescent="0.25">
      <c r="A100" s="209" t="s">
        <v>259</v>
      </c>
      <c r="B100" s="254" t="s">
        <v>195</v>
      </c>
      <c r="C100" s="244">
        <v>3925</v>
      </c>
      <c r="D100" s="244">
        <v>3925</v>
      </c>
      <c r="E100" s="227"/>
      <c r="F100" s="245">
        <v>1</v>
      </c>
      <c r="G100" s="245">
        <v>1</v>
      </c>
      <c r="H100" s="205"/>
      <c r="L100" s="205"/>
      <c r="M100" s="205"/>
    </row>
    <row r="101" spans="1:14" outlineLevel="1" x14ac:dyDescent="0.25">
      <c r="A101" s="209" t="s">
        <v>260</v>
      </c>
      <c r="B101" s="255" t="s">
        <v>229</v>
      </c>
      <c r="C101" s="240">
        <v>0</v>
      </c>
      <c r="D101" s="233">
        <v>0</v>
      </c>
      <c r="E101" s="227"/>
      <c r="F101" s="241">
        <v>0</v>
      </c>
      <c r="G101" s="241">
        <v>0</v>
      </c>
      <c r="H101" s="205"/>
      <c r="L101" s="205"/>
      <c r="M101" s="205"/>
    </row>
    <row r="102" spans="1:14" outlineLevel="1" x14ac:dyDescent="0.25">
      <c r="A102" s="209" t="s">
        <v>261</v>
      </c>
      <c r="B102" s="255" t="s">
        <v>231</v>
      </c>
      <c r="C102" s="250">
        <v>167</v>
      </c>
      <c r="D102" s="250">
        <v>0</v>
      </c>
      <c r="E102" s="227"/>
      <c r="F102" s="241">
        <v>4.2547770700636943E-2</v>
      </c>
      <c r="G102" s="241">
        <v>0</v>
      </c>
      <c r="H102" s="205"/>
      <c r="L102" s="205"/>
      <c r="M102" s="205"/>
    </row>
    <row r="103" spans="1:14" outlineLevel="1" x14ac:dyDescent="0.25">
      <c r="A103" s="209" t="s">
        <v>262</v>
      </c>
      <c r="B103" s="255" t="s">
        <v>233</v>
      </c>
      <c r="C103" s="250">
        <v>315</v>
      </c>
      <c r="D103" s="250">
        <v>0</v>
      </c>
      <c r="E103" s="227"/>
      <c r="F103" s="241">
        <v>8.025477707006369E-2</v>
      </c>
      <c r="G103" s="241">
        <v>0</v>
      </c>
      <c r="H103" s="205"/>
      <c r="L103" s="205"/>
      <c r="M103" s="205"/>
    </row>
    <row r="104" spans="1:14" outlineLevel="1" x14ac:dyDescent="0.25">
      <c r="A104" s="209" t="s">
        <v>263</v>
      </c>
      <c r="B104" s="255" t="s">
        <v>235</v>
      </c>
      <c r="C104" s="250">
        <v>500</v>
      </c>
      <c r="D104" s="250">
        <v>167</v>
      </c>
      <c r="E104" s="227"/>
      <c r="F104" s="241">
        <v>0.12738853503184713</v>
      </c>
      <c r="G104" s="241">
        <v>4.2547770700636943E-2</v>
      </c>
      <c r="H104" s="205"/>
      <c r="L104" s="205"/>
      <c r="M104" s="205"/>
    </row>
    <row r="105" spans="1:14" outlineLevel="1" x14ac:dyDescent="0.25">
      <c r="A105" s="209" t="s">
        <v>264</v>
      </c>
      <c r="B105" s="255" t="s">
        <v>237</v>
      </c>
      <c r="C105" s="250">
        <v>500</v>
      </c>
      <c r="D105" s="250">
        <v>315</v>
      </c>
      <c r="E105" s="227"/>
      <c r="F105" s="241">
        <v>0.12738853503184713</v>
      </c>
      <c r="G105" s="241">
        <v>8.025477707006369E-2</v>
      </c>
      <c r="H105" s="205"/>
      <c r="L105" s="205"/>
      <c r="M105" s="205"/>
    </row>
    <row r="106" spans="1:14" outlineLevel="1" x14ac:dyDescent="0.25">
      <c r="A106" s="209" t="s">
        <v>265</v>
      </c>
      <c r="B106" s="255"/>
      <c r="C106" s="240"/>
      <c r="D106" s="240"/>
      <c r="E106" s="227"/>
      <c r="F106" s="242"/>
      <c r="G106" s="242"/>
      <c r="H106" s="205"/>
      <c r="L106" s="205"/>
      <c r="M106" s="205"/>
    </row>
    <row r="107" spans="1:14" outlineLevel="1" x14ac:dyDescent="0.25">
      <c r="A107" s="209" t="s">
        <v>266</v>
      </c>
      <c r="B107" s="255"/>
      <c r="C107" s="240"/>
      <c r="D107" s="240"/>
      <c r="E107" s="227"/>
      <c r="F107" s="242"/>
      <c r="G107" s="242"/>
      <c r="H107" s="205"/>
      <c r="L107" s="205"/>
      <c r="M107" s="205"/>
    </row>
    <row r="108" spans="1:14" outlineLevel="1" x14ac:dyDescent="0.25">
      <c r="A108" s="209" t="s">
        <v>267</v>
      </c>
      <c r="B108" s="254"/>
      <c r="C108" s="240"/>
      <c r="D108" s="240"/>
      <c r="E108" s="227"/>
      <c r="F108" s="242"/>
      <c r="G108" s="242"/>
      <c r="H108" s="205"/>
      <c r="L108" s="205"/>
      <c r="M108" s="205"/>
    </row>
    <row r="109" spans="1:14" outlineLevel="1" x14ac:dyDescent="0.25">
      <c r="A109" s="209" t="s">
        <v>268</v>
      </c>
      <c r="B109" s="255"/>
      <c r="C109" s="240"/>
      <c r="D109" s="240"/>
      <c r="E109" s="227"/>
      <c r="F109" s="242"/>
      <c r="G109" s="242"/>
      <c r="H109" s="205"/>
      <c r="L109" s="205"/>
      <c r="M109" s="205"/>
    </row>
    <row r="110" spans="1:14" outlineLevel="1" x14ac:dyDescent="0.25">
      <c r="A110" s="209" t="s">
        <v>269</v>
      </c>
      <c r="B110" s="255"/>
      <c r="C110" s="240"/>
      <c r="D110" s="240"/>
      <c r="E110" s="227"/>
      <c r="F110" s="242"/>
      <c r="G110" s="242"/>
      <c r="H110" s="205"/>
      <c r="L110" s="205"/>
      <c r="M110" s="205"/>
    </row>
    <row r="111" spans="1:14" ht="15" customHeight="1" x14ac:dyDescent="0.25">
      <c r="A111" s="229"/>
      <c r="B111" s="259" t="s">
        <v>270</v>
      </c>
      <c r="C111" s="232" t="s">
        <v>271</v>
      </c>
      <c r="D111" s="232" t="s">
        <v>272</v>
      </c>
      <c r="E111" s="231"/>
      <c r="F111" s="232" t="s">
        <v>273</v>
      </c>
      <c r="G111" s="232" t="s">
        <v>274</v>
      </c>
      <c r="H111" s="205"/>
      <c r="L111" s="205"/>
      <c r="M111" s="205"/>
    </row>
    <row r="112" spans="1:14" s="260" customFormat="1" x14ac:dyDescent="0.25">
      <c r="A112" s="209" t="s">
        <v>275</v>
      </c>
      <c r="B112" s="227" t="s">
        <v>276</v>
      </c>
      <c r="C112" s="233"/>
      <c r="D112" s="233"/>
      <c r="E112" s="242"/>
      <c r="F112" s="241" t="s">
        <v>214</v>
      </c>
      <c r="G112" s="241" t="s">
        <v>214</v>
      </c>
      <c r="I112" s="209"/>
      <c r="J112" s="209"/>
      <c r="K112" s="209"/>
      <c r="L112" s="205"/>
      <c r="M112" s="205"/>
      <c r="N112" s="205"/>
    </row>
    <row r="113" spans="1:14" s="260" customFormat="1" x14ac:dyDescent="0.25">
      <c r="A113" s="209" t="s">
        <v>277</v>
      </c>
      <c r="B113" s="227" t="s">
        <v>278</v>
      </c>
      <c r="C113" s="233"/>
      <c r="D113" s="233"/>
      <c r="E113" s="242"/>
      <c r="F113" s="241" t="s">
        <v>214</v>
      </c>
      <c r="G113" s="241" t="s">
        <v>214</v>
      </c>
      <c r="I113" s="209"/>
      <c r="J113" s="209"/>
      <c r="K113" s="209"/>
      <c r="L113" s="227"/>
      <c r="M113" s="205"/>
      <c r="N113" s="205"/>
    </row>
    <row r="114" spans="1:14" s="260" customFormat="1" x14ac:dyDescent="0.25">
      <c r="A114" s="209" t="s">
        <v>279</v>
      </c>
      <c r="B114" s="227" t="s">
        <v>280</v>
      </c>
      <c r="C114" s="233"/>
      <c r="D114" s="233"/>
      <c r="E114" s="242"/>
      <c r="F114" s="241" t="s">
        <v>214</v>
      </c>
      <c r="G114" s="241" t="s">
        <v>214</v>
      </c>
      <c r="I114" s="209"/>
      <c r="J114" s="209"/>
      <c r="K114" s="209"/>
      <c r="L114" s="227"/>
      <c r="M114" s="205"/>
      <c r="N114" s="205"/>
    </row>
    <row r="115" spans="1:14" s="260" customFormat="1" x14ac:dyDescent="0.25">
      <c r="A115" s="209" t="s">
        <v>281</v>
      </c>
      <c r="B115" s="227" t="s">
        <v>282</v>
      </c>
      <c r="C115" s="233"/>
      <c r="D115" s="233"/>
      <c r="E115" s="242"/>
      <c r="F115" s="241" t="s">
        <v>214</v>
      </c>
      <c r="G115" s="241" t="s">
        <v>214</v>
      </c>
      <c r="I115" s="209"/>
      <c r="J115" s="209"/>
      <c r="K115" s="209"/>
      <c r="L115" s="227"/>
      <c r="M115" s="205"/>
      <c r="N115" s="205"/>
    </row>
    <row r="116" spans="1:14" s="260" customFormat="1" x14ac:dyDescent="0.25">
      <c r="A116" s="209" t="s">
        <v>283</v>
      </c>
      <c r="B116" s="227" t="s">
        <v>284</v>
      </c>
      <c r="C116" s="233"/>
      <c r="D116" s="233"/>
      <c r="E116" s="242"/>
      <c r="F116" s="241" t="s">
        <v>214</v>
      </c>
      <c r="G116" s="241" t="s">
        <v>214</v>
      </c>
      <c r="I116" s="209"/>
      <c r="J116" s="209"/>
      <c r="K116" s="209"/>
      <c r="L116" s="227"/>
      <c r="M116" s="205"/>
      <c r="N116" s="205"/>
    </row>
    <row r="117" spans="1:14" s="260" customFormat="1" x14ac:dyDescent="0.25">
      <c r="A117" s="209" t="s">
        <v>285</v>
      </c>
      <c r="B117" s="227" t="s">
        <v>286</v>
      </c>
      <c r="C117" s="233"/>
      <c r="D117" s="233"/>
      <c r="E117" s="227"/>
      <c r="F117" s="241" t="s">
        <v>214</v>
      </c>
      <c r="G117" s="241" t="s">
        <v>214</v>
      </c>
      <c r="I117" s="209"/>
      <c r="J117" s="209"/>
      <c r="K117" s="209"/>
      <c r="L117" s="227"/>
      <c r="M117" s="205"/>
      <c r="N117" s="205"/>
    </row>
    <row r="118" spans="1:14" x14ac:dyDescent="0.25">
      <c r="A118" s="209" t="s">
        <v>287</v>
      </c>
      <c r="B118" s="227" t="s">
        <v>288</v>
      </c>
      <c r="C118" s="233"/>
      <c r="D118" s="233"/>
      <c r="E118" s="227"/>
      <c r="F118" s="241" t="s">
        <v>214</v>
      </c>
      <c r="G118" s="241" t="s">
        <v>214</v>
      </c>
      <c r="L118" s="227"/>
      <c r="M118" s="205"/>
    </row>
    <row r="119" spans="1:14" x14ac:dyDescent="0.25">
      <c r="A119" s="209" t="s">
        <v>289</v>
      </c>
      <c r="B119" s="227" t="s">
        <v>290</v>
      </c>
      <c r="C119" s="233"/>
      <c r="D119" s="233"/>
      <c r="E119" s="227"/>
      <c r="F119" s="241" t="s">
        <v>214</v>
      </c>
      <c r="G119" s="241" t="s">
        <v>214</v>
      </c>
      <c r="L119" s="227"/>
      <c r="M119" s="205"/>
    </row>
    <row r="120" spans="1:14" x14ac:dyDescent="0.25">
      <c r="A120" s="209" t="s">
        <v>291</v>
      </c>
      <c r="B120" s="227" t="s">
        <v>292</v>
      </c>
      <c r="C120" s="233"/>
      <c r="D120" s="233"/>
      <c r="E120" s="227"/>
      <c r="F120" s="241" t="s">
        <v>214</v>
      </c>
      <c r="G120" s="241" t="s">
        <v>214</v>
      </c>
      <c r="L120" s="227"/>
      <c r="M120" s="205"/>
    </row>
    <row r="121" spans="1:14" x14ac:dyDescent="0.25">
      <c r="A121" s="209" t="s">
        <v>293</v>
      </c>
      <c r="B121" s="227" t="s">
        <v>294</v>
      </c>
      <c r="C121" s="233"/>
      <c r="D121" s="233"/>
      <c r="E121" s="227"/>
      <c r="F121" s="241" t="s">
        <v>214</v>
      </c>
      <c r="G121" s="241" t="s">
        <v>214</v>
      </c>
      <c r="L121" s="227"/>
      <c r="M121" s="205"/>
    </row>
    <row r="122" spans="1:14" x14ac:dyDescent="0.25">
      <c r="A122" s="209" t="s">
        <v>295</v>
      </c>
      <c r="B122" s="227" t="s">
        <v>296</v>
      </c>
      <c r="C122" s="233"/>
      <c r="D122" s="233"/>
      <c r="E122" s="227"/>
      <c r="F122" s="241" t="s">
        <v>214</v>
      </c>
      <c r="G122" s="241" t="s">
        <v>214</v>
      </c>
      <c r="L122" s="227"/>
      <c r="M122" s="205"/>
    </row>
    <row r="123" spans="1:14" x14ac:dyDescent="0.25">
      <c r="A123" s="209" t="s">
        <v>297</v>
      </c>
      <c r="B123" s="227" t="s">
        <v>108</v>
      </c>
      <c r="C123" s="233">
        <f>+C38</f>
        <v>4627.811674580008</v>
      </c>
      <c r="D123" s="233">
        <f>+C123</f>
        <v>4627.811674580008</v>
      </c>
      <c r="E123" s="227"/>
      <c r="F123" s="241">
        <v>1</v>
      </c>
      <c r="G123" s="241">
        <v>1</v>
      </c>
      <c r="L123" s="227"/>
      <c r="M123" s="205"/>
    </row>
    <row r="124" spans="1:14" x14ac:dyDescent="0.25">
      <c r="A124" s="209" t="s">
        <v>298</v>
      </c>
      <c r="B124" s="253" t="s">
        <v>299</v>
      </c>
      <c r="C124" s="233"/>
      <c r="D124" s="233"/>
      <c r="E124" s="227"/>
      <c r="F124" s="241" t="s">
        <v>214</v>
      </c>
      <c r="G124" s="241" t="s">
        <v>214</v>
      </c>
      <c r="L124" s="253"/>
      <c r="M124" s="205"/>
    </row>
    <row r="125" spans="1:14" x14ac:dyDescent="0.25">
      <c r="A125" s="209" t="s">
        <v>300</v>
      </c>
      <c r="B125" s="227" t="s">
        <v>301</v>
      </c>
      <c r="C125" s="233"/>
      <c r="D125" s="233"/>
      <c r="E125" s="227"/>
      <c r="F125" s="241" t="s">
        <v>214</v>
      </c>
      <c r="G125" s="241" t="s">
        <v>214</v>
      </c>
      <c r="L125" s="227"/>
      <c r="M125" s="205"/>
    </row>
    <row r="126" spans="1:14" x14ac:dyDescent="0.25">
      <c r="A126" s="209" t="s">
        <v>302</v>
      </c>
      <c r="B126" s="227" t="s">
        <v>303</v>
      </c>
      <c r="C126" s="233"/>
      <c r="D126" s="233"/>
      <c r="E126" s="227"/>
      <c r="F126" s="241" t="s">
        <v>214</v>
      </c>
      <c r="G126" s="241" t="s">
        <v>214</v>
      </c>
      <c r="H126" s="207"/>
      <c r="L126" s="227"/>
      <c r="M126" s="205"/>
    </row>
    <row r="127" spans="1:14" x14ac:dyDescent="0.25">
      <c r="A127" s="209" t="s">
        <v>304</v>
      </c>
      <c r="B127" s="227" t="s">
        <v>305</v>
      </c>
      <c r="C127" s="233"/>
      <c r="D127" s="233"/>
      <c r="E127" s="227"/>
      <c r="F127" s="241" t="s">
        <v>214</v>
      </c>
      <c r="G127" s="241" t="s">
        <v>214</v>
      </c>
      <c r="H127" s="205"/>
      <c r="L127" s="227"/>
      <c r="M127" s="205"/>
    </row>
    <row r="128" spans="1:14" x14ac:dyDescent="0.25">
      <c r="A128" s="209" t="s">
        <v>306</v>
      </c>
      <c r="B128" s="227" t="s">
        <v>193</v>
      </c>
      <c r="C128" s="233"/>
      <c r="D128" s="233"/>
      <c r="E128" s="227"/>
      <c r="F128" s="241" t="s">
        <v>214</v>
      </c>
      <c r="G128" s="241" t="s">
        <v>214</v>
      </c>
      <c r="H128" s="205"/>
      <c r="L128" s="205"/>
      <c r="M128" s="205"/>
    </row>
    <row r="129" spans="1:14" x14ac:dyDescent="0.25">
      <c r="A129" s="209" t="s">
        <v>307</v>
      </c>
      <c r="B129" s="254" t="s">
        <v>195</v>
      </c>
      <c r="C129" s="233">
        <f>+C123</f>
        <v>4627.811674580008</v>
      </c>
      <c r="D129" s="233">
        <f>+D123</f>
        <v>4627.811674580008</v>
      </c>
      <c r="E129" s="227"/>
      <c r="F129" s="237">
        <v>1</v>
      </c>
      <c r="G129" s="237">
        <v>1</v>
      </c>
      <c r="H129" s="205"/>
      <c r="L129" s="205"/>
      <c r="M129" s="205"/>
    </row>
    <row r="130" spans="1:14" outlineLevel="1" x14ac:dyDescent="0.25">
      <c r="A130" s="209" t="s">
        <v>308</v>
      </c>
      <c r="B130" s="246" t="s">
        <v>197</v>
      </c>
      <c r="C130" s="233"/>
      <c r="D130" s="233"/>
      <c r="E130" s="227"/>
      <c r="F130" s="241" t="s">
        <v>214</v>
      </c>
      <c r="G130" s="241" t="s">
        <v>214</v>
      </c>
      <c r="H130" s="205"/>
      <c r="L130" s="205"/>
      <c r="M130" s="205"/>
    </row>
    <row r="131" spans="1:14" outlineLevel="1" x14ac:dyDescent="0.25">
      <c r="A131" s="209" t="s">
        <v>309</v>
      </c>
      <c r="B131" s="246" t="s">
        <v>197</v>
      </c>
      <c r="C131" s="233"/>
      <c r="D131" s="233"/>
      <c r="E131" s="227"/>
      <c r="F131" s="241">
        <v>0</v>
      </c>
      <c r="G131" s="241">
        <v>0</v>
      </c>
      <c r="H131" s="205"/>
      <c r="L131" s="205"/>
      <c r="M131" s="205"/>
    </row>
    <row r="132" spans="1:14" outlineLevel="1" x14ac:dyDescent="0.25">
      <c r="A132" s="209" t="s">
        <v>310</v>
      </c>
      <c r="B132" s="246" t="s">
        <v>197</v>
      </c>
      <c r="C132" s="233"/>
      <c r="D132" s="233"/>
      <c r="E132" s="227"/>
      <c r="F132" s="241">
        <v>0</v>
      </c>
      <c r="G132" s="241">
        <v>0</v>
      </c>
      <c r="H132" s="205"/>
      <c r="L132" s="205"/>
      <c r="M132" s="205"/>
    </row>
    <row r="133" spans="1:14" outlineLevel="1" x14ac:dyDescent="0.25">
      <c r="A133" s="209" t="s">
        <v>311</v>
      </c>
      <c r="B133" s="246" t="s">
        <v>197</v>
      </c>
      <c r="C133" s="233"/>
      <c r="D133" s="233"/>
      <c r="E133" s="227"/>
      <c r="F133" s="241">
        <v>0</v>
      </c>
      <c r="G133" s="241">
        <v>0</v>
      </c>
      <c r="H133" s="205"/>
      <c r="L133" s="205"/>
      <c r="M133" s="205"/>
    </row>
    <row r="134" spans="1:14" outlineLevel="1" x14ac:dyDescent="0.25">
      <c r="A134" s="209" t="s">
        <v>312</v>
      </c>
      <c r="B134" s="246" t="s">
        <v>197</v>
      </c>
      <c r="C134" s="233"/>
      <c r="D134" s="233"/>
      <c r="E134" s="227"/>
      <c r="F134" s="241">
        <v>0</v>
      </c>
      <c r="G134" s="241">
        <v>0</v>
      </c>
      <c r="H134" s="205"/>
      <c r="L134" s="205"/>
      <c r="M134" s="205"/>
    </row>
    <row r="135" spans="1:14" outlineLevel="1" x14ac:dyDescent="0.25">
      <c r="A135" s="209" t="s">
        <v>313</v>
      </c>
      <c r="B135" s="246" t="s">
        <v>197</v>
      </c>
      <c r="C135" s="233"/>
      <c r="D135" s="233"/>
      <c r="E135" s="227"/>
      <c r="F135" s="241">
        <v>0</v>
      </c>
      <c r="G135" s="241">
        <v>0</v>
      </c>
      <c r="H135" s="205"/>
      <c r="L135" s="205"/>
      <c r="M135" s="205"/>
    </row>
    <row r="136" spans="1:14" outlineLevel="1" x14ac:dyDescent="0.25">
      <c r="A136" s="209" t="s">
        <v>314</v>
      </c>
      <c r="B136" s="246" t="s">
        <v>197</v>
      </c>
      <c r="C136" s="233"/>
      <c r="D136" s="233"/>
      <c r="E136" s="227"/>
      <c r="F136" s="241">
        <v>0</v>
      </c>
      <c r="G136" s="241">
        <v>0</v>
      </c>
      <c r="H136" s="205"/>
      <c r="L136" s="205"/>
      <c r="M136" s="205"/>
    </row>
    <row r="137" spans="1:14" ht="15" customHeight="1" x14ac:dyDescent="0.25">
      <c r="A137" s="229"/>
      <c r="B137" s="230" t="s">
        <v>315</v>
      </c>
      <c r="C137" s="232" t="s">
        <v>271</v>
      </c>
      <c r="D137" s="232" t="s">
        <v>272</v>
      </c>
      <c r="E137" s="231"/>
      <c r="F137" s="232" t="s">
        <v>273</v>
      </c>
      <c r="G137" s="232" t="s">
        <v>274</v>
      </c>
      <c r="H137" s="205"/>
      <c r="L137" s="205"/>
      <c r="M137" s="205"/>
    </row>
    <row r="138" spans="1:14" s="260" customFormat="1" x14ac:dyDescent="0.25">
      <c r="A138" s="209" t="s">
        <v>316</v>
      </c>
      <c r="B138" s="227" t="s">
        <v>276</v>
      </c>
      <c r="C138" s="233"/>
      <c r="D138" s="233"/>
      <c r="E138" s="242"/>
      <c r="F138" s="241" t="s">
        <v>214</v>
      </c>
      <c r="G138" s="241" t="s">
        <v>214</v>
      </c>
      <c r="H138" s="205"/>
      <c r="I138" s="209"/>
      <c r="J138" s="209"/>
      <c r="K138" s="209"/>
      <c r="L138" s="205"/>
      <c r="M138" s="205"/>
      <c r="N138" s="205"/>
    </row>
    <row r="139" spans="1:14" s="260" customFormat="1" x14ac:dyDescent="0.25">
      <c r="A139" s="209" t="s">
        <v>317</v>
      </c>
      <c r="B139" s="227" t="s">
        <v>278</v>
      </c>
      <c r="C139" s="233"/>
      <c r="D139" s="233"/>
      <c r="E139" s="242"/>
      <c r="F139" s="241" t="s">
        <v>214</v>
      </c>
      <c r="G139" s="241" t="s">
        <v>214</v>
      </c>
      <c r="H139" s="205"/>
      <c r="I139" s="209"/>
      <c r="J139" s="209"/>
      <c r="K139" s="209"/>
      <c r="L139" s="205"/>
      <c r="M139" s="205"/>
      <c r="N139" s="205"/>
    </row>
    <row r="140" spans="1:14" s="260" customFormat="1" x14ac:dyDescent="0.25">
      <c r="A140" s="209" t="s">
        <v>318</v>
      </c>
      <c r="B140" s="227" t="s">
        <v>280</v>
      </c>
      <c r="C140" s="233"/>
      <c r="D140" s="233"/>
      <c r="E140" s="242"/>
      <c r="F140" s="241" t="s">
        <v>214</v>
      </c>
      <c r="G140" s="241" t="s">
        <v>214</v>
      </c>
      <c r="H140" s="205"/>
      <c r="I140" s="209"/>
      <c r="J140" s="209"/>
      <c r="K140" s="209"/>
      <c r="L140" s="205"/>
      <c r="M140" s="205"/>
      <c r="N140" s="205"/>
    </row>
    <row r="141" spans="1:14" s="260" customFormat="1" x14ac:dyDescent="0.25">
      <c r="A141" s="209" t="s">
        <v>319</v>
      </c>
      <c r="B141" s="227" t="s">
        <v>282</v>
      </c>
      <c r="C141" s="233"/>
      <c r="D141" s="233"/>
      <c r="E141" s="242"/>
      <c r="F141" s="241" t="s">
        <v>214</v>
      </c>
      <c r="G141" s="241" t="s">
        <v>214</v>
      </c>
      <c r="H141" s="205"/>
      <c r="I141" s="209"/>
      <c r="J141" s="209"/>
      <c r="K141" s="209"/>
      <c r="L141" s="205"/>
      <c r="M141" s="205"/>
      <c r="N141" s="205"/>
    </row>
    <row r="142" spans="1:14" s="260" customFormat="1" x14ac:dyDescent="0.25">
      <c r="A142" s="209" t="s">
        <v>320</v>
      </c>
      <c r="B142" s="227" t="s">
        <v>284</v>
      </c>
      <c r="C142" s="233"/>
      <c r="D142" s="233"/>
      <c r="E142" s="242"/>
      <c r="F142" s="241" t="s">
        <v>214</v>
      </c>
      <c r="G142" s="241" t="s">
        <v>214</v>
      </c>
      <c r="H142" s="205"/>
      <c r="I142" s="209"/>
      <c r="J142" s="209"/>
      <c r="K142" s="209"/>
      <c r="L142" s="205"/>
      <c r="M142" s="205"/>
      <c r="N142" s="205"/>
    </row>
    <row r="143" spans="1:14" s="260" customFormat="1" x14ac:dyDescent="0.25">
      <c r="A143" s="209" t="s">
        <v>321</v>
      </c>
      <c r="B143" s="227" t="s">
        <v>286</v>
      </c>
      <c r="C143" s="233"/>
      <c r="D143" s="233"/>
      <c r="E143" s="227"/>
      <c r="F143" s="241" t="s">
        <v>214</v>
      </c>
      <c r="G143" s="241" t="s">
        <v>214</v>
      </c>
      <c r="H143" s="205"/>
      <c r="I143" s="209"/>
      <c r="J143" s="209"/>
      <c r="K143" s="209"/>
      <c r="L143" s="205"/>
      <c r="M143" s="205"/>
      <c r="N143" s="205"/>
    </row>
    <row r="144" spans="1:14" x14ac:dyDescent="0.25">
      <c r="A144" s="209" t="s">
        <v>322</v>
      </c>
      <c r="B144" s="227" t="s">
        <v>288</v>
      </c>
      <c r="C144" s="233"/>
      <c r="D144" s="233"/>
      <c r="E144" s="227"/>
      <c r="F144" s="241" t="s">
        <v>214</v>
      </c>
      <c r="G144" s="241" t="s">
        <v>214</v>
      </c>
      <c r="H144" s="205"/>
      <c r="L144" s="205"/>
      <c r="M144" s="205"/>
    </row>
    <row r="145" spans="1:14" x14ac:dyDescent="0.25">
      <c r="A145" s="209" t="s">
        <v>323</v>
      </c>
      <c r="B145" s="227" t="s">
        <v>290</v>
      </c>
      <c r="C145" s="233"/>
      <c r="D145" s="233"/>
      <c r="E145" s="227"/>
      <c r="F145" s="241" t="s">
        <v>214</v>
      </c>
      <c r="G145" s="241" t="s">
        <v>214</v>
      </c>
      <c r="H145" s="205"/>
      <c r="L145" s="205"/>
      <c r="M145" s="205"/>
      <c r="N145" s="207"/>
    </row>
    <row r="146" spans="1:14" x14ac:dyDescent="0.25">
      <c r="A146" s="209" t="s">
        <v>324</v>
      </c>
      <c r="B146" s="227" t="s">
        <v>292</v>
      </c>
      <c r="C146" s="233"/>
      <c r="D146" s="233"/>
      <c r="E146" s="227"/>
      <c r="F146" s="241" t="s">
        <v>214</v>
      </c>
      <c r="G146" s="241" t="s">
        <v>214</v>
      </c>
      <c r="H146" s="205"/>
      <c r="L146" s="205"/>
      <c r="M146" s="205"/>
      <c r="N146" s="207"/>
    </row>
    <row r="147" spans="1:14" x14ac:dyDescent="0.25">
      <c r="A147" s="209" t="s">
        <v>325</v>
      </c>
      <c r="B147" s="227" t="s">
        <v>294</v>
      </c>
      <c r="C147" s="233"/>
      <c r="D147" s="233"/>
      <c r="E147" s="227"/>
      <c r="F147" s="241" t="s">
        <v>214</v>
      </c>
      <c r="G147" s="241" t="s">
        <v>214</v>
      </c>
      <c r="H147" s="205"/>
      <c r="L147" s="205"/>
      <c r="M147" s="205"/>
      <c r="N147" s="207"/>
    </row>
    <row r="148" spans="1:14" x14ac:dyDescent="0.25">
      <c r="A148" s="209" t="s">
        <v>326</v>
      </c>
      <c r="B148" s="227" t="s">
        <v>296</v>
      </c>
      <c r="C148" s="233"/>
      <c r="D148" s="233"/>
      <c r="E148" s="227"/>
      <c r="F148" s="241" t="s">
        <v>214</v>
      </c>
      <c r="G148" s="241" t="s">
        <v>214</v>
      </c>
      <c r="H148" s="205"/>
      <c r="L148" s="205"/>
      <c r="M148" s="205"/>
      <c r="N148" s="207"/>
    </row>
    <row r="149" spans="1:14" x14ac:dyDescent="0.25">
      <c r="A149" s="209" t="s">
        <v>327</v>
      </c>
      <c r="B149" s="227" t="s">
        <v>108</v>
      </c>
      <c r="C149" s="233">
        <v>3935.2380089899998</v>
      </c>
      <c r="D149" s="233">
        <v>3935.2380089899998</v>
      </c>
      <c r="E149" s="227"/>
      <c r="F149" s="241">
        <v>1</v>
      </c>
      <c r="G149" s="241">
        <v>1</v>
      </c>
      <c r="H149" s="205"/>
      <c r="L149" s="205"/>
      <c r="M149" s="205"/>
      <c r="N149" s="207"/>
    </row>
    <row r="150" spans="1:14" x14ac:dyDescent="0.25">
      <c r="A150" s="209" t="s">
        <v>328</v>
      </c>
      <c r="B150" s="253" t="s">
        <v>299</v>
      </c>
      <c r="C150" s="233"/>
      <c r="D150" s="233"/>
      <c r="E150" s="227"/>
      <c r="F150" s="241" t="s">
        <v>214</v>
      </c>
      <c r="G150" s="241" t="s">
        <v>214</v>
      </c>
      <c r="H150" s="205"/>
      <c r="L150" s="205"/>
      <c r="M150" s="205"/>
      <c r="N150" s="207"/>
    </row>
    <row r="151" spans="1:14" x14ac:dyDescent="0.25">
      <c r="A151" s="209" t="s">
        <v>329</v>
      </c>
      <c r="B151" s="227" t="s">
        <v>301</v>
      </c>
      <c r="C151" s="233"/>
      <c r="D151" s="233"/>
      <c r="E151" s="227"/>
      <c r="F151" s="241" t="s">
        <v>214</v>
      </c>
      <c r="G151" s="241" t="s">
        <v>214</v>
      </c>
      <c r="H151" s="205"/>
      <c r="L151" s="205"/>
      <c r="M151" s="205"/>
      <c r="N151" s="207"/>
    </row>
    <row r="152" spans="1:14" x14ac:dyDescent="0.25">
      <c r="A152" s="209" t="s">
        <v>330</v>
      </c>
      <c r="B152" s="227" t="s">
        <v>303</v>
      </c>
      <c r="C152" s="233"/>
      <c r="D152" s="233"/>
      <c r="E152" s="227"/>
      <c r="F152" s="241" t="s">
        <v>214</v>
      </c>
      <c r="G152" s="241" t="s">
        <v>214</v>
      </c>
      <c r="H152" s="205"/>
      <c r="L152" s="205"/>
      <c r="M152" s="205"/>
      <c r="N152" s="207"/>
    </row>
    <row r="153" spans="1:14" x14ac:dyDescent="0.25">
      <c r="A153" s="209" t="s">
        <v>331</v>
      </c>
      <c r="B153" s="227" t="s">
        <v>305</v>
      </c>
      <c r="C153" s="233"/>
      <c r="D153" s="233"/>
      <c r="E153" s="227"/>
      <c r="F153" s="241" t="s">
        <v>214</v>
      </c>
      <c r="G153" s="241" t="s">
        <v>214</v>
      </c>
      <c r="H153" s="205"/>
      <c r="L153" s="205"/>
      <c r="M153" s="205"/>
      <c r="N153" s="207"/>
    </row>
    <row r="154" spans="1:14" x14ac:dyDescent="0.25">
      <c r="A154" s="209" t="s">
        <v>332</v>
      </c>
      <c r="B154" s="227" t="s">
        <v>193</v>
      </c>
      <c r="C154" s="233"/>
      <c r="D154" s="233"/>
      <c r="E154" s="227"/>
      <c r="F154" s="241" t="s">
        <v>214</v>
      </c>
      <c r="G154" s="241" t="s">
        <v>214</v>
      </c>
      <c r="H154" s="205"/>
      <c r="L154" s="205"/>
      <c r="M154" s="205"/>
      <c r="N154" s="207"/>
    </row>
    <row r="155" spans="1:14" x14ac:dyDescent="0.25">
      <c r="A155" s="209" t="s">
        <v>333</v>
      </c>
      <c r="B155" s="254" t="s">
        <v>195</v>
      </c>
      <c r="C155" s="233">
        <v>3935.2380089899998</v>
      </c>
      <c r="D155" s="233">
        <v>3935.2380089899998</v>
      </c>
      <c r="E155" s="227"/>
      <c r="F155" s="237">
        <v>1</v>
      </c>
      <c r="G155" s="237">
        <v>1</v>
      </c>
      <c r="H155" s="205"/>
      <c r="L155" s="205"/>
      <c r="M155" s="205"/>
      <c r="N155" s="207"/>
    </row>
    <row r="156" spans="1:14" outlineLevel="1" x14ac:dyDescent="0.25">
      <c r="A156" s="209" t="s">
        <v>334</v>
      </c>
      <c r="B156" s="246" t="s">
        <v>197</v>
      </c>
      <c r="C156" s="233"/>
      <c r="D156" s="233"/>
      <c r="E156" s="227"/>
      <c r="F156" s="241" t="s">
        <v>214</v>
      </c>
      <c r="G156" s="241" t="s">
        <v>214</v>
      </c>
      <c r="H156" s="205"/>
      <c r="L156" s="205"/>
      <c r="M156" s="205"/>
      <c r="N156" s="207"/>
    </row>
    <row r="157" spans="1:14" outlineLevel="1" x14ac:dyDescent="0.25">
      <c r="A157" s="209" t="s">
        <v>335</v>
      </c>
      <c r="B157" s="246" t="s">
        <v>197</v>
      </c>
      <c r="C157" s="233"/>
      <c r="D157" s="233"/>
      <c r="E157" s="227"/>
      <c r="F157" s="241" t="s">
        <v>214</v>
      </c>
      <c r="G157" s="241" t="s">
        <v>214</v>
      </c>
      <c r="H157" s="205"/>
      <c r="L157" s="205"/>
      <c r="M157" s="205"/>
      <c r="N157" s="207"/>
    </row>
    <row r="158" spans="1:14" outlineLevel="1" x14ac:dyDescent="0.25">
      <c r="A158" s="209" t="s">
        <v>336</v>
      </c>
      <c r="B158" s="246" t="s">
        <v>197</v>
      </c>
      <c r="C158" s="233"/>
      <c r="D158" s="233"/>
      <c r="E158" s="227"/>
      <c r="F158" s="241" t="s">
        <v>214</v>
      </c>
      <c r="G158" s="241" t="s">
        <v>214</v>
      </c>
      <c r="H158" s="205"/>
      <c r="L158" s="205"/>
      <c r="M158" s="205"/>
      <c r="N158" s="207"/>
    </row>
    <row r="159" spans="1:14" outlineLevel="1" x14ac:dyDescent="0.25">
      <c r="A159" s="209" t="s">
        <v>337</v>
      </c>
      <c r="B159" s="246" t="s">
        <v>197</v>
      </c>
      <c r="C159" s="233"/>
      <c r="D159" s="233"/>
      <c r="E159" s="227"/>
      <c r="F159" s="241" t="s">
        <v>214</v>
      </c>
      <c r="G159" s="241" t="s">
        <v>214</v>
      </c>
      <c r="H159" s="205"/>
      <c r="L159" s="205"/>
      <c r="M159" s="205"/>
      <c r="N159" s="207"/>
    </row>
    <row r="160" spans="1:14" outlineLevel="1" x14ac:dyDescent="0.25">
      <c r="A160" s="209" t="s">
        <v>338</v>
      </c>
      <c r="B160" s="246" t="s">
        <v>197</v>
      </c>
      <c r="C160" s="233"/>
      <c r="D160" s="233"/>
      <c r="E160" s="227"/>
      <c r="F160" s="241" t="s">
        <v>214</v>
      </c>
      <c r="G160" s="241" t="s">
        <v>214</v>
      </c>
      <c r="H160" s="205"/>
      <c r="L160" s="205"/>
      <c r="M160" s="205"/>
      <c r="N160" s="207"/>
    </row>
    <row r="161" spans="1:14" outlineLevel="1" x14ac:dyDescent="0.25">
      <c r="A161" s="209" t="s">
        <v>339</v>
      </c>
      <c r="B161" s="246" t="s">
        <v>197</v>
      </c>
      <c r="C161" s="233"/>
      <c r="D161" s="233"/>
      <c r="E161" s="227"/>
      <c r="F161" s="241" t="s">
        <v>214</v>
      </c>
      <c r="G161" s="241" t="s">
        <v>214</v>
      </c>
      <c r="H161" s="205"/>
      <c r="L161" s="205"/>
      <c r="M161" s="205"/>
      <c r="N161" s="207"/>
    </row>
    <row r="162" spans="1:14" outlineLevel="1" x14ac:dyDescent="0.25">
      <c r="A162" s="209" t="s">
        <v>340</v>
      </c>
      <c r="B162" s="246" t="s">
        <v>197</v>
      </c>
      <c r="C162" s="233"/>
      <c r="D162" s="233"/>
      <c r="E162" s="227"/>
      <c r="F162" s="241" t="s">
        <v>214</v>
      </c>
      <c r="G162" s="241" t="s">
        <v>214</v>
      </c>
      <c r="H162" s="205"/>
      <c r="L162" s="205"/>
      <c r="M162" s="205"/>
      <c r="N162" s="207"/>
    </row>
    <row r="163" spans="1:14" ht="15" customHeight="1" x14ac:dyDescent="0.25">
      <c r="A163" s="229"/>
      <c r="B163" s="230" t="s">
        <v>341</v>
      </c>
      <c r="C163" s="235" t="s">
        <v>271</v>
      </c>
      <c r="D163" s="235" t="s">
        <v>272</v>
      </c>
      <c r="E163" s="231"/>
      <c r="F163" s="235" t="s">
        <v>273</v>
      </c>
      <c r="G163" s="235" t="s">
        <v>274</v>
      </c>
      <c r="H163" s="205"/>
      <c r="L163" s="205"/>
      <c r="M163" s="205"/>
      <c r="N163" s="207"/>
    </row>
    <row r="164" spans="1:14" x14ac:dyDescent="0.25">
      <c r="A164" s="209" t="s">
        <v>342</v>
      </c>
      <c r="B164" s="205" t="s">
        <v>343</v>
      </c>
      <c r="C164" s="209">
        <v>0</v>
      </c>
      <c r="D164" s="233">
        <v>0</v>
      </c>
      <c r="E164" s="261"/>
      <c r="F164" s="241">
        <v>0</v>
      </c>
      <c r="G164" s="241">
        <v>0</v>
      </c>
      <c r="H164" s="205"/>
      <c r="L164" s="205"/>
      <c r="M164" s="205"/>
      <c r="N164" s="207"/>
    </row>
    <row r="165" spans="1:14" x14ac:dyDescent="0.25">
      <c r="A165" s="209" t="s">
        <v>344</v>
      </c>
      <c r="B165" s="205" t="s">
        <v>345</v>
      </c>
      <c r="C165" s="233">
        <v>3935.2380089899998</v>
      </c>
      <c r="D165" s="233">
        <v>3935.2380089899998</v>
      </c>
      <c r="E165" s="261"/>
      <c r="F165" s="241">
        <v>1</v>
      </c>
      <c r="G165" s="241">
        <v>1</v>
      </c>
      <c r="H165" s="205"/>
      <c r="L165" s="205"/>
      <c r="M165" s="205"/>
      <c r="N165" s="207"/>
    </row>
    <row r="166" spans="1:14" x14ac:dyDescent="0.25">
      <c r="A166" s="209" t="s">
        <v>346</v>
      </c>
      <c r="B166" s="205" t="s">
        <v>193</v>
      </c>
      <c r="C166" s="233">
        <v>0</v>
      </c>
      <c r="D166" s="233">
        <v>0</v>
      </c>
      <c r="E166" s="261"/>
      <c r="F166" s="241">
        <v>0</v>
      </c>
      <c r="G166" s="241">
        <v>0</v>
      </c>
      <c r="H166" s="205"/>
      <c r="L166" s="205"/>
      <c r="M166" s="205"/>
      <c r="N166" s="207"/>
    </row>
    <row r="167" spans="1:14" x14ac:dyDescent="0.25">
      <c r="A167" s="209" t="s">
        <v>347</v>
      </c>
      <c r="B167" s="262" t="s">
        <v>195</v>
      </c>
      <c r="C167" s="263">
        <v>3935.2380089899998</v>
      </c>
      <c r="D167" s="263">
        <v>3935.2380089899998</v>
      </c>
      <c r="E167" s="261"/>
      <c r="F167" s="264">
        <v>1</v>
      </c>
      <c r="G167" s="264">
        <v>1</v>
      </c>
      <c r="H167" s="205"/>
      <c r="L167" s="205"/>
      <c r="M167" s="205"/>
      <c r="N167" s="207"/>
    </row>
    <row r="168" spans="1:14" outlineLevel="1" x14ac:dyDescent="0.25">
      <c r="A168" s="209" t="s">
        <v>348</v>
      </c>
      <c r="B168" s="262"/>
      <c r="C168" s="263"/>
      <c r="D168" s="263"/>
      <c r="E168" s="261"/>
      <c r="F168" s="261"/>
      <c r="G168" s="253"/>
      <c r="H168" s="205"/>
      <c r="L168" s="205"/>
      <c r="M168" s="205"/>
      <c r="N168" s="207"/>
    </row>
    <row r="169" spans="1:14" outlineLevel="1" x14ac:dyDescent="0.25">
      <c r="A169" s="209" t="s">
        <v>349</v>
      </c>
      <c r="B169" s="262"/>
      <c r="C169" s="263"/>
      <c r="D169" s="263"/>
      <c r="E169" s="261"/>
      <c r="F169" s="261"/>
      <c r="G169" s="253"/>
      <c r="H169" s="205"/>
      <c r="L169" s="205"/>
      <c r="M169" s="205"/>
      <c r="N169" s="207"/>
    </row>
    <row r="170" spans="1:14" outlineLevel="1" x14ac:dyDescent="0.25">
      <c r="A170" s="209" t="s">
        <v>350</v>
      </c>
      <c r="B170" s="262"/>
      <c r="C170" s="263"/>
      <c r="D170" s="263"/>
      <c r="E170" s="261"/>
      <c r="F170" s="261"/>
      <c r="G170" s="253"/>
      <c r="H170" s="205"/>
      <c r="L170" s="205"/>
      <c r="M170" s="205"/>
      <c r="N170" s="207"/>
    </row>
    <row r="171" spans="1:14" outlineLevel="1" x14ac:dyDescent="0.25">
      <c r="A171" s="209" t="s">
        <v>351</v>
      </c>
      <c r="B171" s="262"/>
      <c r="C171" s="263"/>
      <c r="D171" s="263"/>
      <c r="E171" s="261"/>
      <c r="F171" s="261"/>
      <c r="G171" s="253"/>
      <c r="H171" s="205"/>
      <c r="L171" s="205"/>
      <c r="M171" s="205"/>
      <c r="N171" s="207"/>
    </row>
    <row r="172" spans="1:14" outlineLevel="1" x14ac:dyDescent="0.25">
      <c r="A172" s="209" t="s">
        <v>352</v>
      </c>
      <c r="B172" s="262"/>
      <c r="C172" s="263"/>
      <c r="D172" s="263"/>
      <c r="E172" s="261"/>
      <c r="F172" s="261"/>
      <c r="G172" s="253"/>
      <c r="H172" s="205"/>
      <c r="L172" s="205"/>
      <c r="M172" s="205"/>
      <c r="N172" s="207"/>
    </row>
    <row r="173" spans="1:14" ht="15" customHeight="1" x14ac:dyDescent="0.25">
      <c r="A173" s="229"/>
      <c r="B173" s="230" t="s">
        <v>353</v>
      </c>
      <c r="C173" s="229" t="s">
        <v>155</v>
      </c>
      <c r="D173" s="229"/>
      <c r="E173" s="231"/>
      <c r="F173" s="232" t="s">
        <v>354</v>
      </c>
      <c r="G173" s="232"/>
      <c r="H173" s="205"/>
      <c r="L173" s="205"/>
      <c r="M173" s="205"/>
      <c r="N173" s="207"/>
    </row>
    <row r="174" spans="1:14" ht="15" customHeight="1" x14ac:dyDescent="0.25">
      <c r="A174" s="209" t="s">
        <v>355</v>
      </c>
      <c r="B174" s="227" t="s">
        <v>356</v>
      </c>
      <c r="C174" s="233">
        <v>56.2</v>
      </c>
      <c r="D174" s="223"/>
      <c r="E174" s="215"/>
      <c r="F174" s="241">
        <v>0.19781950083784286</v>
      </c>
      <c r="G174" s="242"/>
      <c r="H174" s="205"/>
      <c r="L174" s="205"/>
      <c r="M174" s="205"/>
      <c r="N174" s="207"/>
    </row>
    <row r="175" spans="1:14" ht="30.75" customHeight="1" x14ac:dyDescent="0.25">
      <c r="A175" s="209" t="s">
        <v>357</v>
      </c>
      <c r="B175" s="227" t="s">
        <v>358</v>
      </c>
      <c r="C175" s="233">
        <v>77.5</v>
      </c>
      <c r="E175" s="248"/>
      <c r="F175" s="241">
        <v>0.2723126968246482</v>
      </c>
      <c r="G175" s="242"/>
      <c r="H175" s="205"/>
      <c r="L175" s="205"/>
      <c r="M175" s="205"/>
      <c r="N175" s="207"/>
    </row>
    <row r="176" spans="1:14" x14ac:dyDescent="0.25">
      <c r="A176" s="209" t="s">
        <v>359</v>
      </c>
      <c r="B176" s="227" t="s">
        <v>360</v>
      </c>
      <c r="C176" s="250">
        <v>0</v>
      </c>
      <c r="E176" s="248"/>
      <c r="F176" s="241"/>
      <c r="G176" s="242"/>
      <c r="H176" s="205"/>
      <c r="L176" s="205"/>
      <c r="M176" s="205"/>
      <c r="N176" s="207"/>
    </row>
    <row r="177" spans="1:14" x14ac:dyDescent="0.25">
      <c r="A177" s="209" t="s">
        <v>361</v>
      </c>
      <c r="B177" s="227" t="s">
        <v>362</v>
      </c>
      <c r="C177" s="250">
        <v>150.80000000000001</v>
      </c>
      <c r="E177" s="248"/>
      <c r="F177" s="241">
        <v>0.52986780233750896</v>
      </c>
      <c r="G177" s="242"/>
      <c r="H177" s="205"/>
      <c r="L177" s="205"/>
      <c r="M177" s="205"/>
      <c r="N177" s="207"/>
    </row>
    <row r="178" spans="1:14" x14ac:dyDescent="0.25">
      <c r="A178" s="209" t="s">
        <v>363</v>
      </c>
      <c r="B178" s="227" t="s">
        <v>193</v>
      </c>
      <c r="C178" s="233">
        <v>0</v>
      </c>
      <c r="E178" s="248"/>
      <c r="F178" s="241">
        <v>0</v>
      </c>
      <c r="G178" s="242"/>
      <c r="H178" s="205"/>
      <c r="L178" s="205"/>
      <c r="M178" s="205"/>
      <c r="N178" s="207"/>
    </row>
    <row r="179" spans="1:14" x14ac:dyDescent="0.25">
      <c r="A179" s="209" t="s">
        <v>364</v>
      </c>
      <c r="B179" s="254" t="s">
        <v>195</v>
      </c>
      <c r="C179" s="244">
        <f>+C175+C177+C174</f>
        <v>284.5</v>
      </c>
      <c r="E179" s="248"/>
      <c r="F179" s="245">
        <v>1</v>
      </c>
      <c r="G179" s="242"/>
      <c r="H179" s="205"/>
      <c r="L179" s="205"/>
      <c r="M179" s="205"/>
      <c r="N179" s="207"/>
    </row>
    <row r="180" spans="1:14" outlineLevel="1" x14ac:dyDescent="0.25">
      <c r="A180" s="209" t="s">
        <v>365</v>
      </c>
      <c r="B180" s="265" t="s">
        <v>366</v>
      </c>
      <c r="C180" s="233"/>
      <c r="E180" s="248"/>
      <c r="F180" s="241">
        <v>0</v>
      </c>
      <c r="G180" s="242"/>
      <c r="H180" s="205"/>
      <c r="L180" s="205"/>
      <c r="M180" s="205"/>
      <c r="N180" s="207"/>
    </row>
    <row r="181" spans="1:14" s="265" customFormat="1" ht="30" outlineLevel="1" x14ac:dyDescent="0.25">
      <c r="A181" s="209" t="s">
        <v>367</v>
      </c>
      <c r="B181" s="265" t="s">
        <v>368</v>
      </c>
      <c r="C181" s="266"/>
      <c r="F181" s="241">
        <v>0</v>
      </c>
    </row>
    <row r="182" spans="1:14" ht="30" outlineLevel="1" x14ac:dyDescent="0.25">
      <c r="A182" s="209" t="s">
        <v>369</v>
      </c>
      <c r="B182" s="265" t="s">
        <v>370</v>
      </c>
      <c r="C182" s="233"/>
      <c r="E182" s="248"/>
      <c r="F182" s="241">
        <v>0</v>
      </c>
      <c r="G182" s="242"/>
      <c r="H182" s="205"/>
      <c r="L182" s="205"/>
      <c r="M182" s="205"/>
      <c r="N182" s="207"/>
    </row>
    <row r="183" spans="1:14" outlineLevel="1" x14ac:dyDescent="0.25">
      <c r="A183" s="209" t="s">
        <v>371</v>
      </c>
      <c r="B183" s="265" t="s">
        <v>372</v>
      </c>
      <c r="C183" s="233"/>
      <c r="E183" s="248"/>
      <c r="F183" s="241">
        <v>0</v>
      </c>
      <c r="G183" s="242"/>
      <c r="H183" s="205"/>
      <c r="L183" s="205"/>
      <c r="M183" s="205"/>
      <c r="N183" s="207"/>
    </row>
    <row r="184" spans="1:14" s="265" customFormat="1" ht="30" outlineLevel="1" x14ac:dyDescent="0.25">
      <c r="A184" s="209" t="s">
        <v>373</v>
      </c>
      <c r="B184" s="265" t="s">
        <v>374</v>
      </c>
      <c r="C184" s="266"/>
      <c r="F184" s="241">
        <v>0</v>
      </c>
    </row>
    <row r="185" spans="1:14" ht="30" outlineLevel="1" x14ac:dyDescent="0.25">
      <c r="A185" s="209" t="s">
        <v>375</v>
      </c>
      <c r="B185" s="265" t="s">
        <v>376</v>
      </c>
      <c r="C185" s="233"/>
      <c r="E185" s="248"/>
      <c r="F185" s="241">
        <v>0</v>
      </c>
      <c r="G185" s="242"/>
      <c r="H185" s="205"/>
      <c r="L185" s="205"/>
      <c r="M185" s="205"/>
      <c r="N185" s="207"/>
    </row>
    <row r="186" spans="1:14" outlineLevel="1" x14ac:dyDescent="0.25">
      <c r="A186" s="209" t="s">
        <v>377</v>
      </c>
      <c r="B186" s="265" t="s">
        <v>378</v>
      </c>
      <c r="C186" s="233"/>
      <c r="E186" s="248"/>
      <c r="F186" s="241">
        <v>0</v>
      </c>
      <c r="G186" s="242"/>
      <c r="H186" s="205"/>
      <c r="L186" s="205"/>
      <c r="M186" s="205"/>
      <c r="N186" s="207"/>
    </row>
    <row r="187" spans="1:14" outlineLevel="1" x14ac:dyDescent="0.25">
      <c r="A187" s="209" t="s">
        <v>379</v>
      </c>
      <c r="B187" s="265" t="s">
        <v>380</v>
      </c>
      <c r="C187" s="233"/>
      <c r="E187" s="248"/>
      <c r="F187" s="241">
        <v>0</v>
      </c>
      <c r="G187" s="242"/>
      <c r="H187" s="205"/>
      <c r="L187" s="205"/>
      <c r="M187" s="205"/>
      <c r="N187" s="207"/>
    </row>
    <row r="188" spans="1:14" outlineLevel="1" x14ac:dyDescent="0.25">
      <c r="A188" s="209" t="s">
        <v>381</v>
      </c>
      <c r="B188" s="265"/>
      <c r="E188" s="248"/>
      <c r="F188" s="242"/>
      <c r="G188" s="242"/>
      <c r="H188" s="205"/>
      <c r="L188" s="205"/>
      <c r="M188" s="205"/>
      <c r="N188" s="207"/>
    </row>
    <row r="189" spans="1:14" outlineLevel="1" x14ac:dyDescent="0.25">
      <c r="A189" s="209" t="s">
        <v>382</v>
      </c>
      <c r="B189" s="265"/>
      <c r="E189" s="248"/>
      <c r="F189" s="242"/>
      <c r="G189" s="242"/>
      <c r="H189" s="205"/>
      <c r="L189" s="205"/>
      <c r="M189" s="205"/>
      <c r="N189" s="207"/>
    </row>
    <row r="190" spans="1:14" outlineLevel="1" x14ac:dyDescent="0.25">
      <c r="A190" s="209" t="s">
        <v>383</v>
      </c>
      <c r="B190" s="265"/>
      <c r="E190" s="248"/>
      <c r="F190" s="242"/>
      <c r="G190" s="242"/>
      <c r="H190" s="205"/>
      <c r="L190" s="205"/>
      <c r="M190" s="205"/>
      <c r="N190" s="207"/>
    </row>
    <row r="191" spans="1:14" outlineLevel="1" x14ac:dyDescent="0.25">
      <c r="A191" s="209" t="s">
        <v>384</v>
      </c>
      <c r="B191" s="246"/>
      <c r="E191" s="248"/>
      <c r="F191" s="242"/>
      <c r="G191" s="242"/>
      <c r="H191" s="205"/>
      <c r="L191" s="205"/>
      <c r="M191" s="205"/>
      <c r="N191" s="207"/>
    </row>
    <row r="192" spans="1:14" ht="15" customHeight="1" x14ac:dyDescent="0.25">
      <c r="A192" s="229"/>
      <c r="B192" s="230" t="s">
        <v>385</v>
      </c>
      <c r="C192" s="229" t="s">
        <v>155</v>
      </c>
      <c r="D192" s="229"/>
      <c r="E192" s="231"/>
      <c r="F192" s="232" t="s">
        <v>354</v>
      </c>
      <c r="G192" s="232"/>
      <c r="H192" s="205"/>
      <c r="L192" s="205"/>
      <c r="M192" s="205"/>
      <c r="N192" s="207"/>
    </row>
    <row r="193" spans="1:14" x14ac:dyDescent="0.25">
      <c r="A193" s="209" t="s">
        <v>386</v>
      </c>
      <c r="B193" s="227" t="s">
        <v>387</v>
      </c>
      <c r="C193" s="250">
        <v>207.09928936</v>
      </c>
      <c r="E193" s="240"/>
      <c r="F193" s="241">
        <v>0.7276873031753518</v>
      </c>
      <c r="G193" s="242"/>
      <c r="H193" s="205"/>
      <c r="L193" s="205"/>
      <c r="M193" s="205"/>
      <c r="N193" s="207"/>
    </row>
    <row r="194" spans="1:14" x14ac:dyDescent="0.25">
      <c r="A194" s="209" t="s">
        <v>388</v>
      </c>
      <c r="B194" s="227" t="s">
        <v>389</v>
      </c>
      <c r="C194" s="250">
        <v>77.5</v>
      </c>
      <c r="E194" s="248"/>
      <c r="F194" s="241">
        <v>0.2723126968246482</v>
      </c>
      <c r="G194" s="248"/>
      <c r="H194" s="205"/>
      <c r="L194" s="205"/>
      <c r="M194" s="205"/>
      <c r="N194" s="207"/>
    </row>
    <row r="195" spans="1:14" x14ac:dyDescent="0.25">
      <c r="A195" s="209" t="s">
        <v>390</v>
      </c>
      <c r="B195" s="227" t="s">
        <v>391</v>
      </c>
      <c r="C195" s="250"/>
      <c r="E195" s="248"/>
      <c r="F195" s="241">
        <v>0</v>
      </c>
      <c r="G195" s="248"/>
      <c r="H195" s="205"/>
      <c r="L195" s="205"/>
      <c r="M195" s="205"/>
      <c r="N195" s="207"/>
    </row>
    <row r="196" spans="1:14" x14ac:dyDescent="0.25">
      <c r="A196" s="209" t="s">
        <v>392</v>
      </c>
      <c r="B196" s="227" t="s">
        <v>393</v>
      </c>
      <c r="C196" s="233"/>
      <c r="E196" s="248"/>
      <c r="F196" s="241">
        <v>0</v>
      </c>
      <c r="G196" s="248"/>
      <c r="H196" s="205"/>
      <c r="L196" s="205"/>
      <c r="M196" s="205"/>
      <c r="N196" s="207"/>
    </row>
    <row r="197" spans="1:14" x14ac:dyDescent="0.25">
      <c r="A197" s="209" t="s">
        <v>394</v>
      </c>
      <c r="B197" s="227" t="s">
        <v>395</v>
      </c>
      <c r="C197" s="233"/>
      <c r="E197" s="248"/>
      <c r="F197" s="241">
        <v>0</v>
      </c>
      <c r="G197" s="248"/>
      <c r="H197" s="205"/>
      <c r="L197" s="205"/>
      <c r="M197" s="205"/>
      <c r="N197" s="207"/>
    </row>
    <row r="198" spans="1:14" x14ac:dyDescent="0.25">
      <c r="A198" s="209" t="s">
        <v>396</v>
      </c>
      <c r="B198" s="227" t="s">
        <v>397</v>
      </c>
      <c r="C198" s="233"/>
      <c r="E198" s="248"/>
      <c r="F198" s="241">
        <v>0</v>
      </c>
      <c r="G198" s="248"/>
      <c r="H198" s="205"/>
      <c r="L198" s="205"/>
      <c r="M198" s="205"/>
      <c r="N198" s="207"/>
    </row>
    <row r="199" spans="1:14" x14ac:dyDescent="0.25">
      <c r="A199" s="209" t="s">
        <v>398</v>
      </c>
      <c r="B199" s="227" t="s">
        <v>399</v>
      </c>
      <c r="C199" s="233"/>
      <c r="E199" s="248"/>
      <c r="F199" s="241">
        <v>0</v>
      </c>
      <c r="G199" s="248"/>
      <c r="H199" s="205"/>
      <c r="L199" s="205"/>
      <c r="M199" s="205"/>
      <c r="N199" s="207"/>
    </row>
    <row r="200" spans="1:14" x14ac:dyDescent="0.25">
      <c r="A200" s="209" t="s">
        <v>400</v>
      </c>
      <c r="B200" s="227" t="s">
        <v>401</v>
      </c>
      <c r="C200" s="233"/>
      <c r="E200" s="248"/>
      <c r="F200" s="241">
        <v>0</v>
      </c>
      <c r="G200" s="248"/>
      <c r="H200" s="205"/>
      <c r="L200" s="205"/>
      <c r="M200" s="205"/>
      <c r="N200" s="207"/>
    </row>
    <row r="201" spans="1:14" x14ac:dyDescent="0.25">
      <c r="A201" s="209" t="s">
        <v>402</v>
      </c>
      <c r="B201" s="227" t="s">
        <v>403</v>
      </c>
      <c r="C201" s="233"/>
      <c r="E201" s="248"/>
      <c r="F201" s="241">
        <v>0</v>
      </c>
      <c r="G201" s="248"/>
      <c r="H201" s="205"/>
      <c r="L201" s="205"/>
      <c r="M201" s="205"/>
      <c r="N201" s="207"/>
    </row>
    <row r="202" spans="1:14" x14ac:dyDescent="0.25">
      <c r="A202" s="209" t="s">
        <v>404</v>
      </c>
      <c r="B202" s="227" t="s">
        <v>405</v>
      </c>
      <c r="C202" s="233"/>
      <c r="E202" s="248"/>
      <c r="F202" s="241">
        <v>0</v>
      </c>
      <c r="G202" s="248"/>
      <c r="H202" s="205"/>
      <c r="L202" s="205"/>
      <c r="M202" s="205"/>
      <c r="N202" s="207"/>
    </row>
    <row r="203" spans="1:14" x14ac:dyDescent="0.25">
      <c r="A203" s="209" t="s">
        <v>406</v>
      </c>
      <c r="B203" s="227" t="s">
        <v>407</v>
      </c>
      <c r="C203" s="233"/>
      <c r="E203" s="248"/>
      <c r="F203" s="241">
        <v>0</v>
      </c>
      <c r="G203" s="248"/>
      <c r="H203" s="205"/>
      <c r="L203" s="205"/>
      <c r="M203" s="205"/>
      <c r="N203" s="207"/>
    </row>
    <row r="204" spans="1:14" x14ac:dyDescent="0.25">
      <c r="A204" s="209" t="s">
        <v>408</v>
      </c>
      <c r="B204" s="227" t="s">
        <v>409</v>
      </c>
      <c r="C204" s="233"/>
      <c r="E204" s="248"/>
      <c r="F204" s="241">
        <v>0</v>
      </c>
      <c r="G204" s="248"/>
      <c r="H204" s="205"/>
      <c r="L204" s="205"/>
      <c r="M204" s="205"/>
      <c r="N204" s="207"/>
    </row>
    <row r="205" spans="1:14" x14ac:dyDescent="0.25">
      <c r="A205" s="209" t="s">
        <v>410</v>
      </c>
      <c r="B205" s="227" t="s">
        <v>411</v>
      </c>
      <c r="C205" s="233"/>
      <c r="E205" s="248"/>
      <c r="F205" s="241">
        <v>0</v>
      </c>
      <c r="G205" s="248"/>
      <c r="H205" s="205"/>
      <c r="L205" s="205"/>
      <c r="M205" s="205"/>
      <c r="N205" s="207"/>
    </row>
    <row r="206" spans="1:14" x14ac:dyDescent="0.25">
      <c r="A206" s="209" t="s">
        <v>412</v>
      </c>
      <c r="B206" s="227" t="s">
        <v>193</v>
      </c>
      <c r="C206" s="233"/>
      <c r="E206" s="248"/>
      <c r="F206" s="241">
        <v>0</v>
      </c>
      <c r="G206" s="248"/>
      <c r="H206" s="205"/>
      <c r="L206" s="205"/>
      <c r="M206" s="205"/>
      <c r="N206" s="207"/>
    </row>
    <row r="207" spans="1:14" x14ac:dyDescent="0.25">
      <c r="A207" s="209" t="s">
        <v>413</v>
      </c>
      <c r="B207" s="243" t="s">
        <v>414</v>
      </c>
      <c r="C207" s="233"/>
      <c r="E207" s="248"/>
      <c r="F207" s="241"/>
      <c r="G207" s="248"/>
      <c r="H207" s="205"/>
      <c r="L207" s="205"/>
      <c r="M207" s="205"/>
      <c r="N207" s="207"/>
    </row>
    <row r="208" spans="1:14" x14ac:dyDescent="0.25">
      <c r="A208" s="209" t="s">
        <v>415</v>
      </c>
      <c r="B208" s="254" t="s">
        <v>195</v>
      </c>
      <c r="C208" s="244">
        <v>284.59928936</v>
      </c>
      <c r="D208" s="227"/>
      <c r="E208" s="248"/>
      <c r="F208" s="245">
        <v>1</v>
      </c>
      <c r="G208" s="248"/>
      <c r="H208" s="205"/>
      <c r="L208" s="205"/>
      <c r="M208" s="205"/>
      <c r="N208" s="207"/>
    </row>
    <row r="209" spans="1:14" outlineLevel="1" x14ac:dyDescent="0.25">
      <c r="A209" s="209" t="s">
        <v>416</v>
      </c>
      <c r="B209" s="246" t="s">
        <v>197</v>
      </c>
      <c r="C209" s="233"/>
      <c r="E209" s="248"/>
      <c r="F209" s="241">
        <v>0</v>
      </c>
      <c r="G209" s="248"/>
      <c r="H209" s="205"/>
      <c r="L209" s="205"/>
      <c r="M209" s="205"/>
      <c r="N209" s="207"/>
    </row>
    <row r="210" spans="1:14" outlineLevel="1" x14ac:dyDescent="0.25">
      <c r="A210" s="209" t="s">
        <v>417</v>
      </c>
      <c r="B210" s="246" t="s">
        <v>197</v>
      </c>
      <c r="C210" s="233"/>
      <c r="E210" s="248"/>
      <c r="F210" s="241">
        <v>0</v>
      </c>
      <c r="G210" s="248"/>
      <c r="H210" s="205"/>
      <c r="L210" s="205"/>
      <c r="M210" s="205"/>
      <c r="N210" s="207"/>
    </row>
    <row r="211" spans="1:14" outlineLevel="1" x14ac:dyDescent="0.25">
      <c r="A211" s="209" t="s">
        <v>418</v>
      </c>
      <c r="B211" s="246" t="s">
        <v>197</v>
      </c>
      <c r="C211" s="233"/>
      <c r="E211" s="248"/>
      <c r="F211" s="241">
        <v>0</v>
      </c>
      <c r="G211" s="248"/>
      <c r="H211" s="205"/>
      <c r="L211" s="205"/>
      <c r="M211" s="205"/>
      <c r="N211" s="207"/>
    </row>
    <row r="212" spans="1:14" outlineLevel="1" x14ac:dyDescent="0.25">
      <c r="A212" s="209" t="s">
        <v>419</v>
      </c>
      <c r="B212" s="246" t="s">
        <v>197</v>
      </c>
      <c r="C212" s="233"/>
      <c r="E212" s="248"/>
      <c r="F212" s="241">
        <v>0</v>
      </c>
      <c r="G212" s="248"/>
      <c r="H212" s="205"/>
      <c r="L212" s="205"/>
      <c r="M212" s="205"/>
      <c r="N212" s="207"/>
    </row>
    <row r="213" spans="1:14" outlineLevel="1" x14ac:dyDescent="0.25">
      <c r="A213" s="209" t="s">
        <v>420</v>
      </c>
      <c r="B213" s="246" t="s">
        <v>197</v>
      </c>
      <c r="C213" s="233"/>
      <c r="E213" s="248"/>
      <c r="F213" s="241">
        <v>0</v>
      </c>
      <c r="G213" s="248"/>
      <c r="H213" s="205"/>
      <c r="L213" s="205"/>
      <c r="M213" s="205"/>
      <c r="N213" s="207"/>
    </row>
    <row r="214" spans="1:14" outlineLevel="1" x14ac:dyDescent="0.25">
      <c r="A214" s="209" t="s">
        <v>421</v>
      </c>
      <c r="B214" s="246" t="s">
        <v>197</v>
      </c>
      <c r="C214" s="233"/>
      <c r="E214" s="248"/>
      <c r="F214" s="241">
        <v>0</v>
      </c>
      <c r="G214" s="248"/>
      <c r="H214" s="205"/>
      <c r="L214" s="205"/>
      <c r="M214" s="205"/>
      <c r="N214" s="207"/>
    </row>
    <row r="215" spans="1:14" outlineLevel="1" x14ac:dyDescent="0.25">
      <c r="A215" s="209" t="s">
        <v>422</v>
      </c>
      <c r="B215" s="246" t="s">
        <v>197</v>
      </c>
      <c r="C215" s="233"/>
      <c r="E215" s="248"/>
      <c r="F215" s="241">
        <v>0</v>
      </c>
      <c r="G215" s="248"/>
      <c r="H215" s="205"/>
      <c r="L215" s="205"/>
      <c r="M215" s="205"/>
      <c r="N215" s="207"/>
    </row>
    <row r="216" spans="1:14" ht="15" customHeight="1" x14ac:dyDescent="0.25">
      <c r="A216" s="229"/>
      <c r="B216" s="230" t="s">
        <v>423</v>
      </c>
      <c r="C216" s="229" t="s">
        <v>155</v>
      </c>
      <c r="D216" s="229"/>
      <c r="E216" s="231"/>
      <c r="F216" s="232" t="s">
        <v>183</v>
      </c>
      <c r="G216" s="232" t="s">
        <v>424</v>
      </c>
      <c r="H216" s="205"/>
      <c r="L216" s="205"/>
      <c r="M216" s="205"/>
      <c r="N216" s="207"/>
    </row>
    <row r="217" spans="1:14" x14ac:dyDescent="0.25">
      <c r="A217" s="209" t="s">
        <v>425</v>
      </c>
      <c r="B217" s="253" t="s">
        <v>426</v>
      </c>
      <c r="C217" s="267">
        <v>56.299289360000003</v>
      </c>
      <c r="E217" s="261"/>
      <c r="F217" s="241">
        <v>1.2165423599504918E-2</v>
      </c>
      <c r="G217" s="241">
        <v>1.4306450901161508E-2</v>
      </c>
      <c r="H217" s="205"/>
      <c r="L217" s="205"/>
      <c r="M217" s="205"/>
      <c r="N217" s="207"/>
    </row>
    <row r="218" spans="1:14" x14ac:dyDescent="0.25">
      <c r="A218" s="209" t="s">
        <v>427</v>
      </c>
      <c r="B218" s="253" t="s">
        <v>428</v>
      </c>
      <c r="C218" s="233">
        <v>228.3</v>
      </c>
      <c r="E218" s="261"/>
      <c r="F218" s="241">
        <v>4.9332171672849916E-2</v>
      </c>
      <c r="G218" s="241">
        <v>5.8014280071104124E-2</v>
      </c>
      <c r="H218" s="205"/>
      <c r="L218" s="205"/>
      <c r="M218" s="205"/>
      <c r="N218" s="207"/>
    </row>
    <row r="219" spans="1:14" x14ac:dyDescent="0.25">
      <c r="A219" s="209" t="s">
        <v>429</v>
      </c>
      <c r="B219" s="253" t="s">
        <v>193</v>
      </c>
      <c r="C219" s="233">
        <v>0</v>
      </c>
      <c r="E219" s="261"/>
      <c r="F219" s="241">
        <v>0</v>
      </c>
      <c r="G219" s="241">
        <v>0</v>
      </c>
      <c r="H219" s="205"/>
      <c r="L219" s="205"/>
      <c r="M219" s="205"/>
      <c r="N219" s="207"/>
    </row>
    <row r="220" spans="1:14" x14ac:dyDescent="0.25">
      <c r="A220" s="209" t="s">
        <v>430</v>
      </c>
      <c r="B220" s="254" t="s">
        <v>195</v>
      </c>
      <c r="C220" s="233">
        <v>284.59928936</v>
      </c>
      <c r="E220" s="261"/>
      <c r="F220" s="237">
        <v>6.1497595272354835E-2</v>
      </c>
      <c r="G220" s="237">
        <v>7.2320730972265629E-2</v>
      </c>
      <c r="H220" s="205"/>
      <c r="L220" s="205"/>
      <c r="M220" s="205"/>
      <c r="N220" s="207"/>
    </row>
    <row r="221" spans="1:14" outlineLevel="1" x14ac:dyDescent="0.25">
      <c r="A221" s="209" t="s">
        <v>431</v>
      </c>
      <c r="B221" s="246" t="s">
        <v>197</v>
      </c>
      <c r="C221" s="233"/>
      <c r="E221" s="261"/>
      <c r="F221" s="241" t="s">
        <v>214</v>
      </c>
      <c r="G221" s="241" t="s">
        <v>214</v>
      </c>
      <c r="H221" s="205"/>
      <c r="L221" s="205"/>
      <c r="M221" s="205"/>
      <c r="N221" s="207"/>
    </row>
    <row r="222" spans="1:14" outlineLevel="1" x14ac:dyDescent="0.25">
      <c r="A222" s="209" t="s">
        <v>432</v>
      </c>
      <c r="B222" s="246" t="s">
        <v>197</v>
      </c>
      <c r="C222" s="233"/>
      <c r="E222" s="261"/>
      <c r="F222" s="241" t="s">
        <v>214</v>
      </c>
      <c r="G222" s="241" t="s">
        <v>214</v>
      </c>
      <c r="H222" s="205"/>
      <c r="L222" s="205"/>
      <c r="M222" s="205"/>
      <c r="N222" s="207"/>
    </row>
    <row r="223" spans="1:14" outlineLevel="1" x14ac:dyDescent="0.25">
      <c r="A223" s="209" t="s">
        <v>433</v>
      </c>
      <c r="B223" s="246" t="s">
        <v>197</v>
      </c>
      <c r="C223" s="233"/>
      <c r="E223" s="261"/>
      <c r="F223" s="241" t="s">
        <v>214</v>
      </c>
      <c r="G223" s="241" t="s">
        <v>214</v>
      </c>
      <c r="H223" s="205"/>
      <c r="L223" s="205"/>
      <c r="M223" s="205"/>
      <c r="N223" s="207"/>
    </row>
    <row r="224" spans="1:14" outlineLevel="1" x14ac:dyDescent="0.25">
      <c r="A224" s="209" t="s">
        <v>434</v>
      </c>
      <c r="B224" s="246" t="s">
        <v>197</v>
      </c>
      <c r="C224" s="233"/>
      <c r="E224" s="261"/>
      <c r="F224" s="241" t="s">
        <v>214</v>
      </c>
      <c r="G224" s="241" t="s">
        <v>214</v>
      </c>
      <c r="H224" s="205"/>
      <c r="L224" s="205"/>
      <c r="M224" s="205"/>
      <c r="N224" s="207"/>
    </row>
    <row r="225" spans="1:14" outlineLevel="1" x14ac:dyDescent="0.25">
      <c r="A225" s="209" t="s">
        <v>435</v>
      </c>
      <c r="B225" s="246" t="s">
        <v>197</v>
      </c>
      <c r="C225" s="233"/>
      <c r="E225" s="261"/>
      <c r="F225" s="241" t="s">
        <v>214</v>
      </c>
      <c r="G225" s="241" t="s">
        <v>214</v>
      </c>
      <c r="H225" s="205"/>
      <c r="L225" s="205"/>
      <c r="M225" s="205"/>
    </row>
    <row r="226" spans="1:14" outlineLevel="1" x14ac:dyDescent="0.25">
      <c r="A226" s="209" t="s">
        <v>436</v>
      </c>
      <c r="B226" s="246" t="s">
        <v>197</v>
      </c>
      <c r="C226" s="233"/>
      <c r="E226" s="227"/>
      <c r="F226" s="241" t="s">
        <v>214</v>
      </c>
      <c r="G226" s="241" t="s">
        <v>214</v>
      </c>
      <c r="H226" s="205"/>
      <c r="L226" s="205"/>
      <c r="M226" s="205"/>
    </row>
    <row r="227" spans="1:14" outlineLevel="1" x14ac:dyDescent="0.25">
      <c r="A227" s="209" t="s">
        <v>437</v>
      </c>
      <c r="B227" s="246" t="s">
        <v>197</v>
      </c>
      <c r="C227" s="233"/>
      <c r="E227" s="261"/>
      <c r="F227" s="241" t="s">
        <v>214</v>
      </c>
      <c r="G227" s="241" t="s">
        <v>214</v>
      </c>
      <c r="H227" s="205"/>
      <c r="L227" s="205"/>
      <c r="M227" s="205"/>
    </row>
    <row r="228" spans="1:14" ht="15" customHeight="1" x14ac:dyDescent="0.25">
      <c r="A228" s="229"/>
      <c r="B228" s="230" t="s">
        <v>438</v>
      </c>
      <c r="C228" s="229"/>
      <c r="D228" s="229"/>
      <c r="E228" s="231"/>
      <c r="F228" s="232"/>
      <c r="G228" s="232"/>
      <c r="H228" s="205"/>
      <c r="L228" s="205"/>
      <c r="M228" s="205"/>
    </row>
    <row r="229" spans="1:14" x14ac:dyDescent="0.25">
      <c r="A229" s="209" t="s">
        <v>439</v>
      </c>
      <c r="B229" s="227" t="s">
        <v>440</v>
      </c>
      <c r="C229" s="209" t="s">
        <v>125</v>
      </c>
      <c r="H229" s="205"/>
      <c r="L229" s="205"/>
      <c r="M229" s="205"/>
    </row>
    <row r="230" spans="1:14" ht="15" customHeight="1" x14ac:dyDescent="0.25">
      <c r="A230" s="229"/>
      <c r="B230" s="230" t="s">
        <v>441</v>
      </c>
      <c r="C230" s="229"/>
      <c r="D230" s="229"/>
      <c r="E230" s="231"/>
      <c r="F230" s="232"/>
      <c r="G230" s="232"/>
      <c r="H230" s="205"/>
      <c r="L230" s="205"/>
      <c r="M230" s="205"/>
    </row>
    <row r="231" spans="1:14" x14ac:dyDescent="0.25">
      <c r="A231" s="209" t="s">
        <v>442</v>
      </c>
      <c r="B231" s="209" t="s">
        <v>443</v>
      </c>
      <c r="C231" s="84" t="s">
        <v>444</v>
      </c>
      <c r="E231" s="227"/>
      <c r="H231" s="205"/>
      <c r="L231" s="205"/>
      <c r="M231" s="205"/>
    </row>
    <row r="232" spans="1:14" x14ac:dyDescent="0.25">
      <c r="A232" s="209" t="s">
        <v>445</v>
      </c>
      <c r="B232" s="268" t="s">
        <v>446</v>
      </c>
      <c r="C232" s="84" t="s">
        <v>444</v>
      </c>
      <c r="E232" s="227"/>
      <c r="H232" s="205"/>
      <c r="L232" s="205"/>
      <c r="M232" s="205"/>
    </row>
    <row r="233" spans="1:14" x14ac:dyDescent="0.25">
      <c r="A233" s="209" t="s">
        <v>447</v>
      </c>
      <c r="B233" s="268" t="s">
        <v>448</v>
      </c>
      <c r="C233" s="84" t="s">
        <v>444</v>
      </c>
      <c r="E233" s="227"/>
      <c r="H233" s="205"/>
      <c r="L233" s="205"/>
      <c r="M233" s="205"/>
    </row>
    <row r="234" spans="1:14" outlineLevel="1" x14ac:dyDescent="0.25">
      <c r="A234" s="209" t="s">
        <v>449</v>
      </c>
      <c r="B234" s="225" t="s">
        <v>450</v>
      </c>
      <c r="C234" s="84" t="s">
        <v>444</v>
      </c>
      <c r="D234" s="227"/>
      <c r="E234" s="227"/>
      <c r="H234" s="205"/>
      <c r="L234" s="205"/>
      <c r="M234" s="205"/>
    </row>
    <row r="235" spans="1:14" outlineLevel="1" x14ac:dyDescent="0.25">
      <c r="A235" s="209" t="s">
        <v>451</v>
      </c>
      <c r="B235" s="225" t="s">
        <v>452</v>
      </c>
      <c r="C235" s="84" t="s">
        <v>444</v>
      </c>
      <c r="D235" s="227"/>
      <c r="E235" s="227"/>
      <c r="H235" s="205"/>
      <c r="L235" s="205"/>
      <c r="M235" s="205"/>
    </row>
    <row r="236" spans="1:14" outlineLevel="1" x14ac:dyDescent="0.25">
      <c r="A236" s="209" t="s">
        <v>453</v>
      </c>
      <c r="B236" s="225" t="s">
        <v>454</v>
      </c>
      <c r="C236" s="84" t="s">
        <v>444</v>
      </c>
      <c r="D236" s="227"/>
      <c r="E236" s="227"/>
      <c r="H236" s="205"/>
      <c r="L236" s="205"/>
      <c r="M236" s="205"/>
    </row>
    <row r="237" spans="1:14" outlineLevel="1" x14ac:dyDescent="0.25">
      <c r="A237" s="209" t="s">
        <v>455</v>
      </c>
      <c r="C237" s="227"/>
      <c r="D237" s="227"/>
      <c r="E237" s="227"/>
      <c r="H237" s="205"/>
      <c r="L237" s="205"/>
      <c r="M237" s="205"/>
    </row>
    <row r="238" spans="1:14" outlineLevel="1" x14ac:dyDescent="0.25">
      <c r="A238" s="209" t="s">
        <v>456</v>
      </c>
      <c r="C238" s="227"/>
      <c r="D238" s="227"/>
      <c r="E238" s="227"/>
      <c r="H238" s="205"/>
      <c r="L238" s="205"/>
      <c r="M238" s="205"/>
    </row>
    <row r="239" spans="1:14" outlineLevel="1" x14ac:dyDescent="0.25">
      <c r="A239" s="229"/>
      <c r="B239" s="230" t="s">
        <v>457</v>
      </c>
      <c r="C239" s="229"/>
      <c r="D239" s="229"/>
      <c r="E239" s="231"/>
      <c r="F239" s="232"/>
      <c r="G239" s="232"/>
      <c r="H239" s="205"/>
      <c r="K239" s="269"/>
      <c r="L239" s="269"/>
      <c r="M239" s="269"/>
      <c r="N239" s="269"/>
    </row>
    <row r="240" spans="1:14" ht="30" outlineLevel="1" x14ac:dyDescent="0.25">
      <c r="A240" s="209" t="s">
        <v>458</v>
      </c>
      <c r="B240" s="209" t="s">
        <v>459</v>
      </c>
      <c r="C240" s="50" t="s">
        <v>162</v>
      </c>
      <c r="D240" s="269"/>
      <c r="E240" s="269"/>
      <c r="F240" s="269"/>
      <c r="G240" s="269"/>
      <c r="H240" s="205"/>
      <c r="K240" s="269"/>
      <c r="L240" s="269"/>
      <c r="M240" s="269"/>
      <c r="N240" s="269"/>
    </row>
    <row r="241" spans="1:14" ht="30" outlineLevel="1" x14ac:dyDescent="0.25">
      <c r="A241" s="209" t="s">
        <v>460</v>
      </c>
      <c r="B241" s="209" t="s">
        <v>461</v>
      </c>
      <c r="C241" s="157" t="s">
        <v>162</v>
      </c>
      <c r="D241" s="269"/>
      <c r="E241" s="269"/>
      <c r="F241" s="269"/>
      <c r="G241" s="269"/>
      <c r="H241" s="205"/>
      <c r="K241" s="269"/>
      <c r="L241" s="269"/>
      <c r="M241" s="269"/>
      <c r="N241" s="269"/>
    </row>
    <row r="242" spans="1:14" outlineLevel="1" x14ac:dyDescent="0.25">
      <c r="A242" s="209" t="s">
        <v>462</v>
      </c>
      <c r="B242" s="209" t="s">
        <v>463</v>
      </c>
      <c r="C242" s="157" t="s">
        <v>162</v>
      </c>
      <c r="D242" s="269"/>
      <c r="E242" s="269"/>
      <c r="F242" s="269"/>
      <c r="G242" s="269"/>
      <c r="H242" s="205"/>
      <c r="K242" s="269"/>
      <c r="L242" s="269"/>
      <c r="M242" s="269"/>
      <c r="N242" s="269"/>
    </row>
    <row r="243" spans="1:14" outlineLevel="1" x14ac:dyDescent="0.25">
      <c r="A243" s="209" t="s">
        <v>464</v>
      </c>
      <c r="B243" s="209" t="s">
        <v>465</v>
      </c>
      <c r="C243" s="50" t="s">
        <v>162</v>
      </c>
      <c r="D243" s="269"/>
      <c r="E243" s="269"/>
      <c r="F243" s="269"/>
      <c r="G243" s="269"/>
      <c r="H243" s="205"/>
      <c r="K243" s="269"/>
      <c r="L243" s="269"/>
      <c r="M243" s="269"/>
      <c r="N243" s="269"/>
    </row>
    <row r="244" spans="1:14" outlineLevel="1" x14ac:dyDescent="0.25">
      <c r="A244" s="209" t="s">
        <v>466</v>
      </c>
      <c r="D244" s="269"/>
      <c r="E244" s="269"/>
      <c r="F244" s="269"/>
      <c r="G244" s="269"/>
      <c r="H244" s="205"/>
      <c r="K244" s="269"/>
      <c r="L244" s="269"/>
      <c r="M244" s="269"/>
      <c r="N244" s="269"/>
    </row>
    <row r="245" spans="1:14" outlineLevel="1" x14ac:dyDescent="0.25">
      <c r="A245" s="209" t="s">
        <v>467</v>
      </c>
      <c r="D245" s="269"/>
      <c r="E245" s="269"/>
      <c r="F245" s="269"/>
      <c r="G245" s="269"/>
      <c r="H245" s="205"/>
      <c r="K245" s="269"/>
      <c r="L245" s="269"/>
      <c r="M245" s="269"/>
      <c r="N245" s="269"/>
    </row>
    <row r="246" spans="1:14" outlineLevel="1" x14ac:dyDescent="0.25">
      <c r="A246" s="209" t="s">
        <v>468</v>
      </c>
      <c r="D246" s="269"/>
      <c r="E246" s="269"/>
      <c r="F246" s="269"/>
      <c r="G246" s="269"/>
      <c r="H246" s="205"/>
      <c r="K246" s="269"/>
      <c r="L246" s="269"/>
      <c r="M246" s="269"/>
      <c r="N246" s="269"/>
    </row>
    <row r="247" spans="1:14" outlineLevel="1" x14ac:dyDescent="0.25">
      <c r="A247" s="209" t="s">
        <v>469</v>
      </c>
      <c r="D247" s="269"/>
      <c r="E247" s="269"/>
      <c r="F247" s="269"/>
      <c r="G247" s="269"/>
      <c r="H247" s="205"/>
      <c r="K247" s="269"/>
      <c r="L247" s="269"/>
      <c r="M247" s="269"/>
      <c r="N247" s="269"/>
    </row>
    <row r="248" spans="1:14" outlineLevel="1" x14ac:dyDescent="0.25">
      <c r="A248" s="209" t="s">
        <v>470</v>
      </c>
      <c r="D248" s="269"/>
      <c r="E248" s="269"/>
      <c r="F248" s="269"/>
      <c r="G248" s="269"/>
      <c r="H248" s="205"/>
      <c r="K248" s="269"/>
      <c r="L248" s="269"/>
      <c r="M248" s="269"/>
      <c r="N248" s="269"/>
    </row>
    <row r="249" spans="1:14" outlineLevel="1" x14ac:dyDescent="0.25">
      <c r="A249" s="209" t="s">
        <v>471</v>
      </c>
      <c r="D249" s="269"/>
      <c r="E249" s="269"/>
      <c r="F249" s="269"/>
      <c r="G249" s="269"/>
      <c r="H249" s="205"/>
      <c r="K249" s="269"/>
      <c r="L249" s="269"/>
      <c r="M249" s="269"/>
      <c r="N249" s="269"/>
    </row>
    <row r="250" spans="1:14" outlineLevel="1" x14ac:dyDescent="0.25">
      <c r="A250" s="209" t="s">
        <v>472</v>
      </c>
      <c r="D250" s="269"/>
      <c r="E250" s="269"/>
      <c r="F250" s="269"/>
      <c r="G250" s="269"/>
      <c r="H250" s="205"/>
      <c r="K250" s="269"/>
      <c r="L250" s="269"/>
      <c r="M250" s="269"/>
      <c r="N250" s="269"/>
    </row>
    <row r="251" spans="1:14" outlineLevel="1" x14ac:dyDescent="0.25">
      <c r="A251" s="209" t="s">
        <v>473</v>
      </c>
      <c r="D251" s="269"/>
      <c r="E251" s="269"/>
      <c r="F251" s="269"/>
      <c r="G251" s="269"/>
      <c r="H251" s="205"/>
      <c r="K251" s="269"/>
      <c r="L251" s="269"/>
      <c r="M251" s="269"/>
      <c r="N251" s="269"/>
    </row>
    <row r="252" spans="1:14" outlineLevel="1" x14ac:dyDescent="0.25">
      <c r="A252" s="209" t="s">
        <v>474</v>
      </c>
      <c r="D252" s="269"/>
      <c r="E252" s="269"/>
      <c r="F252" s="269"/>
      <c r="G252" s="269"/>
      <c r="H252" s="205"/>
      <c r="K252" s="269"/>
      <c r="L252" s="269"/>
      <c r="M252" s="269"/>
      <c r="N252" s="269"/>
    </row>
    <row r="253" spans="1:14" outlineLevel="1" x14ac:dyDescent="0.25">
      <c r="A253" s="209" t="s">
        <v>475</v>
      </c>
      <c r="D253" s="269"/>
      <c r="E253" s="269"/>
      <c r="F253" s="269"/>
      <c r="G253" s="269"/>
      <c r="H253" s="205"/>
      <c r="K253" s="269"/>
      <c r="L253" s="269"/>
      <c r="M253" s="269"/>
      <c r="N253" s="269"/>
    </row>
    <row r="254" spans="1:14" outlineLevel="1" x14ac:dyDescent="0.25">
      <c r="A254" s="209" t="s">
        <v>476</v>
      </c>
      <c r="D254" s="269"/>
      <c r="E254" s="269"/>
      <c r="F254" s="269"/>
      <c r="G254" s="269"/>
      <c r="H254" s="205"/>
      <c r="K254" s="269"/>
      <c r="L254" s="269"/>
      <c r="M254" s="269"/>
      <c r="N254" s="269"/>
    </row>
    <row r="255" spans="1:14" outlineLevel="1" x14ac:dyDescent="0.25">
      <c r="A255" s="209" t="s">
        <v>477</v>
      </c>
      <c r="D255" s="269"/>
      <c r="E255" s="269"/>
      <c r="F255" s="269"/>
      <c r="G255" s="269"/>
      <c r="H255" s="205"/>
      <c r="K255" s="269"/>
      <c r="L255" s="269"/>
      <c r="M255" s="269"/>
      <c r="N255" s="269"/>
    </row>
    <row r="256" spans="1:14" outlineLevel="1" x14ac:dyDescent="0.25">
      <c r="A256" s="209" t="s">
        <v>478</v>
      </c>
      <c r="D256" s="269"/>
      <c r="E256" s="269"/>
      <c r="F256" s="269"/>
      <c r="G256" s="269"/>
      <c r="H256" s="205"/>
      <c r="K256" s="269"/>
      <c r="L256" s="269"/>
      <c r="M256" s="269"/>
      <c r="N256" s="269"/>
    </row>
    <row r="257" spans="1:14" outlineLevel="1" x14ac:dyDescent="0.25">
      <c r="A257" s="209" t="s">
        <v>479</v>
      </c>
      <c r="D257" s="269"/>
      <c r="E257" s="269"/>
      <c r="F257" s="269"/>
      <c r="G257" s="269"/>
      <c r="H257" s="205"/>
      <c r="K257" s="269"/>
      <c r="L257" s="269"/>
      <c r="M257" s="269"/>
      <c r="N257" s="269"/>
    </row>
    <row r="258" spans="1:14" outlineLevel="1" x14ac:dyDescent="0.25">
      <c r="A258" s="209" t="s">
        <v>480</v>
      </c>
      <c r="D258" s="269"/>
      <c r="E258" s="269"/>
      <c r="F258" s="269"/>
      <c r="G258" s="269"/>
      <c r="H258" s="205"/>
      <c r="K258" s="269"/>
      <c r="L258" s="269"/>
      <c r="M258" s="269"/>
      <c r="N258" s="269"/>
    </row>
    <row r="259" spans="1:14" outlineLevel="1" x14ac:dyDescent="0.25">
      <c r="A259" s="209" t="s">
        <v>481</v>
      </c>
      <c r="D259" s="269"/>
      <c r="E259" s="269"/>
      <c r="F259" s="269"/>
      <c r="G259" s="269"/>
      <c r="H259" s="205"/>
      <c r="K259" s="269"/>
      <c r="L259" s="269"/>
      <c r="M259" s="269"/>
      <c r="N259" s="269"/>
    </row>
    <row r="260" spans="1:14" outlineLevel="1" x14ac:dyDescent="0.25">
      <c r="A260" s="209" t="s">
        <v>482</v>
      </c>
      <c r="D260" s="269"/>
      <c r="E260" s="269"/>
      <c r="F260" s="269"/>
      <c r="G260" s="269"/>
      <c r="H260" s="205"/>
      <c r="K260" s="269"/>
      <c r="L260" s="269"/>
      <c r="M260" s="269"/>
      <c r="N260" s="269"/>
    </row>
    <row r="261" spans="1:14" outlineLevel="1" x14ac:dyDescent="0.25">
      <c r="A261" s="209" t="s">
        <v>483</v>
      </c>
      <c r="D261" s="269"/>
      <c r="E261" s="269"/>
      <c r="F261" s="269"/>
      <c r="G261" s="269"/>
      <c r="H261" s="205"/>
      <c r="K261" s="269"/>
      <c r="L261" s="269"/>
      <c r="M261" s="269"/>
      <c r="N261" s="269"/>
    </row>
    <row r="262" spans="1:14" outlineLevel="1" x14ac:dyDescent="0.25">
      <c r="A262" s="209" t="s">
        <v>484</v>
      </c>
      <c r="D262" s="269"/>
      <c r="E262" s="269"/>
      <c r="F262" s="269"/>
      <c r="G262" s="269"/>
      <c r="H262" s="205"/>
      <c r="K262" s="269"/>
      <c r="L262" s="269"/>
      <c r="M262" s="269"/>
      <c r="N262" s="269"/>
    </row>
    <row r="263" spans="1:14" outlineLevel="1" x14ac:dyDescent="0.25">
      <c r="A263" s="209" t="s">
        <v>485</v>
      </c>
      <c r="D263" s="269"/>
      <c r="E263" s="269"/>
      <c r="F263" s="269"/>
      <c r="G263" s="269"/>
      <c r="H263" s="205"/>
      <c r="K263" s="269"/>
      <c r="L263" s="269"/>
      <c r="M263" s="269"/>
      <c r="N263" s="269"/>
    </row>
    <row r="264" spans="1:14" outlineLevel="1" x14ac:dyDescent="0.25">
      <c r="A264" s="209" t="s">
        <v>486</v>
      </c>
      <c r="D264" s="269"/>
      <c r="E264" s="269"/>
      <c r="F264" s="269"/>
      <c r="G264" s="269"/>
      <c r="H264" s="205"/>
      <c r="K264" s="269"/>
      <c r="L264" s="269"/>
      <c r="M264" s="269"/>
      <c r="N264" s="269"/>
    </row>
    <row r="265" spans="1:14" outlineLevel="1" x14ac:dyDescent="0.25">
      <c r="A265" s="209" t="s">
        <v>487</v>
      </c>
      <c r="D265" s="269"/>
      <c r="E265" s="269"/>
      <c r="F265" s="269"/>
      <c r="G265" s="269"/>
      <c r="H265" s="205"/>
      <c r="K265" s="269"/>
      <c r="L265" s="269"/>
      <c r="M265" s="269"/>
      <c r="N265" s="269"/>
    </row>
    <row r="266" spans="1:14" outlineLevel="1" x14ac:dyDescent="0.25">
      <c r="A266" s="209" t="s">
        <v>488</v>
      </c>
      <c r="D266" s="269"/>
      <c r="E266" s="269"/>
      <c r="F266" s="269"/>
      <c r="G266" s="269"/>
      <c r="H266" s="205"/>
      <c r="K266" s="269"/>
      <c r="L266" s="269"/>
      <c r="M266" s="269"/>
      <c r="N266" s="269"/>
    </row>
    <row r="267" spans="1:14" outlineLevel="1" x14ac:dyDescent="0.25">
      <c r="A267" s="209" t="s">
        <v>489</v>
      </c>
      <c r="D267" s="269"/>
      <c r="E267" s="269"/>
      <c r="F267" s="269"/>
      <c r="G267" s="269"/>
      <c r="H267" s="205"/>
      <c r="K267" s="269"/>
      <c r="L267" s="269"/>
      <c r="M267" s="269"/>
      <c r="N267" s="269"/>
    </row>
    <row r="268" spans="1:14" outlineLevel="1" x14ac:dyDescent="0.25">
      <c r="A268" s="209" t="s">
        <v>490</v>
      </c>
      <c r="D268" s="269"/>
      <c r="E268" s="269"/>
      <c r="F268" s="269"/>
      <c r="G268" s="269"/>
      <c r="H268" s="205"/>
      <c r="K268" s="269"/>
      <c r="L268" s="269"/>
      <c r="M268" s="269"/>
      <c r="N268" s="269"/>
    </row>
    <row r="269" spans="1:14" outlineLevel="1" x14ac:dyDescent="0.25">
      <c r="A269" s="209" t="s">
        <v>491</v>
      </c>
      <c r="D269" s="269"/>
      <c r="E269" s="269"/>
      <c r="F269" s="269"/>
      <c r="G269" s="269"/>
      <c r="H269" s="205"/>
      <c r="K269" s="269"/>
      <c r="L269" s="269"/>
      <c r="M269" s="269"/>
      <c r="N269" s="269"/>
    </row>
    <row r="270" spans="1:14" outlineLevel="1" x14ac:dyDescent="0.25">
      <c r="A270" s="209" t="s">
        <v>492</v>
      </c>
      <c r="D270" s="269"/>
      <c r="E270" s="269"/>
      <c r="F270" s="269"/>
      <c r="G270" s="269"/>
      <c r="H270" s="205"/>
      <c r="K270" s="269"/>
      <c r="L270" s="269"/>
      <c r="M270" s="269"/>
      <c r="N270" s="269"/>
    </row>
    <row r="271" spans="1:14" outlineLevel="1" x14ac:dyDescent="0.25">
      <c r="A271" s="209" t="s">
        <v>493</v>
      </c>
      <c r="D271" s="269"/>
      <c r="E271" s="269"/>
      <c r="F271" s="269"/>
      <c r="G271" s="269"/>
      <c r="H271" s="205"/>
      <c r="K271" s="269"/>
      <c r="L271" s="269"/>
      <c r="M271" s="269"/>
      <c r="N271" s="269"/>
    </row>
    <row r="272" spans="1:14" outlineLevel="1" x14ac:dyDescent="0.25">
      <c r="A272" s="209" t="s">
        <v>494</v>
      </c>
      <c r="D272" s="269"/>
      <c r="E272" s="269"/>
      <c r="F272" s="269"/>
      <c r="G272" s="269"/>
      <c r="H272" s="205"/>
      <c r="K272" s="269"/>
      <c r="L272" s="269"/>
      <c r="M272" s="269"/>
      <c r="N272" s="269"/>
    </row>
    <row r="273" spans="1:14" outlineLevel="1" x14ac:dyDescent="0.25">
      <c r="A273" s="209" t="s">
        <v>495</v>
      </c>
      <c r="D273" s="269"/>
      <c r="E273" s="269"/>
      <c r="F273" s="269"/>
      <c r="G273" s="269"/>
      <c r="H273" s="205"/>
      <c r="K273" s="269"/>
      <c r="L273" s="269"/>
      <c r="M273" s="269"/>
      <c r="N273" s="269"/>
    </row>
    <row r="274" spans="1:14" outlineLevel="1" x14ac:dyDescent="0.25">
      <c r="A274" s="209" t="s">
        <v>496</v>
      </c>
      <c r="D274" s="269"/>
      <c r="E274" s="269"/>
      <c r="F274" s="269"/>
      <c r="G274" s="269"/>
      <c r="H274" s="205"/>
      <c r="K274" s="269"/>
      <c r="L274" s="269"/>
      <c r="M274" s="269"/>
      <c r="N274" s="269"/>
    </row>
    <row r="275" spans="1:14" outlineLevel="1" x14ac:dyDescent="0.25">
      <c r="A275" s="209" t="s">
        <v>497</v>
      </c>
      <c r="D275" s="269"/>
      <c r="E275" s="269"/>
      <c r="F275" s="269"/>
      <c r="G275" s="269"/>
      <c r="H275" s="205"/>
      <c r="K275" s="269"/>
      <c r="L275" s="269"/>
      <c r="M275" s="269"/>
      <c r="N275" s="269"/>
    </row>
    <row r="276" spans="1:14" outlineLevel="1" x14ac:dyDescent="0.25">
      <c r="A276" s="209" t="s">
        <v>498</v>
      </c>
      <c r="D276" s="269"/>
      <c r="E276" s="269"/>
      <c r="F276" s="269"/>
      <c r="G276" s="269"/>
      <c r="H276" s="205"/>
      <c r="K276" s="269"/>
      <c r="L276" s="269"/>
      <c r="M276" s="269"/>
      <c r="N276" s="269"/>
    </row>
    <row r="277" spans="1:14" outlineLevel="1" x14ac:dyDescent="0.25">
      <c r="A277" s="209" t="s">
        <v>499</v>
      </c>
      <c r="D277" s="269"/>
      <c r="E277" s="269"/>
      <c r="F277" s="269"/>
      <c r="G277" s="269"/>
      <c r="H277" s="205"/>
      <c r="K277" s="269"/>
      <c r="L277" s="269"/>
      <c r="M277" s="269"/>
      <c r="N277" s="269"/>
    </row>
    <row r="278" spans="1:14" outlineLevel="1" x14ac:dyDescent="0.25">
      <c r="A278" s="209" t="s">
        <v>500</v>
      </c>
      <c r="D278" s="269"/>
      <c r="E278" s="269"/>
      <c r="F278" s="269"/>
      <c r="G278" s="269"/>
      <c r="H278" s="205"/>
      <c r="K278" s="269"/>
      <c r="L278" s="269"/>
      <c r="M278" s="269"/>
      <c r="N278" s="269"/>
    </row>
    <row r="279" spans="1:14" outlineLevel="1" x14ac:dyDescent="0.25">
      <c r="A279" s="209" t="s">
        <v>501</v>
      </c>
      <c r="D279" s="269"/>
      <c r="E279" s="269"/>
      <c r="F279" s="269"/>
      <c r="G279" s="269"/>
      <c r="H279" s="205"/>
      <c r="K279" s="269"/>
      <c r="L279" s="269"/>
      <c r="M279" s="269"/>
      <c r="N279" s="269"/>
    </row>
    <row r="280" spans="1:14" outlineLevel="1" x14ac:dyDescent="0.25">
      <c r="A280" s="209" t="s">
        <v>502</v>
      </c>
      <c r="D280" s="269"/>
      <c r="E280" s="269"/>
      <c r="F280" s="269"/>
      <c r="G280" s="269"/>
      <c r="H280" s="205"/>
      <c r="K280" s="269"/>
      <c r="L280" s="269"/>
      <c r="M280" s="269"/>
      <c r="N280" s="269"/>
    </row>
    <row r="281" spans="1:14" outlineLevel="1" x14ac:dyDescent="0.25">
      <c r="A281" s="209" t="s">
        <v>503</v>
      </c>
      <c r="D281" s="269"/>
      <c r="E281" s="269"/>
      <c r="F281" s="269"/>
      <c r="G281" s="269"/>
      <c r="H281" s="205"/>
      <c r="K281" s="269"/>
      <c r="L281" s="269"/>
      <c r="M281" s="269"/>
      <c r="N281" s="269"/>
    </row>
    <row r="282" spans="1:14" outlineLevel="1" x14ac:dyDescent="0.25">
      <c r="A282" s="209" t="s">
        <v>504</v>
      </c>
      <c r="D282" s="269"/>
      <c r="E282" s="269"/>
      <c r="F282" s="269"/>
      <c r="G282" s="269"/>
      <c r="H282" s="205"/>
      <c r="K282" s="269"/>
      <c r="L282" s="269"/>
      <c r="M282" s="269"/>
      <c r="N282" s="269"/>
    </row>
    <row r="283" spans="1:14" outlineLevel="1" x14ac:dyDescent="0.25">
      <c r="A283" s="209" t="s">
        <v>505</v>
      </c>
      <c r="D283" s="269"/>
      <c r="E283" s="269"/>
      <c r="F283" s="269"/>
      <c r="G283" s="269"/>
      <c r="H283" s="205"/>
      <c r="K283" s="269"/>
      <c r="L283" s="269"/>
      <c r="M283" s="269"/>
      <c r="N283" s="269"/>
    </row>
    <row r="284" spans="1:14" outlineLevel="1" x14ac:dyDescent="0.25">
      <c r="A284" s="209" t="s">
        <v>506</v>
      </c>
      <c r="D284" s="269"/>
      <c r="E284" s="269"/>
      <c r="F284" s="269"/>
      <c r="G284" s="269"/>
      <c r="H284" s="205"/>
      <c r="K284" s="269"/>
      <c r="L284" s="269"/>
      <c r="M284" s="269"/>
      <c r="N284" s="269"/>
    </row>
    <row r="285" spans="1:14" ht="37.5" x14ac:dyDescent="0.25">
      <c r="A285" s="220"/>
      <c r="B285" s="220" t="s">
        <v>507</v>
      </c>
      <c r="C285" s="220" t="s">
        <v>508</v>
      </c>
      <c r="D285" s="220" t="s">
        <v>508</v>
      </c>
      <c r="E285" s="220"/>
      <c r="F285" s="221"/>
      <c r="G285" s="222"/>
      <c r="H285" s="205"/>
      <c r="I285" s="213"/>
      <c r="J285" s="213"/>
      <c r="K285" s="213"/>
      <c r="L285" s="213"/>
      <c r="M285" s="215"/>
    </row>
    <row r="286" spans="1:14" ht="18.75" x14ac:dyDescent="0.25">
      <c r="A286" s="270" t="s">
        <v>509</v>
      </c>
      <c r="B286" s="271"/>
      <c r="C286" s="271"/>
      <c r="D286" s="271"/>
      <c r="E286" s="271"/>
      <c r="F286" s="272"/>
      <c r="G286" s="271"/>
      <c r="H286" s="205"/>
      <c r="I286" s="213"/>
      <c r="J286" s="213"/>
      <c r="K286" s="213"/>
      <c r="L286" s="213"/>
      <c r="M286" s="215"/>
    </row>
    <row r="287" spans="1:14" ht="18.75" x14ac:dyDescent="0.25">
      <c r="A287" s="270" t="s">
        <v>510</v>
      </c>
      <c r="B287" s="271"/>
      <c r="C287" s="271"/>
      <c r="D287" s="271"/>
      <c r="E287" s="271"/>
      <c r="F287" s="272"/>
      <c r="G287" s="271"/>
      <c r="H287" s="205"/>
      <c r="I287" s="213"/>
      <c r="J287" s="213"/>
      <c r="K287" s="213"/>
      <c r="L287" s="213"/>
      <c r="M287" s="215"/>
    </row>
    <row r="288" spans="1:14" x14ac:dyDescent="0.25">
      <c r="A288" s="209" t="s">
        <v>511</v>
      </c>
      <c r="B288" s="225" t="s">
        <v>512</v>
      </c>
      <c r="C288" s="273">
        <v>38</v>
      </c>
      <c r="D288" s="239"/>
      <c r="E288" s="239"/>
      <c r="F288" s="239"/>
      <c r="G288" s="239"/>
      <c r="H288" s="205"/>
      <c r="I288" s="225"/>
      <c r="J288" s="273"/>
      <c r="L288" s="239"/>
      <c r="M288" s="239"/>
      <c r="N288" s="239"/>
    </row>
    <row r="289" spans="1:14" x14ac:dyDescent="0.25">
      <c r="A289" s="209" t="s">
        <v>513</v>
      </c>
      <c r="B289" s="225" t="s">
        <v>514</v>
      </c>
      <c r="C289" s="273">
        <v>39</v>
      </c>
      <c r="E289" s="239"/>
      <c r="F289" s="239"/>
      <c r="H289" s="205"/>
      <c r="I289" s="225"/>
      <c r="J289" s="273"/>
      <c r="L289" s="239"/>
      <c r="M289" s="239"/>
    </row>
    <row r="290" spans="1:14" x14ac:dyDescent="0.25">
      <c r="A290" s="209" t="s">
        <v>515</v>
      </c>
      <c r="B290" s="225" t="s">
        <v>516</v>
      </c>
      <c r="C290" s="273" t="s">
        <v>517</v>
      </c>
      <c r="D290" s="273" t="s">
        <v>214</v>
      </c>
      <c r="E290" s="274"/>
      <c r="F290" s="239"/>
      <c r="G290" s="274"/>
      <c r="H290" s="205"/>
      <c r="I290" s="225"/>
      <c r="J290" s="273"/>
      <c r="K290" s="273"/>
      <c r="L290" s="274"/>
      <c r="M290" s="239"/>
      <c r="N290" s="274"/>
    </row>
    <row r="291" spans="1:14" x14ac:dyDescent="0.25">
      <c r="A291" s="209" t="s">
        <v>518</v>
      </c>
      <c r="B291" s="225" t="s">
        <v>519</v>
      </c>
      <c r="C291" s="273">
        <v>52</v>
      </c>
      <c r="H291" s="205"/>
      <c r="I291" s="225"/>
      <c r="J291" s="273"/>
    </row>
    <row r="292" spans="1:14" x14ac:dyDescent="0.25">
      <c r="A292" s="209" t="s">
        <v>520</v>
      </c>
      <c r="B292" s="225" t="s">
        <v>521</v>
      </c>
      <c r="C292" s="275" t="s">
        <v>522</v>
      </c>
      <c r="D292" s="273" t="s">
        <v>523</v>
      </c>
      <c r="E292" s="274"/>
      <c r="F292" s="273" t="s">
        <v>214</v>
      </c>
      <c r="G292" s="274"/>
      <c r="H292" s="205"/>
      <c r="I292" s="225"/>
      <c r="J292" s="269"/>
      <c r="K292" s="273"/>
      <c r="L292" s="274"/>
      <c r="N292" s="274"/>
    </row>
    <row r="293" spans="1:14" x14ac:dyDescent="0.25">
      <c r="A293" s="209" t="s">
        <v>524</v>
      </c>
      <c r="B293" s="225" t="s">
        <v>525</v>
      </c>
      <c r="C293" s="273" t="s">
        <v>526</v>
      </c>
      <c r="D293" s="273" t="s">
        <v>214</v>
      </c>
      <c r="H293" s="205"/>
      <c r="I293" s="225"/>
      <c r="M293" s="274"/>
    </row>
    <row r="294" spans="1:14" x14ac:dyDescent="0.25">
      <c r="A294" s="209" t="s">
        <v>527</v>
      </c>
      <c r="B294" s="225" t="s">
        <v>528</v>
      </c>
      <c r="C294" s="273">
        <v>111</v>
      </c>
      <c r="F294" s="274"/>
      <c r="H294" s="205"/>
      <c r="I294" s="225"/>
      <c r="J294" s="273"/>
      <c r="M294" s="274"/>
    </row>
    <row r="295" spans="1:14" x14ac:dyDescent="0.25">
      <c r="A295" s="209" t="s">
        <v>529</v>
      </c>
      <c r="B295" s="225" t="s">
        <v>530</v>
      </c>
      <c r="C295" s="273">
        <v>163</v>
      </c>
      <c r="E295" s="274"/>
      <c r="F295" s="274"/>
      <c r="H295" s="205"/>
      <c r="I295" s="225"/>
      <c r="J295" s="273"/>
      <c r="L295" s="274"/>
      <c r="M295" s="274"/>
    </row>
    <row r="296" spans="1:14" x14ac:dyDescent="0.25">
      <c r="A296" s="209" t="s">
        <v>531</v>
      </c>
      <c r="B296" s="225" t="s">
        <v>532</v>
      </c>
      <c r="C296" s="273">
        <v>137</v>
      </c>
      <c r="E296" s="274"/>
      <c r="F296" s="274"/>
      <c r="H296" s="205"/>
      <c r="I296" s="225"/>
      <c r="J296" s="273"/>
      <c r="L296" s="274"/>
      <c r="M296" s="274"/>
    </row>
    <row r="297" spans="1:14" ht="30" x14ac:dyDescent="0.25">
      <c r="A297" s="209" t="s">
        <v>533</v>
      </c>
      <c r="B297" s="209" t="s">
        <v>534</v>
      </c>
      <c r="C297" s="273" t="s">
        <v>535</v>
      </c>
      <c r="E297" s="274"/>
      <c r="H297" s="205"/>
      <c r="J297" s="273"/>
      <c r="L297" s="274"/>
    </row>
    <row r="298" spans="1:14" x14ac:dyDescent="0.25">
      <c r="A298" s="209" t="s">
        <v>536</v>
      </c>
      <c r="B298" s="225" t="s">
        <v>537</v>
      </c>
      <c r="C298" s="273">
        <v>65</v>
      </c>
      <c r="E298" s="274"/>
      <c r="H298" s="205"/>
      <c r="I298" s="225"/>
      <c r="J298" s="273"/>
      <c r="L298" s="274"/>
    </row>
    <row r="299" spans="1:14" x14ac:dyDescent="0.25">
      <c r="A299" s="209" t="s">
        <v>538</v>
      </c>
      <c r="B299" s="225" t="s">
        <v>539</v>
      </c>
      <c r="C299" s="273">
        <v>88</v>
      </c>
      <c r="E299" s="274"/>
      <c r="H299" s="205"/>
      <c r="I299" s="225"/>
      <c r="J299" s="273"/>
      <c r="L299" s="274"/>
    </row>
    <row r="300" spans="1:14" x14ac:dyDescent="0.25">
      <c r="A300" s="209" t="s">
        <v>540</v>
      </c>
      <c r="B300" s="225" t="s">
        <v>541</v>
      </c>
      <c r="C300" s="273" t="s">
        <v>542</v>
      </c>
      <c r="D300" s="273" t="s">
        <v>214</v>
      </c>
      <c r="E300" s="274"/>
      <c r="H300" s="205"/>
      <c r="I300" s="225"/>
      <c r="J300" s="273"/>
      <c r="K300" s="273"/>
      <c r="L300" s="274"/>
    </row>
    <row r="301" spans="1:14" outlineLevel="1" x14ac:dyDescent="0.25">
      <c r="A301" s="209" t="s">
        <v>543</v>
      </c>
      <c r="B301" s="225"/>
      <c r="C301" s="273"/>
      <c r="D301" s="273"/>
      <c r="E301" s="274"/>
      <c r="H301" s="205"/>
      <c r="I301" s="225"/>
      <c r="J301" s="273"/>
      <c r="K301" s="273"/>
      <c r="L301" s="274"/>
    </row>
    <row r="302" spans="1:14" outlineLevel="1" x14ac:dyDescent="0.25">
      <c r="A302" s="209" t="s">
        <v>544</v>
      </c>
      <c r="B302" s="225"/>
      <c r="C302" s="273"/>
      <c r="D302" s="273"/>
      <c r="E302" s="274"/>
      <c r="H302" s="205"/>
      <c r="I302" s="225"/>
      <c r="J302" s="273"/>
      <c r="K302" s="273"/>
      <c r="L302" s="274"/>
    </row>
    <row r="303" spans="1:14" outlineLevel="1" x14ac:dyDescent="0.25">
      <c r="A303" s="209" t="s">
        <v>545</v>
      </c>
      <c r="B303" s="225"/>
      <c r="C303" s="273"/>
      <c r="D303" s="273"/>
      <c r="E303" s="274"/>
      <c r="H303" s="205"/>
      <c r="I303" s="225"/>
      <c r="J303" s="273"/>
      <c r="K303" s="273"/>
      <c r="L303" s="274"/>
    </row>
    <row r="304" spans="1:14" outlineLevel="1" x14ac:dyDescent="0.25">
      <c r="A304" s="209" t="s">
        <v>546</v>
      </c>
      <c r="B304" s="225"/>
      <c r="C304" s="273"/>
      <c r="D304" s="273"/>
      <c r="E304" s="274"/>
      <c r="H304" s="205"/>
      <c r="I304" s="225"/>
      <c r="J304" s="273"/>
      <c r="K304" s="273"/>
      <c r="L304" s="274"/>
    </row>
    <row r="305" spans="1:14" outlineLevel="1" x14ac:dyDescent="0.25">
      <c r="A305" s="209" t="s">
        <v>547</v>
      </c>
      <c r="B305" s="225"/>
      <c r="C305" s="273"/>
      <c r="D305" s="273"/>
      <c r="E305" s="274"/>
      <c r="H305" s="205"/>
      <c r="I305" s="225"/>
      <c r="J305" s="273"/>
      <c r="K305" s="273"/>
      <c r="L305" s="274"/>
      <c r="N305" s="207"/>
    </row>
    <row r="306" spans="1:14" outlineLevel="1" x14ac:dyDescent="0.25">
      <c r="A306" s="209" t="s">
        <v>548</v>
      </c>
      <c r="B306" s="225"/>
      <c r="C306" s="273"/>
      <c r="D306" s="273"/>
      <c r="E306" s="274"/>
      <c r="H306" s="205"/>
      <c r="I306" s="225"/>
      <c r="J306" s="273"/>
      <c r="K306" s="273"/>
      <c r="L306" s="274"/>
      <c r="N306" s="207"/>
    </row>
    <row r="307" spans="1:14" outlineLevel="1" x14ac:dyDescent="0.25">
      <c r="A307" s="209" t="s">
        <v>549</v>
      </c>
      <c r="B307" s="225"/>
      <c r="C307" s="273"/>
      <c r="D307" s="273"/>
      <c r="E307" s="274"/>
      <c r="H307" s="205"/>
      <c r="I307" s="225"/>
      <c r="J307" s="273"/>
      <c r="K307" s="273"/>
      <c r="L307" s="274"/>
      <c r="N307" s="207"/>
    </row>
    <row r="308" spans="1:14" outlineLevel="1" x14ac:dyDescent="0.25">
      <c r="A308" s="209" t="s">
        <v>550</v>
      </c>
      <c r="B308" s="225"/>
      <c r="C308" s="273"/>
      <c r="D308" s="273"/>
      <c r="E308" s="274"/>
      <c r="H308" s="205"/>
      <c r="I308" s="225"/>
      <c r="J308" s="273"/>
      <c r="K308" s="273"/>
      <c r="L308" s="274"/>
      <c r="N308" s="207"/>
    </row>
    <row r="309" spans="1:14" outlineLevel="1" x14ac:dyDescent="0.25">
      <c r="A309" s="209" t="s">
        <v>551</v>
      </c>
      <c r="B309" s="225"/>
      <c r="C309" s="273"/>
      <c r="D309" s="273"/>
      <c r="E309" s="274"/>
      <c r="H309" s="205"/>
      <c r="I309" s="225"/>
      <c r="J309" s="273"/>
      <c r="K309" s="273"/>
      <c r="L309" s="274"/>
      <c r="N309" s="207"/>
    </row>
    <row r="310" spans="1:14" outlineLevel="1" x14ac:dyDescent="0.25">
      <c r="A310" s="209" t="s">
        <v>552</v>
      </c>
      <c r="H310" s="205"/>
      <c r="N310" s="207"/>
    </row>
    <row r="311" spans="1:14" ht="37.5" x14ac:dyDescent="0.25">
      <c r="A311" s="221"/>
      <c r="B311" s="220" t="s">
        <v>115</v>
      </c>
      <c r="C311" s="221"/>
      <c r="D311" s="221"/>
      <c r="E311" s="221"/>
      <c r="F311" s="221"/>
      <c r="G311" s="222"/>
      <c r="H311" s="205"/>
      <c r="I311" s="213"/>
      <c r="J311" s="215"/>
      <c r="K311" s="215"/>
      <c r="L311" s="215"/>
      <c r="M311" s="215"/>
      <c r="N311" s="207"/>
    </row>
    <row r="312" spans="1:14" x14ac:dyDescent="0.25">
      <c r="A312" s="209" t="s">
        <v>553</v>
      </c>
      <c r="B312" s="234" t="s">
        <v>554</v>
      </c>
      <c r="C312" s="209" t="s">
        <v>555</v>
      </c>
      <c r="H312" s="205"/>
      <c r="I312" s="234"/>
      <c r="J312" s="273"/>
      <c r="N312" s="207"/>
    </row>
    <row r="313" spans="1:14" outlineLevel="1" x14ac:dyDescent="0.25">
      <c r="A313" s="209" t="s">
        <v>556</v>
      </c>
      <c r="B313" s="234"/>
      <c r="C313" s="273"/>
      <c r="H313" s="205"/>
      <c r="I313" s="234"/>
      <c r="J313" s="273"/>
      <c r="N313" s="207"/>
    </row>
    <row r="314" spans="1:14" outlineLevel="1" x14ac:dyDescent="0.25">
      <c r="A314" s="209" t="s">
        <v>557</v>
      </c>
      <c r="B314" s="234"/>
      <c r="C314" s="273"/>
      <c r="H314" s="205"/>
      <c r="I314" s="234"/>
      <c r="J314" s="273"/>
      <c r="N314" s="207"/>
    </row>
    <row r="315" spans="1:14" outlineLevel="1" x14ac:dyDescent="0.25">
      <c r="A315" s="209" t="s">
        <v>558</v>
      </c>
      <c r="B315" s="234"/>
      <c r="C315" s="273"/>
      <c r="H315" s="205"/>
      <c r="I315" s="234"/>
      <c r="J315" s="273"/>
      <c r="N315" s="207"/>
    </row>
    <row r="316" spans="1:14" outlineLevel="1" x14ac:dyDescent="0.25">
      <c r="A316" s="209" t="s">
        <v>559</v>
      </c>
      <c r="B316" s="234"/>
      <c r="C316" s="273"/>
      <c r="H316" s="205"/>
      <c r="I316" s="234"/>
      <c r="J316" s="273"/>
      <c r="N316" s="207"/>
    </row>
    <row r="317" spans="1:14" outlineLevel="1" x14ac:dyDescent="0.25">
      <c r="A317" s="209" t="s">
        <v>560</v>
      </c>
      <c r="B317" s="234"/>
      <c r="C317" s="273"/>
      <c r="H317" s="205"/>
      <c r="I317" s="234"/>
      <c r="J317" s="273"/>
      <c r="N317" s="207"/>
    </row>
    <row r="318" spans="1:14" outlineLevel="1" x14ac:dyDescent="0.25">
      <c r="A318" s="209" t="s">
        <v>561</v>
      </c>
      <c r="B318" s="234"/>
      <c r="C318" s="273"/>
      <c r="H318" s="205"/>
      <c r="I318" s="234"/>
      <c r="J318" s="273"/>
      <c r="N318" s="207"/>
    </row>
    <row r="319" spans="1:14" ht="18.75" x14ac:dyDescent="0.25">
      <c r="A319" s="221"/>
      <c r="B319" s="220" t="s">
        <v>116</v>
      </c>
      <c r="C319" s="221"/>
      <c r="D319" s="221"/>
      <c r="E319" s="221"/>
      <c r="F319" s="221"/>
      <c r="G319" s="222"/>
      <c r="H319" s="205"/>
      <c r="I319" s="213"/>
      <c r="J319" s="215"/>
      <c r="K319" s="215"/>
      <c r="L319" s="215"/>
      <c r="M319" s="215"/>
      <c r="N319" s="207"/>
    </row>
    <row r="320" spans="1:14" ht="15" customHeight="1" outlineLevel="1" x14ac:dyDescent="0.25">
      <c r="A320" s="229"/>
      <c r="B320" s="230" t="s">
        <v>562</v>
      </c>
      <c r="C320" s="229"/>
      <c r="D320" s="229"/>
      <c r="E320" s="231"/>
      <c r="F320" s="232"/>
      <c r="G320" s="232"/>
      <c r="H320" s="205"/>
      <c r="L320" s="205"/>
      <c r="M320" s="205"/>
      <c r="N320" s="207"/>
    </row>
    <row r="321" spans="1:14" outlineLevel="1" x14ac:dyDescent="0.25">
      <c r="A321" s="209" t="s">
        <v>563</v>
      </c>
      <c r="B321" s="225" t="s">
        <v>564</v>
      </c>
      <c r="C321" s="225"/>
      <c r="H321" s="205"/>
      <c r="I321" s="207"/>
      <c r="J321" s="207"/>
      <c r="K321" s="207"/>
      <c r="L321" s="207"/>
      <c r="M321" s="207"/>
      <c r="N321" s="207"/>
    </row>
    <row r="322" spans="1:14" outlineLevel="1" x14ac:dyDescent="0.25">
      <c r="A322" s="209" t="s">
        <v>565</v>
      </c>
      <c r="B322" s="225" t="s">
        <v>566</v>
      </c>
      <c r="C322" s="225"/>
      <c r="H322" s="205"/>
      <c r="I322" s="207"/>
      <c r="J322" s="207"/>
      <c r="K322" s="207"/>
      <c r="L322" s="207"/>
      <c r="M322" s="207"/>
      <c r="N322" s="207"/>
    </row>
    <row r="323" spans="1:14" outlineLevel="1" x14ac:dyDescent="0.25">
      <c r="A323" s="209" t="s">
        <v>567</v>
      </c>
      <c r="B323" s="225" t="s">
        <v>568</v>
      </c>
      <c r="C323" s="225"/>
      <c r="H323" s="205"/>
      <c r="I323" s="207"/>
      <c r="J323" s="207"/>
      <c r="K323" s="207"/>
      <c r="L323" s="207"/>
      <c r="M323" s="207"/>
      <c r="N323" s="207"/>
    </row>
    <row r="324" spans="1:14" outlineLevel="1" x14ac:dyDescent="0.25">
      <c r="A324" s="209" t="s">
        <v>569</v>
      </c>
      <c r="B324" s="225" t="s">
        <v>570</v>
      </c>
      <c r="H324" s="205"/>
      <c r="I324" s="207"/>
      <c r="J324" s="207"/>
      <c r="K324" s="207"/>
      <c r="L324" s="207"/>
      <c r="M324" s="207"/>
      <c r="N324" s="207"/>
    </row>
    <row r="325" spans="1:14" outlineLevel="1" x14ac:dyDescent="0.25">
      <c r="A325" s="209" t="s">
        <v>571</v>
      </c>
      <c r="B325" s="225" t="s">
        <v>572</v>
      </c>
      <c r="H325" s="205"/>
      <c r="I325" s="207"/>
      <c r="J325" s="207"/>
      <c r="K325" s="207"/>
      <c r="L325" s="207"/>
      <c r="M325" s="207"/>
      <c r="N325" s="207"/>
    </row>
    <row r="326" spans="1:14" outlineLevel="1" x14ac:dyDescent="0.25">
      <c r="A326" s="209" t="s">
        <v>573</v>
      </c>
      <c r="B326" s="225" t="s">
        <v>574</v>
      </c>
      <c r="H326" s="205"/>
      <c r="I326" s="207"/>
      <c r="J326" s="207"/>
      <c r="K326" s="207"/>
      <c r="L326" s="207"/>
      <c r="M326" s="207"/>
      <c r="N326" s="207"/>
    </row>
    <row r="327" spans="1:14" outlineLevel="1" x14ac:dyDescent="0.25">
      <c r="A327" s="209" t="s">
        <v>575</v>
      </c>
      <c r="B327" s="225" t="s">
        <v>576</v>
      </c>
      <c r="H327" s="205"/>
      <c r="I327" s="207"/>
      <c r="J327" s="207"/>
      <c r="K327" s="207"/>
      <c r="L327" s="207"/>
      <c r="M327" s="207"/>
      <c r="N327" s="207"/>
    </row>
    <row r="328" spans="1:14" outlineLevel="1" x14ac:dyDescent="0.25">
      <c r="A328" s="209" t="s">
        <v>577</v>
      </c>
      <c r="B328" s="225" t="s">
        <v>578</v>
      </c>
      <c r="H328" s="205"/>
      <c r="I328" s="207"/>
      <c r="J328" s="207"/>
      <c r="K328" s="207"/>
      <c r="L328" s="207"/>
      <c r="M328" s="207"/>
      <c r="N328" s="207"/>
    </row>
    <row r="329" spans="1:14" outlineLevel="1" x14ac:dyDescent="0.25">
      <c r="A329" s="209" t="s">
        <v>579</v>
      </c>
      <c r="B329" s="225" t="s">
        <v>580</v>
      </c>
      <c r="H329" s="205"/>
      <c r="I329" s="207"/>
      <c r="J329" s="207"/>
      <c r="K329" s="207"/>
      <c r="L329" s="207"/>
      <c r="M329" s="207"/>
      <c r="N329" s="207"/>
    </row>
    <row r="330" spans="1:14" outlineLevel="1" x14ac:dyDescent="0.25">
      <c r="A330" s="209" t="s">
        <v>581</v>
      </c>
      <c r="B330" s="246" t="s">
        <v>582</v>
      </c>
      <c r="H330" s="205"/>
      <c r="I330" s="207"/>
      <c r="J330" s="207"/>
      <c r="K330" s="207"/>
      <c r="L330" s="207"/>
      <c r="M330" s="207"/>
      <c r="N330" s="207"/>
    </row>
    <row r="331" spans="1:14" outlineLevel="1" x14ac:dyDescent="0.25">
      <c r="A331" s="209" t="s">
        <v>583</v>
      </c>
      <c r="B331" s="246" t="s">
        <v>582</v>
      </c>
      <c r="H331" s="205"/>
      <c r="I331" s="207"/>
      <c r="J331" s="207"/>
      <c r="K331" s="207"/>
      <c r="L331" s="207"/>
      <c r="M331" s="207"/>
      <c r="N331" s="207"/>
    </row>
    <row r="332" spans="1:14" outlineLevel="1" x14ac:dyDescent="0.25">
      <c r="A332" s="209" t="s">
        <v>584</v>
      </c>
      <c r="B332" s="246" t="s">
        <v>582</v>
      </c>
      <c r="H332" s="205"/>
      <c r="I332" s="207"/>
      <c r="J332" s="207"/>
      <c r="K332" s="207"/>
      <c r="L332" s="207"/>
      <c r="M332" s="207"/>
      <c r="N332" s="207"/>
    </row>
    <row r="333" spans="1:14" outlineLevel="1" x14ac:dyDescent="0.25">
      <c r="A333" s="209" t="s">
        <v>585</v>
      </c>
      <c r="B333" s="246" t="s">
        <v>582</v>
      </c>
      <c r="H333" s="205"/>
      <c r="I333" s="207"/>
      <c r="J333" s="207"/>
      <c r="K333" s="207"/>
      <c r="L333" s="207"/>
      <c r="M333" s="207"/>
      <c r="N333" s="207"/>
    </row>
    <row r="334" spans="1:14" outlineLevel="1" x14ac:dyDescent="0.25">
      <c r="A334" s="209" t="s">
        <v>586</v>
      </c>
      <c r="B334" s="246" t="s">
        <v>582</v>
      </c>
      <c r="H334" s="205"/>
      <c r="I334" s="207"/>
      <c r="J334" s="207"/>
      <c r="K334" s="207"/>
      <c r="L334" s="207"/>
      <c r="M334" s="207"/>
      <c r="N334" s="207"/>
    </row>
    <row r="335" spans="1:14" outlineLevel="1" x14ac:dyDescent="0.25">
      <c r="A335" s="209" t="s">
        <v>587</v>
      </c>
      <c r="B335" s="246" t="s">
        <v>582</v>
      </c>
      <c r="H335" s="205"/>
      <c r="I335" s="207"/>
      <c r="J335" s="207"/>
      <c r="K335" s="207"/>
      <c r="L335" s="207"/>
      <c r="M335" s="207"/>
      <c r="N335" s="207"/>
    </row>
    <row r="336" spans="1:14" outlineLevel="1" x14ac:dyDescent="0.25">
      <c r="A336" s="209" t="s">
        <v>588</v>
      </c>
      <c r="B336" s="246" t="s">
        <v>582</v>
      </c>
      <c r="H336" s="205"/>
      <c r="I336" s="207"/>
      <c r="J336" s="207"/>
      <c r="K336" s="207"/>
      <c r="L336" s="207"/>
      <c r="M336" s="207"/>
      <c r="N336" s="207"/>
    </row>
    <row r="337" spans="1:14" outlineLevel="1" x14ac:dyDescent="0.25">
      <c r="A337" s="209" t="s">
        <v>589</v>
      </c>
      <c r="B337" s="246" t="s">
        <v>582</v>
      </c>
      <c r="H337" s="205"/>
      <c r="I337" s="207"/>
      <c r="J337" s="207"/>
      <c r="K337" s="207"/>
      <c r="L337" s="207"/>
      <c r="M337" s="207"/>
      <c r="N337" s="207"/>
    </row>
    <row r="338" spans="1:14" outlineLevel="1" x14ac:dyDescent="0.25">
      <c r="A338" s="209" t="s">
        <v>590</v>
      </c>
      <c r="B338" s="246" t="s">
        <v>582</v>
      </c>
      <c r="H338" s="205"/>
      <c r="I338" s="207"/>
      <c r="J338" s="207"/>
      <c r="K338" s="207"/>
      <c r="L338" s="207"/>
      <c r="M338" s="207"/>
      <c r="N338" s="207"/>
    </row>
    <row r="339" spans="1:14" outlineLevel="1" x14ac:dyDescent="0.25">
      <c r="A339" s="209" t="s">
        <v>591</v>
      </c>
      <c r="B339" s="246" t="s">
        <v>582</v>
      </c>
      <c r="H339" s="205"/>
      <c r="I339" s="207"/>
      <c r="J339" s="207"/>
      <c r="K339" s="207"/>
      <c r="L339" s="207"/>
      <c r="M339" s="207"/>
      <c r="N339" s="207"/>
    </row>
    <row r="340" spans="1:14" outlineLevel="1" x14ac:dyDescent="0.25">
      <c r="A340" s="209" t="s">
        <v>592</v>
      </c>
      <c r="B340" s="246" t="s">
        <v>582</v>
      </c>
      <c r="H340" s="205"/>
      <c r="I340" s="207"/>
      <c r="J340" s="207"/>
      <c r="K340" s="207"/>
      <c r="L340" s="207"/>
      <c r="M340" s="207"/>
      <c r="N340" s="207"/>
    </row>
    <row r="341" spans="1:14" outlineLevel="1" x14ac:dyDescent="0.25">
      <c r="A341" s="209" t="s">
        <v>593</v>
      </c>
      <c r="B341" s="246" t="s">
        <v>582</v>
      </c>
      <c r="H341" s="205"/>
      <c r="I341" s="207"/>
      <c r="J341" s="207"/>
      <c r="K341" s="207"/>
      <c r="L341" s="207"/>
      <c r="M341" s="207"/>
      <c r="N341" s="207"/>
    </row>
    <row r="342" spans="1:14" outlineLevel="1" x14ac:dyDescent="0.25">
      <c r="A342" s="209" t="s">
        <v>594</v>
      </c>
      <c r="B342" s="246" t="s">
        <v>582</v>
      </c>
      <c r="H342" s="205"/>
      <c r="I342" s="207"/>
      <c r="J342" s="207"/>
      <c r="K342" s="207"/>
      <c r="L342" s="207"/>
      <c r="M342" s="207"/>
      <c r="N342" s="207"/>
    </row>
    <row r="343" spans="1:14" outlineLevel="1" x14ac:dyDescent="0.25">
      <c r="A343" s="209" t="s">
        <v>595</v>
      </c>
      <c r="B343" s="246" t="s">
        <v>582</v>
      </c>
      <c r="H343" s="205"/>
      <c r="I343" s="207"/>
      <c r="J343" s="207"/>
      <c r="K343" s="207"/>
      <c r="L343" s="207"/>
      <c r="M343" s="207"/>
      <c r="N343" s="207"/>
    </row>
    <row r="344" spans="1:14" outlineLevel="1" x14ac:dyDescent="0.25">
      <c r="A344" s="209" t="s">
        <v>596</v>
      </c>
      <c r="B344" s="246" t="s">
        <v>582</v>
      </c>
      <c r="H344" s="205"/>
      <c r="I344" s="207"/>
      <c r="J344" s="207"/>
      <c r="K344" s="207"/>
      <c r="L344" s="207"/>
      <c r="M344" s="207"/>
      <c r="N344" s="207"/>
    </row>
    <row r="345" spans="1:14" outlineLevel="1" x14ac:dyDescent="0.25">
      <c r="A345" s="209" t="s">
        <v>597</v>
      </c>
      <c r="B345" s="246" t="s">
        <v>582</v>
      </c>
      <c r="H345" s="205"/>
      <c r="I345" s="207"/>
      <c r="J345" s="207"/>
      <c r="K345" s="207"/>
      <c r="L345" s="207"/>
      <c r="M345" s="207"/>
      <c r="N345" s="207"/>
    </row>
    <row r="346" spans="1:14" outlineLevel="1" x14ac:dyDescent="0.25">
      <c r="A346" s="209" t="s">
        <v>598</v>
      </c>
      <c r="B346" s="246" t="s">
        <v>582</v>
      </c>
      <c r="H346" s="205"/>
      <c r="I346" s="207"/>
      <c r="J346" s="207"/>
      <c r="K346" s="207"/>
      <c r="L346" s="207"/>
      <c r="M346" s="207"/>
      <c r="N346" s="207"/>
    </row>
    <row r="347" spans="1:14" outlineLevel="1" x14ac:dyDescent="0.25">
      <c r="A347" s="209" t="s">
        <v>599</v>
      </c>
      <c r="B347" s="246" t="s">
        <v>582</v>
      </c>
      <c r="H347" s="205"/>
      <c r="I347" s="207"/>
      <c r="J347" s="207"/>
      <c r="K347" s="207"/>
      <c r="L347" s="207"/>
      <c r="M347" s="207"/>
      <c r="N347" s="207"/>
    </row>
    <row r="348" spans="1:14" outlineLevel="1" x14ac:dyDescent="0.25">
      <c r="A348" s="209" t="s">
        <v>600</v>
      </c>
      <c r="B348" s="246" t="s">
        <v>582</v>
      </c>
      <c r="H348" s="205"/>
      <c r="I348" s="207"/>
      <c r="J348" s="207"/>
      <c r="K348" s="207"/>
      <c r="L348" s="207"/>
      <c r="M348" s="207"/>
      <c r="N348" s="207"/>
    </row>
    <row r="349" spans="1:14" outlineLevel="1" x14ac:dyDescent="0.25">
      <c r="A349" s="209" t="s">
        <v>601</v>
      </c>
      <c r="B349" s="246" t="s">
        <v>582</v>
      </c>
      <c r="H349" s="205"/>
      <c r="I349" s="207"/>
      <c r="J349" s="207"/>
      <c r="K349" s="207"/>
      <c r="L349" s="207"/>
      <c r="M349" s="207"/>
      <c r="N349" s="207"/>
    </row>
    <row r="350" spans="1:14" outlineLevel="1" x14ac:dyDescent="0.25">
      <c r="A350" s="209" t="s">
        <v>602</v>
      </c>
      <c r="B350" s="246" t="s">
        <v>582</v>
      </c>
      <c r="H350" s="205"/>
      <c r="I350" s="207"/>
      <c r="J350" s="207"/>
      <c r="K350" s="207"/>
      <c r="L350" s="207"/>
      <c r="M350" s="207"/>
      <c r="N350" s="207"/>
    </row>
    <row r="351" spans="1:14" outlineLevel="1" x14ac:dyDescent="0.25">
      <c r="A351" s="209" t="s">
        <v>603</v>
      </c>
      <c r="B351" s="246" t="s">
        <v>582</v>
      </c>
      <c r="H351" s="205"/>
      <c r="I351" s="207"/>
      <c r="J351" s="207"/>
      <c r="K351" s="207"/>
      <c r="L351" s="207"/>
      <c r="M351" s="207"/>
      <c r="N351" s="207"/>
    </row>
    <row r="352" spans="1:14" outlineLevel="1" x14ac:dyDescent="0.25">
      <c r="A352" s="209" t="s">
        <v>604</v>
      </c>
      <c r="B352" s="246" t="s">
        <v>582</v>
      </c>
      <c r="H352" s="205"/>
      <c r="I352" s="207"/>
      <c r="J352" s="207"/>
      <c r="K352" s="207"/>
      <c r="L352" s="207"/>
      <c r="M352" s="207"/>
      <c r="N352" s="207"/>
    </row>
    <row r="353" spans="1:14" outlineLevel="1" x14ac:dyDescent="0.25">
      <c r="A353" s="209" t="s">
        <v>605</v>
      </c>
      <c r="B353" s="246" t="s">
        <v>582</v>
      </c>
      <c r="H353" s="205"/>
      <c r="I353" s="207"/>
      <c r="J353" s="207"/>
      <c r="K353" s="207"/>
      <c r="L353" s="207"/>
      <c r="M353" s="207"/>
      <c r="N353" s="207"/>
    </row>
    <row r="354" spans="1:14" outlineLevel="1" x14ac:dyDescent="0.25">
      <c r="A354" s="209" t="s">
        <v>606</v>
      </c>
      <c r="B354" s="246" t="s">
        <v>582</v>
      </c>
      <c r="H354" s="205"/>
      <c r="I354" s="207"/>
      <c r="J354" s="207"/>
      <c r="K354" s="207"/>
      <c r="L354" s="207"/>
      <c r="M354" s="207"/>
      <c r="N354" s="207"/>
    </row>
    <row r="355" spans="1:14" outlineLevel="1" x14ac:dyDescent="0.25">
      <c r="A355" s="209" t="s">
        <v>607</v>
      </c>
      <c r="B355" s="246" t="s">
        <v>582</v>
      </c>
      <c r="H355" s="205"/>
      <c r="I355" s="207"/>
      <c r="J355" s="207"/>
      <c r="K355" s="207"/>
      <c r="L355" s="207"/>
      <c r="M355" s="207"/>
      <c r="N355" s="207"/>
    </row>
    <row r="356" spans="1:14" outlineLevel="1" x14ac:dyDescent="0.25">
      <c r="A356" s="209" t="s">
        <v>608</v>
      </c>
      <c r="B356" s="246" t="s">
        <v>582</v>
      </c>
      <c r="H356" s="205"/>
      <c r="I356" s="207"/>
      <c r="J356" s="207"/>
      <c r="K356" s="207"/>
      <c r="L356" s="207"/>
      <c r="M356" s="207"/>
      <c r="N356" s="207"/>
    </row>
    <row r="357" spans="1:14" outlineLevel="1" x14ac:dyDescent="0.25">
      <c r="A357" s="209" t="s">
        <v>609</v>
      </c>
      <c r="B357" s="246" t="s">
        <v>582</v>
      </c>
      <c r="H357" s="205"/>
      <c r="I357" s="207"/>
      <c r="J357" s="207"/>
      <c r="K357" s="207"/>
      <c r="L357" s="207"/>
      <c r="M357" s="207"/>
      <c r="N357" s="207"/>
    </row>
    <row r="358" spans="1:14" outlineLevel="1" x14ac:dyDescent="0.25">
      <c r="A358" s="209" t="s">
        <v>610</v>
      </c>
      <c r="B358" s="246" t="s">
        <v>582</v>
      </c>
      <c r="H358" s="205"/>
      <c r="I358" s="207"/>
      <c r="J358" s="207"/>
      <c r="K358" s="207"/>
      <c r="L358" s="207"/>
      <c r="M358" s="207"/>
      <c r="N358" s="207"/>
    </row>
    <row r="359" spans="1:14" outlineLevel="1" x14ac:dyDescent="0.25">
      <c r="A359" s="209" t="s">
        <v>611</v>
      </c>
      <c r="B359" s="246" t="s">
        <v>582</v>
      </c>
      <c r="H359" s="205"/>
      <c r="I359" s="207"/>
      <c r="J359" s="207"/>
      <c r="K359" s="207"/>
      <c r="L359" s="207"/>
      <c r="M359" s="207"/>
      <c r="N359" s="207"/>
    </row>
    <row r="360" spans="1:14" outlineLevel="1" x14ac:dyDescent="0.25">
      <c r="A360" s="209" t="s">
        <v>612</v>
      </c>
      <c r="B360" s="246" t="s">
        <v>582</v>
      </c>
      <c r="H360" s="205"/>
      <c r="I360" s="207"/>
      <c r="J360" s="207"/>
      <c r="K360" s="207"/>
      <c r="L360" s="207"/>
      <c r="M360" s="207"/>
      <c r="N360" s="207"/>
    </row>
    <row r="361" spans="1:14" outlineLevel="1" x14ac:dyDescent="0.25">
      <c r="A361" s="209" t="s">
        <v>613</v>
      </c>
      <c r="B361" s="246" t="s">
        <v>582</v>
      </c>
      <c r="H361" s="205"/>
      <c r="I361" s="207"/>
      <c r="J361" s="207"/>
      <c r="K361" s="207"/>
      <c r="L361" s="207"/>
      <c r="M361" s="207"/>
      <c r="N361" s="207"/>
    </row>
    <row r="362" spans="1:14" outlineLevel="1" x14ac:dyDescent="0.25">
      <c r="A362" s="209" t="s">
        <v>614</v>
      </c>
      <c r="B362" s="246" t="s">
        <v>582</v>
      </c>
      <c r="H362" s="205"/>
      <c r="I362" s="207"/>
      <c r="J362" s="207"/>
      <c r="K362" s="207"/>
      <c r="L362" s="207"/>
      <c r="M362" s="207"/>
      <c r="N362" s="207"/>
    </row>
    <row r="363" spans="1:14" outlineLevel="1" x14ac:dyDescent="0.25">
      <c r="A363" s="209" t="s">
        <v>615</v>
      </c>
      <c r="B363" s="246" t="s">
        <v>582</v>
      </c>
      <c r="H363" s="205"/>
      <c r="I363" s="207"/>
      <c r="J363" s="207"/>
      <c r="K363" s="207"/>
      <c r="L363" s="207"/>
      <c r="M363" s="207"/>
      <c r="N363" s="207"/>
    </row>
    <row r="364" spans="1:14" outlineLevel="1" x14ac:dyDescent="0.25">
      <c r="A364" s="209" t="s">
        <v>616</v>
      </c>
      <c r="B364" s="246" t="s">
        <v>582</v>
      </c>
      <c r="H364" s="205"/>
      <c r="I364" s="207"/>
      <c r="J364" s="207"/>
      <c r="K364" s="207"/>
      <c r="L364" s="207"/>
      <c r="M364" s="207"/>
      <c r="N364" s="207"/>
    </row>
    <row r="365" spans="1:14" outlineLevel="1" x14ac:dyDescent="0.25">
      <c r="A365" s="209" t="s">
        <v>617</v>
      </c>
      <c r="B365" s="246" t="s">
        <v>582</v>
      </c>
      <c r="H365" s="205"/>
      <c r="I365" s="207"/>
      <c r="J365" s="207"/>
      <c r="K365" s="207"/>
      <c r="L365" s="207"/>
      <c r="M365" s="207"/>
      <c r="N365" s="207"/>
    </row>
    <row r="366" spans="1:14" x14ac:dyDescent="0.25">
      <c r="H366" s="205"/>
      <c r="I366" s="207"/>
      <c r="J366" s="207"/>
      <c r="K366" s="207"/>
      <c r="L366" s="207"/>
      <c r="M366" s="207"/>
      <c r="N366" s="207"/>
    </row>
    <row r="367" spans="1:14" x14ac:dyDescent="0.25">
      <c r="H367" s="205"/>
      <c r="I367" s="207"/>
      <c r="J367" s="207"/>
      <c r="K367" s="207"/>
      <c r="L367" s="207"/>
      <c r="M367" s="207"/>
      <c r="N367" s="207"/>
    </row>
    <row r="368" spans="1:14" x14ac:dyDescent="0.25">
      <c r="H368" s="205"/>
      <c r="I368" s="207"/>
      <c r="J368" s="207"/>
      <c r="K368" s="207"/>
      <c r="L368" s="207"/>
      <c r="M368" s="207"/>
      <c r="N368" s="207"/>
    </row>
    <row r="369" spans="8:8" s="207" customFormat="1" x14ac:dyDescent="0.25">
      <c r="H369" s="205"/>
    </row>
    <row r="370" spans="8:8" s="207" customFormat="1" x14ac:dyDescent="0.25">
      <c r="H370" s="205"/>
    </row>
    <row r="371" spans="8:8" s="207" customFormat="1" x14ac:dyDescent="0.25">
      <c r="H371" s="205"/>
    </row>
    <row r="372" spans="8:8" s="207" customFormat="1" x14ac:dyDescent="0.25">
      <c r="H372" s="205"/>
    </row>
    <row r="373" spans="8:8" s="207" customFormat="1" x14ac:dyDescent="0.25">
      <c r="H373" s="205"/>
    </row>
    <row r="374" spans="8:8" s="207" customFormat="1" x14ac:dyDescent="0.25">
      <c r="H374" s="205"/>
    </row>
    <row r="375" spans="8:8" s="207" customFormat="1" x14ac:dyDescent="0.25">
      <c r="H375" s="205"/>
    </row>
    <row r="376" spans="8:8" s="207" customFormat="1" x14ac:dyDescent="0.25">
      <c r="H376" s="205"/>
    </row>
    <row r="377" spans="8:8" s="207" customFormat="1" x14ac:dyDescent="0.25">
      <c r="H377" s="205"/>
    </row>
    <row r="378" spans="8:8" s="207" customFormat="1" x14ac:dyDescent="0.25">
      <c r="H378" s="205"/>
    </row>
    <row r="379" spans="8:8" s="207" customFormat="1" x14ac:dyDescent="0.25">
      <c r="H379" s="205"/>
    </row>
    <row r="380" spans="8:8" s="207" customFormat="1" x14ac:dyDescent="0.25">
      <c r="H380" s="205"/>
    </row>
    <row r="381" spans="8:8" s="207" customFormat="1" x14ac:dyDescent="0.25">
      <c r="H381" s="205"/>
    </row>
    <row r="382" spans="8:8" s="207" customFormat="1" x14ac:dyDescent="0.25">
      <c r="H382" s="205"/>
    </row>
    <row r="383" spans="8:8" s="207" customFormat="1" x14ac:dyDescent="0.25">
      <c r="H383" s="205"/>
    </row>
    <row r="384" spans="8:8" s="207" customFormat="1" x14ac:dyDescent="0.25">
      <c r="H384" s="205"/>
    </row>
    <row r="385" spans="8:8" s="207" customFormat="1" x14ac:dyDescent="0.25">
      <c r="H385" s="205"/>
    </row>
    <row r="386" spans="8:8" s="207" customFormat="1" x14ac:dyDescent="0.25">
      <c r="H386" s="205"/>
    </row>
    <row r="387" spans="8:8" s="207" customFormat="1" x14ac:dyDescent="0.25">
      <c r="H387" s="205"/>
    </row>
    <row r="388" spans="8:8" s="207" customFormat="1" x14ac:dyDescent="0.25">
      <c r="H388" s="205"/>
    </row>
    <row r="389" spans="8:8" s="207" customFormat="1" x14ac:dyDescent="0.25">
      <c r="H389" s="205"/>
    </row>
    <row r="390" spans="8:8" s="207" customFormat="1" x14ac:dyDescent="0.25">
      <c r="H390" s="205"/>
    </row>
    <row r="391" spans="8:8" s="207" customFormat="1" x14ac:dyDescent="0.25">
      <c r="H391" s="205"/>
    </row>
    <row r="392" spans="8:8" s="207" customFormat="1" x14ac:dyDescent="0.25">
      <c r="H392" s="205"/>
    </row>
    <row r="393" spans="8:8" s="207" customFormat="1" x14ac:dyDescent="0.25">
      <c r="H393" s="205"/>
    </row>
    <row r="394" spans="8:8" s="207" customFormat="1" x14ac:dyDescent="0.25">
      <c r="H394" s="205"/>
    </row>
    <row r="395" spans="8:8" s="207" customFormat="1" x14ac:dyDescent="0.25">
      <c r="H395" s="205"/>
    </row>
    <row r="396" spans="8:8" s="207" customFormat="1" x14ac:dyDescent="0.25">
      <c r="H396" s="205"/>
    </row>
    <row r="397" spans="8:8" s="207" customFormat="1" x14ac:dyDescent="0.25">
      <c r="H397" s="205"/>
    </row>
    <row r="398" spans="8:8" s="207" customFormat="1" x14ac:dyDescent="0.25">
      <c r="H398" s="205"/>
    </row>
    <row r="399" spans="8:8" s="207" customFormat="1" x14ac:dyDescent="0.25">
      <c r="H399" s="205"/>
    </row>
    <row r="400" spans="8:8" s="207" customFormat="1" x14ac:dyDescent="0.25">
      <c r="H400" s="205"/>
    </row>
    <row r="401" spans="8:8" s="207" customFormat="1" x14ac:dyDescent="0.25">
      <c r="H401" s="205"/>
    </row>
    <row r="402" spans="8:8" s="207" customFormat="1" x14ac:dyDescent="0.25">
      <c r="H402" s="205"/>
    </row>
    <row r="403" spans="8:8" s="207" customFormat="1" x14ac:dyDescent="0.25">
      <c r="H403" s="205"/>
    </row>
    <row r="404" spans="8:8" s="207" customFormat="1" x14ac:dyDescent="0.25">
      <c r="H404" s="205"/>
    </row>
    <row r="405" spans="8:8" s="207" customFormat="1" x14ac:dyDescent="0.25">
      <c r="H405" s="205"/>
    </row>
    <row r="406" spans="8:8" s="207" customFormat="1" x14ac:dyDescent="0.25">
      <c r="H406" s="205"/>
    </row>
    <row r="407" spans="8:8" s="207" customFormat="1" x14ac:dyDescent="0.25">
      <c r="H407" s="205"/>
    </row>
    <row r="408" spans="8:8" s="207" customFormat="1" x14ac:dyDescent="0.25">
      <c r="H408" s="205"/>
    </row>
    <row r="409" spans="8:8" s="207" customFormat="1" x14ac:dyDescent="0.25">
      <c r="H409" s="205"/>
    </row>
    <row r="410" spans="8:8" s="207" customFormat="1" x14ac:dyDescent="0.25">
      <c r="H410" s="205"/>
    </row>
    <row r="411" spans="8:8" s="207" customFormat="1" x14ac:dyDescent="0.25">
      <c r="H411" s="205"/>
    </row>
    <row r="412" spans="8:8" s="207" customFormat="1" x14ac:dyDescent="0.25">
      <c r="H412" s="205"/>
    </row>
    <row r="413" spans="8:8" s="207" customFormat="1" x14ac:dyDescent="0.25">
      <c r="H413" s="205"/>
    </row>
  </sheetData>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hyperlinks>
    <hyperlink ref="B6" location="'A. HTT General'!B13" display="1. Basic Facts" xr:uid="{2245B7B6-C8B6-4C62-B095-A94F0F73C1E1}"/>
    <hyperlink ref="B7" location="'A. HTT General'!B26" display="2. Regulatory Summary" xr:uid="{CE001569-25C4-4380-998C-A80AA155B6D7}"/>
    <hyperlink ref="B8" location="'A. HTT General'!B36" display="3. General Cover Pool / Covered Bond Information" xr:uid="{108CBB1A-137C-47A3-8F5D-F9E9816EA987}"/>
    <hyperlink ref="B9" location="'A. HTT General'!B285" display="4. References to Capital Requirements Regulation (CRR) 129(7)" xr:uid="{A49BBF15-453C-4263-A822-BE76C0BCD496}"/>
    <hyperlink ref="B11" location="'A. HTT General'!B319" display="6. Other relevant information" xr:uid="{590E72ED-6380-4F20-B546-81FAE52706DD}"/>
    <hyperlink ref="C289" location="'A. HTT General'!A39" display="'A. HTT General'!A39" xr:uid="{0CC38D29-5BA4-47A8-A96B-4AA186F4D9FE}"/>
    <hyperlink ref="C290" location="'B1. HTT Mortgage Assets'!B43" display="'B1. HTT Mortgage Assets'!B43" xr:uid="{C37AF38A-2462-414F-9CF9-192EA235E55E}"/>
    <hyperlink ref="D290" location="'B2. HTT Public Sector Assets'!B48" display="'B2. HTT Public Sector Assets'!B48" xr:uid="{6F860194-9614-4FB4-A35F-4F28737CD70A}"/>
    <hyperlink ref="C291" location="'A. HTT General'!A52" display="'A. HTT General'!A52" xr:uid="{0029B2D9-2367-4F50-A8E5-5CDEC5091256}"/>
    <hyperlink ref="C295" location="'A. HTT General'!B163" display="'A. HTT General'!B163" xr:uid="{B976F3A2-84AF-4D36-96F7-ACB5541354B3}"/>
    <hyperlink ref="C296" location="'A. HTT General'!B137" display="'A. HTT General'!B137" xr:uid="{4A537718-CDC1-47FA-A26B-69EF5A118D48}"/>
    <hyperlink ref="C297" location="'C. HTT Harmonised Glossary'!B17" display="'C. HTT Harmonised Glossary'!B17" xr:uid="{C96AA868-1F78-490F-B738-7B29FD9009CF}"/>
    <hyperlink ref="C298" location="'A. HTT General'!B65" display="'A. HTT General'!B65" xr:uid="{369C0EA9-085E-4B48-8789-BB2AEB394F75}"/>
    <hyperlink ref="C299" location="'A. HTT General'!B88" display="'A. HTT General'!B88" xr:uid="{8D4EA6D0-940D-46C0-A2D6-699131C96C7C}"/>
    <hyperlink ref="C300" location="'B1. HTT Mortgage Assets'!B180" display="'B1. HTT Mortgage Assets'!B180" xr:uid="{A647195C-103C-4721-BFFA-44CE445A5B59}"/>
    <hyperlink ref="D300" location="'B2. HTT Public Sector Assets'!B166" display="'B2. HTT Public Sector Assets'!B166" xr:uid="{D4E9B841-E036-4E09-AC5E-6BE098DEE14F}"/>
    <hyperlink ref="B27" r:id="rId1" display="UCITS Compliance" xr:uid="{8ABB4E50-71C3-4C46-8019-4A448D314127}"/>
    <hyperlink ref="B28" r:id="rId2" xr:uid="{C4F39FA7-B9FD-4CCD-8A2A-67BD238E92C9}"/>
    <hyperlink ref="B29" r:id="rId3" xr:uid="{56E30C4B-CB30-452E-B320-E9D1A1101A31}"/>
    <hyperlink ref="B10" location="'A. HTT General'!B311" display="5. References to Capital Requirements Regulation (CRR) 129(1)" xr:uid="{41AA039E-FEE3-4D3F-9DC5-9F28BDE8BA69}"/>
    <hyperlink ref="D292" location="'B1. HTT Mortgage Assets'!B287" display="'B1. HTT Mortgage Assets'!B287" xr:uid="{1A377397-827A-4A6D-A8CD-F6EC1B3457D4}"/>
    <hyperlink ref="C292" location="'B1. HTT Mortgage Assets'!B186" display="'B1. HTT Mortgage Assets'!B186" xr:uid="{71F30C28-77F2-4EAE-99C2-4B6CAA9D0C63}"/>
    <hyperlink ref="C288" location="'A. HTT General'!A38" display="'A. HTT General'!A38" xr:uid="{B7F465F9-7372-490B-B13E-16952CD1D75B}"/>
    <hyperlink ref="C294" location="'A. HTT General'!B111" display="'A. HTT General'!B111" xr:uid="{BBA300F4-506D-4A10-8C59-9FB010628099}"/>
    <hyperlink ref="F292" location="'B2. HTT Public Sector Assets'!A18" display="'B2. HTT Public Sector Assets'!A18" xr:uid="{F899F89F-DD89-4035-BAB3-7C4C18F4C9C1}"/>
    <hyperlink ref="D293" location="'B2. HTT Public Sector Assets'!B129" display="'B2. HTT Public Sector Assets'!B129" xr:uid="{ACA1B549-97E8-4A61-AA63-FDAA18775997}"/>
    <hyperlink ref="C293" location="'B1. HTT Mortgage Assets'!B149" display="'B1. HTT Mortgage Assets'!B149" xr:uid="{4BE7D2B3-CF90-4141-9B81-E78F02E3E1B0}"/>
  </hyperlinks>
  <pageMargins left="0.7" right="0.7" top="0.75" bottom="0.75" header="0.3" footer="0.3"/>
  <pageSetup paperSize="9" scale="55" fitToHeight="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13228-F42A-45B6-B745-B0E81CD895A5}">
  <sheetPr>
    <tabColor rgb="FFE36E00"/>
    <pageSetUpPr fitToPage="1"/>
  </sheetPr>
  <dimension ref="A1:N598"/>
  <sheetViews>
    <sheetView workbookViewId="0"/>
  </sheetViews>
  <sheetFormatPr baseColWidth="10" defaultColWidth="8.85546875" defaultRowHeight="15" outlineLevelRow="1" x14ac:dyDescent="0.25"/>
  <cols>
    <col min="1" max="1" width="13.85546875" style="209" customWidth="1"/>
    <col min="2" max="2" width="60.85546875" style="209" customWidth="1"/>
    <col min="3" max="3" width="41" style="209" customWidth="1"/>
    <col min="4" max="4" width="40.85546875" style="209" customWidth="1"/>
    <col min="5" max="5" width="6.7109375" style="209" customWidth="1"/>
    <col min="6" max="6" width="41.5703125" style="209" customWidth="1"/>
    <col min="7" max="7" width="41.5703125" style="205" customWidth="1"/>
    <col min="8" max="16384" width="8.85546875" style="207"/>
  </cols>
  <sheetData>
    <row r="1" spans="1:7" ht="31.5" x14ac:dyDescent="0.25">
      <c r="A1" s="204" t="s">
        <v>618</v>
      </c>
      <c r="B1" s="204"/>
      <c r="C1" s="205"/>
      <c r="D1" s="205"/>
      <c r="E1" s="205"/>
      <c r="F1" s="206" t="s">
        <v>1838</v>
      </c>
    </row>
    <row r="2" spans="1:7" ht="15.75" thickBot="1" x14ac:dyDescent="0.3">
      <c r="A2" s="205"/>
      <c r="B2" s="205"/>
      <c r="C2" s="205"/>
      <c r="D2" s="205"/>
      <c r="E2" s="205"/>
      <c r="F2" s="205"/>
    </row>
    <row r="3" spans="1:7" ht="19.5" thickBot="1" x14ac:dyDescent="0.3">
      <c r="A3" s="210"/>
      <c r="B3" s="211" t="s">
        <v>107</v>
      </c>
      <c r="C3" s="276" t="s">
        <v>108</v>
      </c>
      <c r="D3" s="210"/>
      <c r="E3" s="210"/>
      <c r="F3" s="205"/>
      <c r="G3" s="210"/>
    </row>
    <row r="4" spans="1:7" ht="15.75" thickBot="1" x14ac:dyDescent="0.3"/>
    <row r="5" spans="1:7" ht="18.75" x14ac:dyDescent="0.25">
      <c r="A5" s="213"/>
      <c r="B5" s="214" t="s">
        <v>619</v>
      </c>
      <c r="C5" s="213"/>
      <c r="E5" s="215"/>
      <c r="F5" s="215"/>
    </row>
    <row r="6" spans="1:7" x14ac:dyDescent="0.25">
      <c r="B6" s="277" t="s">
        <v>620</v>
      </c>
    </row>
    <row r="7" spans="1:7" x14ac:dyDescent="0.25">
      <c r="B7" s="278" t="s">
        <v>621</v>
      </c>
    </row>
    <row r="8" spans="1:7" ht="15.75" thickBot="1" x14ac:dyDescent="0.3">
      <c r="B8" s="279" t="s">
        <v>622</v>
      </c>
    </row>
    <row r="9" spans="1:7" x14ac:dyDescent="0.25">
      <c r="B9" s="280"/>
    </row>
    <row r="10" spans="1:7" ht="37.5" x14ac:dyDescent="0.25">
      <c r="A10" s="220" t="s">
        <v>117</v>
      </c>
      <c r="B10" s="220" t="s">
        <v>620</v>
      </c>
      <c r="C10" s="221"/>
      <c r="D10" s="221"/>
      <c r="E10" s="221"/>
      <c r="F10" s="221"/>
      <c r="G10" s="222"/>
    </row>
    <row r="11" spans="1:7" ht="15" customHeight="1" x14ac:dyDescent="0.25">
      <c r="A11" s="229"/>
      <c r="B11" s="230" t="s">
        <v>623</v>
      </c>
      <c r="C11" s="229" t="s">
        <v>155</v>
      </c>
      <c r="D11" s="229"/>
      <c r="E11" s="229"/>
      <c r="F11" s="232" t="s">
        <v>624</v>
      </c>
      <c r="G11" s="232"/>
    </row>
    <row r="12" spans="1:7" x14ac:dyDescent="0.25">
      <c r="A12" s="209" t="s">
        <v>625</v>
      </c>
      <c r="B12" s="209" t="s">
        <v>626</v>
      </c>
      <c r="C12" s="267">
        <v>4343.3</v>
      </c>
      <c r="F12" s="241">
        <v>1</v>
      </c>
    </row>
    <row r="13" spans="1:7" x14ac:dyDescent="0.25">
      <c r="A13" s="209" t="s">
        <v>627</v>
      </c>
      <c r="B13" s="209" t="s">
        <v>628</v>
      </c>
      <c r="C13" s="209">
        <v>0</v>
      </c>
      <c r="F13" s="241">
        <v>0</v>
      </c>
    </row>
    <row r="14" spans="1:7" x14ac:dyDescent="0.25">
      <c r="A14" s="209" t="s">
        <v>629</v>
      </c>
      <c r="B14" s="209" t="s">
        <v>193</v>
      </c>
      <c r="C14" s="209">
        <v>0</v>
      </c>
      <c r="F14" s="241">
        <v>0</v>
      </c>
    </row>
    <row r="15" spans="1:7" x14ac:dyDescent="0.25">
      <c r="A15" s="209" t="s">
        <v>630</v>
      </c>
      <c r="B15" s="281" t="s">
        <v>195</v>
      </c>
      <c r="C15" s="233">
        <f>+C12</f>
        <v>4343.3</v>
      </c>
      <c r="F15" s="238">
        <v>1</v>
      </c>
    </row>
    <row r="16" spans="1:7" outlineLevel="1" x14ac:dyDescent="0.25">
      <c r="A16" s="209" t="s">
        <v>631</v>
      </c>
      <c r="B16" s="246" t="s">
        <v>632</v>
      </c>
      <c r="C16" s="233"/>
      <c r="F16" s="241">
        <v>0</v>
      </c>
    </row>
    <row r="17" spans="1:7" outlineLevel="1" x14ac:dyDescent="0.25">
      <c r="A17" s="209" t="s">
        <v>633</v>
      </c>
      <c r="B17" s="246" t="s">
        <v>634</v>
      </c>
      <c r="C17" s="233"/>
      <c r="F17" s="241">
        <v>0</v>
      </c>
    </row>
    <row r="18" spans="1:7" outlineLevel="1" x14ac:dyDescent="0.25">
      <c r="A18" s="209" t="s">
        <v>635</v>
      </c>
      <c r="B18" s="246" t="s">
        <v>197</v>
      </c>
      <c r="C18" s="233"/>
      <c r="F18" s="241">
        <v>0</v>
      </c>
    </row>
    <row r="19" spans="1:7" outlineLevel="1" x14ac:dyDescent="0.25">
      <c r="A19" s="209" t="s">
        <v>636</v>
      </c>
      <c r="B19" s="246" t="s">
        <v>197</v>
      </c>
      <c r="C19" s="233"/>
      <c r="F19" s="241">
        <v>0</v>
      </c>
    </row>
    <row r="20" spans="1:7" outlineLevel="1" x14ac:dyDescent="0.25">
      <c r="A20" s="209" t="s">
        <v>637</v>
      </c>
      <c r="B20" s="246" t="s">
        <v>197</v>
      </c>
      <c r="C20" s="233"/>
      <c r="F20" s="241">
        <v>0</v>
      </c>
    </row>
    <row r="21" spans="1:7" outlineLevel="1" x14ac:dyDescent="0.25">
      <c r="A21" s="209" t="s">
        <v>638</v>
      </c>
      <c r="B21" s="246" t="s">
        <v>197</v>
      </c>
      <c r="C21" s="233"/>
      <c r="F21" s="241">
        <v>0</v>
      </c>
    </row>
    <row r="22" spans="1:7" outlineLevel="1" x14ac:dyDescent="0.25">
      <c r="A22" s="209" t="s">
        <v>639</v>
      </c>
      <c r="B22" s="246" t="s">
        <v>197</v>
      </c>
      <c r="C22" s="233"/>
      <c r="F22" s="241">
        <v>0</v>
      </c>
    </row>
    <row r="23" spans="1:7" outlineLevel="1" x14ac:dyDescent="0.25">
      <c r="A23" s="209" t="s">
        <v>640</v>
      </c>
      <c r="B23" s="246" t="s">
        <v>197</v>
      </c>
      <c r="C23" s="233"/>
      <c r="F23" s="241">
        <v>0</v>
      </c>
    </row>
    <row r="24" spans="1:7" outlineLevel="1" x14ac:dyDescent="0.25">
      <c r="A24" s="209" t="s">
        <v>641</v>
      </c>
      <c r="B24" s="246" t="s">
        <v>197</v>
      </c>
      <c r="C24" s="233"/>
      <c r="F24" s="241">
        <v>0</v>
      </c>
    </row>
    <row r="25" spans="1:7" outlineLevel="1" x14ac:dyDescent="0.25">
      <c r="A25" s="209" t="s">
        <v>642</v>
      </c>
      <c r="B25" s="246" t="s">
        <v>197</v>
      </c>
      <c r="C25" s="233"/>
      <c r="F25" s="241">
        <v>0</v>
      </c>
    </row>
    <row r="26" spans="1:7" outlineLevel="1" x14ac:dyDescent="0.25">
      <c r="A26" s="209" t="s">
        <v>643</v>
      </c>
      <c r="B26" s="246" t="s">
        <v>197</v>
      </c>
      <c r="C26" s="247"/>
      <c r="D26" s="207"/>
      <c r="E26" s="207"/>
      <c r="F26" s="241">
        <v>0</v>
      </c>
    </row>
    <row r="27" spans="1:7" ht="15" customHeight="1" x14ac:dyDescent="0.25">
      <c r="A27" s="229"/>
      <c r="B27" s="230" t="s">
        <v>644</v>
      </c>
      <c r="C27" s="229" t="s">
        <v>645</v>
      </c>
      <c r="D27" s="229" t="s">
        <v>646</v>
      </c>
      <c r="E27" s="231"/>
      <c r="F27" s="229" t="s">
        <v>647</v>
      </c>
      <c r="G27" s="232"/>
    </row>
    <row r="28" spans="1:7" x14ac:dyDescent="0.25">
      <c r="A28" s="209" t="s">
        <v>648</v>
      </c>
      <c r="B28" s="209" t="s">
        <v>649</v>
      </c>
      <c r="C28" s="209">
        <v>2534</v>
      </c>
      <c r="D28" s="50" t="s">
        <v>444</v>
      </c>
      <c r="F28" s="209">
        <v>2534</v>
      </c>
    </row>
    <row r="29" spans="1:7" outlineLevel="1" x14ac:dyDescent="0.25">
      <c r="A29" s="209" t="s">
        <v>650</v>
      </c>
      <c r="B29" s="225" t="s">
        <v>651</v>
      </c>
      <c r="C29" s="209">
        <v>2436</v>
      </c>
      <c r="D29" s="50" t="s">
        <v>444</v>
      </c>
      <c r="F29" s="209">
        <v>2436</v>
      </c>
    </row>
    <row r="30" spans="1:7" outlineLevel="1" x14ac:dyDescent="0.25">
      <c r="A30" s="209" t="s">
        <v>652</v>
      </c>
      <c r="B30" s="225" t="s">
        <v>653</v>
      </c>
    </row>
    <row r="31" spans="1:7" outlineLevel="1" x14ac:dyDescent="0.25">
      <c r="A31" s="209" t="s">
        <v>654</v>
      </c>
      <c r="B31" s="225"/>
    </row>
    <row r="32" spans="1:7" outlineLevel="1" x14ac:dyDescent="0.25">
      <c r="A32" s="209" t="s">
        <v>655</v>
      </c>
      <c r="B32" s="225"/>
    </row>
    <row r="33" spans="1:7" outlineLevel="1" x14ac:dyDescent="0.25">
      <c r="A33" s="209" t="s">
        <v>656</v>
      </c>
      <c r="B33" s="225"/>
    </row>
    <row r="34" spans="1:7" outlineLevel="1" x14ac:dyDescent="0.25">
      <c r="A34" s="209" t="s">
        <v>657</v>
      </c>
      <c r="B34" s="225"/>
    </row>
    <row r="35" spans="1:7" ht="15" customHeight="1" x14ac:dyDescent="0.25">
      <c r="A35" s="229"/>
      <c r="B35" s="230" t="s">
        <v>658</v>
      </c>
      <c r="C35" s="229" t="s">
        <v>659</v>
      </c>
      <c r="D35" s="229" t="s">
        <v>660</v>
      </c>
      <c r="E35" s="231"/>
      <c r="F35" s="232" t="s">
        <v>624</v>
      </c>
      <c r="G35" s="232"/>
    </row>
    <row r="36" spans="1:7" x14ac:dyDescent="0.25">
      <c r="A36" s="209" t="s">
        <v>661</v>
      </c>
      <c r="B36" s="209" t="s">
        <v>662</v>
      </c>
      <c r="C36" s="238">
        <v>2.0943263654111682E-2</v>
      </c>
      <c r="D36" s="238" t="s">
        <v>444</v>
      </c>
      <c r="E36" s="282"/>
      <c r="F36" s="238">
        <v>2.0943263654111682E-2</v>
      </c>
    </row>
    <row r="37" spans="1:7" outlineLevel="1" x14ac:dyDescent="0.25">
      <c r="A37" s="209" t="s">
        <v>663</v>
      </c>
      <c r="C37" s="238"/>
      <c r="D37" s="238"/>
      <c r="E37" s="282"/>
      <c r="F37" s="238"/>
    </row>
    <row r="38" spans="1:7" outlineLevel="1" x14ac:dyDescent="0.25">
      <c r="A38" s="209" t="s">
        <v>664</v>
      </c>
      <c r="C38" s="238"/>
      <c r="D38" s="238"/>
      <c r="E38" s="282"/>
      <c r="F38" s="238"/>
    </row>
    <row r="39" spans="1:7" outlineLevel="1" x14ac:dyDescent="0.25">
      <c r="A39" s="209" t="s">
        <v>665</v>
      </c>
      <c r="C39" s="238"/>
      <c r="D39" s="238"/>
      <c r="E39" s="282"/>
      <c r="F39" s="238"/>
    </row>
    <row r="40" spans="1:7" outlineLevel="1" x14ac:dyDescent="0.25">
      <c r="A40" s="209" t="s">
        <v>666</v>
      </c>
      <c r="C40" s="238"/>
      <c r="D40" s="238"/>
      <c r="E40" s="282"/>
      <c r="F40" s="238"/>
    </row>
    <row r="41" spans="1:7" outlineLevel="1" x14ac:dyDescent="0.25">
      <c r="A41" s="209" t="s">
        <v>667</v>
      </c>
      <c r="C41" s="238"/>
      <c r="D41" s="238"/>
      <c r="E41" s="282"/>
      <c r="F41" s="238"/>
    </row>
    <row r="42" spans="1:7" outlineLevel="1" x14ac:dyDescent="0.25">
      <c r="A42" s="209" t="s">
        <v>668</v>
      </c>
      <c r="C42" s="238"/>
      <c r="D42" s="238"/>
      <c r="E42" s="282"/>
      <c r="F42" s="238"/>
    </row>
    <row r="43" spans="1:7" ht="15" customHeight="1" x14ac:dyDescent="0.25">
      <c r="A43" s="229"/>
      <c r="B43" s="230" t="s">
        <v>669</v>
      </c>
      <c r="C43" s="229" t="s">
        <v>659</v>
      </c>
      <c r="D43" s="229" t="s">
        <v>660</v>
      </c>
      <c r="E43" s="231"/>
      <c r="F43" s="232" t="s">
        <v>624</v>
      </c>
      <c r="G43" s="232"/>
    </row>
    <row r="44" spans="1:7" x14ac:dyDescent="0.25">
      <c r="A44" s="209" t="s">
        <v>670</v>
      </c>
      <c r="B44" s="283" t="s">
        <v>671</v>
      </c>
      <c r="C44" s="284">
        <v>0</v>
      </c>
      <c r="D44" s="284">
        <v>0</v>
      </c>
      <c r="E44" s="238"/>
      <c r="F44" s="284">
        <v>0</v>
      </c>
      <c r="G44" s="209"/>
    </row>
    <row r="45" spans="1:7" x14ac:dyDescent="0.25">
      <c r="A45" s="209" t="s">
        <v>672</v>
      </c>
      <c r="B45" s="209" t="s">
        <v>673</v>
      </c>
      <c r="C45" s="238"/>
      <c r="D45" s="238"/>
      <c r="E45" s="238"/>
      <c r="F45" s="238"/>
      <c r="G45" s="209"/>
    </row>
    <row r="46" spans="1:7" x14ac:dyDescent="0.25">
      <c r="A46" s="209" t="s">
        <v>674</v>
      </c>
      <c r="B46" s="209" t="s">
        <v>675</v>
      </c>
      <c r="C46" s="238"/>
      <c r="D46" s="238"/>
      <c r="E46" s="238"/>
      <c r="F46" s="238"/>
      <c r="G46" s="209"/>
    </row>
    <row r="47" spans="1:7" x14ac:dyDescent="0.25">
      <c r="A47" s="209" t="s">
        <v>676</v>
      </c>
      <c r="B47" s="209" t="s">
        <v>677</v>
      </c>
      <c r="C47" s="238"/>
      <c r="D47" s="238"/>
      <c r="E47" s="238"/>
      <c r="F47" s="238"/>
      <c r="G47" s="209"/>
    </row>
    <row r="48" spans="1:7" x14ac:dyDescent="0.25">
      <c r="A48" s="209" t="s">
        <v>678</v>
      </c>
      <c r="B48" s="209" t="s">
        <v>679</v>
      </c>
      <c r="C48" s="238"/>
      <c r="D48" s="238"/>
      <c r="E48" s="238"/>
      <c r="F48" s="238"/>
      <c r="G48" s="209"/>
    </row>
    <row r="49" spans="1:7" x14ac:dyDescent="0.25">
      <c r="A49" s="209" t="s">
        <v>680</v>
      </c>
      <c r="B49" s="209" t="s">
        <v>681</v>
      </c>
      <c r="C49" s="238"/>
      <c r="D49" s="238"/>
      <c r="E49" s="238"/>
      <c r="F49" s="238"/>
      <c r="G49" s="209"/>
    </row>
    <row r="50" spans="1:7" x14ac:dyDescent="0.25">
      <c r="A50" s="209" t="s">
        <v>682</v>
      </c>
      <c r="B50" s="209" t="s">
        <v>683</v>
      </c>
      <c r="C50" s="238"/>
      <c r="D50" s="238"/>
      <c r="E50" s="238"/>
      <c r="F50" s="238"/>
      <c r="G50" s="209"/>
    </row>
    <row r="51" spans="1:7" x14ac:dyDescent="0.25">
      <c r="A51" s="209" t="s">
        <v>684</v>
      </c>
      <c r="B51" s="209" t="s">
        <v>685</v>
      </c>
      <c r="C51" s="238"/>
      <c r="D51" s="238"/>
      <c r="E51" s="238"/>
      <c r="F51" s="238"/>
      <c r="G51" s="209"/>
    </row>
    <row r="52" spans="1:7" x14ac:dyDescent="0.25">
      <c r="A52" s="209" t="s">
        <v>686</v>
      </c>
      <c r="B52" s="209" t="s">
        <v>687</v>
      </c>
      <c r="C52" s="238"/>
      <c r="D52" s="238"/>
      <c r="E52" s="238"/>
      <c r="F52" s="238"/>
      <c r="G52" s="209"/>
    </row>
    <row r="53" spans="1:7" x14ac:dyDescent="0.25">
      <c r="A53" s="209" t="s">
        <v>688</v>
      </c>
      <c r="B53" s="209" t="s">
        <v>689</v>
      </c>
      <c r="C53" s="238"/>
      <c r="D53" s="238"/>
      <c r="E53" s="238"/>
      <c r="F53" s="238"/>
      <c r="G53" s="209"/>
    </row>
    <row r="54" spans="1:7" x14ac:dyDescent="0.25">
      <c r="A54" s="209" t="s">
        <v>690</v>
      </c>
      <c r="B54" s="209" t="s">
        <v>691</v>
      </c>
      <c r="C54" s="238"/>
      <c r="D54" s="238"/>
      <c r="E54" s="238"/>
      <c r="F54" s="238"/>
      <c r="G54" s="209"/>
    </row>
    <row r="55" spans="1:7" x14ac:dyDescent="0.25">
      <c r="A55" s="209" t="s">
        <v>692</v>
      </c>
      <c r="B55" s="209" t="s">
        <v>693</v>
      </c>
      <c r="C55" s="238"/>
      <c r="D55" s="238"/>
      <c r="E55" s="238"/>
      <c r="F55" s="238"/>
      <c r="G55" s="209"/>
    </row>
    <row r="56" spans="1:7" x14ac:dyDescent="0.25">
      <c r="A56" s="209" t="s">
        <v>694</v>
      </c>
      <c r="B56" s="209" t="s">
        <v>695</v>
      </c>
      <c r="C56" s="238"/>
      <c r="D56" s="238"/>
      <c r="E56" s="238"/>
      <c r="F56" s="238"/>
      <c r="G56" s="209"/>
    </row>
    <row r="57" spans="1:7" x14ac:dyDescent="0.25">
      <c r="A57" s="209" t="s">
        <v>696</v>
      </c>
      <c r="B57" s="209" t="s">
        <v>697</v>
      </c>
      <c r="C57" s="238"/>
      <c r="D57" s="238"/>
      <c r="E57" s="238"/>
      <c r="F57" s="238"/>
      <c r="G57" s="209"/>
    </row>
    <row r="58" spans="1:7" x14ac:dyDescent="0.25">
      <c r="A58" s="209" t="s">
        <v>698</v>
      </c>
      <c r="B58" s="209" t="s">
        <v>699</v>
      </c>
      <c r="C58" s="238"/>
      <c r="D58" s="238"/>
      <c r="E58" s="238"/>
      <c r="F58" s="238"/>
      <c r="G58" s="209"/>
    </row>
    <row r="59" spans="1:7" x14ac:dyDescent="0.25">
      <c r="A59" s="209" t="s">
        <v>700</v>
      </c>
      <c r="B59" s="209" t="s">
        <v>701</v>
      </c>
      <c r="C59" s="238"/>
      <c r="D59" s="238"/>
      <c r="E59" s="238"/>
      <c r="F59" s="238"/>
      <c r="G59" s="209"/>
    </row>
    <row r="60" spans="1:7" x14ac:dyDescent="0.25">
      <c r="A60" s="209" t="s">
        <v>702</v>
      </c>
      <c r="B60" s="209" t="s">
        <v>703</v>
      </c>
      <c r="C60" s="238"/>
      <c r="D60" s="238"/>
      <c r="E60" s="238"/>
      <c r="F60" s="238"/>
      <c r="G60" s="209"/>
    </row>
    <row r="61" spans="1:7" x14ac:dyDescent="0.25">
      <c r="A61" s="209" t="s">
        <v>704</v>
      </c>
      <c r="B61" s="209" t="s">
        <v>705</v>
      </c>
      <c r="C61" s="238"/>
      <c r="D61" s="238"/>
      <c r="E61" s="238"/>
      <c r="F61" s="238"/>
      <c r="G61" s="209"/>
    </row>
    <row r="62" spans="1:7" x14ac:dyDescent="0.25">
      <c r="A62" s="209" t="s">
        <v>706</v>
      </c>
      <c r="B62" s="209" t="s">
        <v>707</v>
      </c>
      <c r="C62" s="238"/>
      <c r="D62" s="238"/>
      <c r="E62" s="238"/>
      <c r="F62" s="238"/>
      <c r="G62" s="209"/>
    </row>
    <row r="63" spans="1:7" x14ac:dyDescent="0.25">
      <c r="A63" s="209" t="s">
        <v>708</v>
      </c>
      <c r="B63" s="209" t="s">
        <v>709</v>
      </c>
      <c r="C63" s="238"/>
      <c r="D63" s="238"/>
      <c r="E63" s="238"/>
      <c r="F63" s="238"/>
      <c r="G63" s="209"/>
    </row>
    <row r="64" spans="1:7" x14ac:dyDescent="0.25">
      <c r="A64" s="209" t="s">
        <v>710</v>
      </c>
      <c r="B64" s="209" t="s">
        <v>711</v>
      </c>
      <c r="C64" s="238"/>
      <c r="D64" s="238"/>
      <c r="E64" s="238"/>
      <c r="F64" s="238"/>
      <c r="G64" s="209"/>
    </row>
    <row r="65" spans="1:7" x14ac:dyDescent="0.25">
      <c r="A65" s="209" t="s">
        <v>712</v>
      </c>
      <c r="B65" s="209" t="s">
        <v>713</v>
      </c>
      <c r="C65" s="238"/>
      <c r="D65" s="238"/>
      <c r="E65" s="238"/>
      <c r="F65" s="238"/>
      <c r="G65" s="209"/>
    </row>
    <row r="66" spans="1:7" x14ac:dyDescent="0.25">
      <c r="A66" s="209" t="s">
        <v>714</v>
      </c>
      <c r="B66" s="209" t="s">
        <v>715</v>
      </c>
      <c r="C66" s="238"/>
      <c r="D66" s="238"/>
      <c r="E66" s="238"/>
      <c r="F66" s="238"/>
      <c r="G66" s="209"/>
    </row>
    <row r="67" spans="1:7" x14ac:dyDescent="0.25">
      <c r="A67" s="209" t="s">
        <v>716</v>
      </c>
      <c r="B67" s="209" t="s">
        <v>717</v>
      </c>
      <c r="C67" s="238"/>
      <c r="D67" s="238"/>
      <c r="E67" s="238"/>
      <c r="F67" s="238"/>
      <c r="G67" s="209"/>
    </row>
    <row r="68" spans="1:7" x14ac:dyDescent="0.25">
      <c r="A68" s="209" t="s">
        <v>718</v>
      </c>
      <c r="B68" s="209" t="s">
        <v>719</v>
      </c>
      <c r="C68" s="238"/>
      <c r="D68" s="238"/>
      <c r="E68" s="238"/>
      <c r="F68" s="238"/>
      <c r="G68" s="209"/>
    </row>
    <row r="69" spans="1:7" x14ac:dyDescent="0.25">
      <c r="A69" s="209" t="s">
        <v>720</v>
      </c>
      <c r="B69" s="209" t="s">
        <v>721</v>
      </c>
      <c r="C69" s="238"/>
      <c r="D69" s="238"/>
      <c r="E69" s="238"/>
      <c r="F69" s="238"/>
      <c r="G69" s="209"/>
    </row>
    <row r="70" spans="1:7" x14ac:dyDescent="0.25">
      <c r="A70" s="209" t="s">
        <v>722</v>
      </c>
      <c r="B70" s="209" t="s">
        <v>723</v>
      </c>
      <c r="C70" s="238"/>
      <c r="D70" s="238"/>
      <c r="E70" s="238"/>
      <c r="F70" s="238"/>
      <c r="G70" s="209"/>
    </row>
    <row r="71" spans="1:7" x14ac:dyDescent="0.25">
      <c r="A71" s="209" t="s">
        <v>724</v>
      </c>
      <c r="B71" s="209" t="s">
        <v>725</v>
      </c>
      <c r="C71" s="238"/>
      <c r="D71" s="238"/>
      <c r="E71" s="238"/>
      <c r="F71" s="238"/>
      <c r="G71" s="209"/>
    </row>
    <row r="72" spans="1:7" x14ac:dyDescent="0.25">
      <c r="A72" s="209" t="s">
        <v>726</v>
      </c>
      <c r="B72" s="283" t="s">
        <v>393</v>
      </c>
      <c r="C72" s="284">
        <v>1</v>
      </c>
      <c r="D72" s="284">
        <v>0</v>
      </c>
      <c r="E72" s="238"/>
      <c r="F72" s="284">
        <v>1</v>
      </c>
      <c r="G72" s="209"/>
    </row>
    <row r="73" spans="1:7" x14ac:dyDescent="0.25">
      <c r="A73" s="209" t="s">
        <v>727</v>
      </c>
      <c r="B73" s="209" t="s">
        <v>728</v>
      </c>
      <c r="C73" s="238"/>
      <c r="D73" s="238"/>
      <c r="E73" s="238"/>
      <c r="F73" s="238"/>
      <c r="G73" s="209"/>
    </row>
    <row r="74" spans="1:7" x14ac:dyDescent="0.25">
      <c r="A74" s="209" t="s">
        <v>729</v>
      </c>
      <c r="B74" s="209" t="s">
        <v>730</v>
      </c>
      <c r="C74" s="238"/>
      <c r="D74" s="238"/>
      <c r="E74" s="238"/>
      <c r="F74" s="238"/>
      <c r="G74" s="209"/>
    </row>
    <row r="75" spans="1:7" x14ac:dyDescent="0.25">
      <c r="A75" s="209" t="s">
        <v>731</v>
      </c>
      <c r="B75" s="209" t="s">
        <v>2</v>
      </c>
      <c r="C75" s="238">
        <v>1</v>
      </c>
      <c r="D75" s="238"/>
      <c r="E75" s="238"/>
      <c r="F75" s="238">
        <v>1</v>
      </c>
      <c r="G75" s="209"/>
    </row>
    <row r="76" spans="1:7" x14ac:dyDescent="0.25">
      <c r="A76" s="209" t="s">
        <v>732</v>
      </c>
      <c r="B76" s="283" t="s">
        <v>193</v>
      </c>
      <c r="C76" s="284">
        <v>0</v>
      </c>
      <c r="D76" s="284">
        <v>0</v>
      </c>
      <c r="E76" s="238"/>
      <c r="F76" s="284">
        <v>0</v>
      </c>
      <c r="G76" s="209"/>
    </row>
    <row r="77" spans="1:7" x14ac:dyDescent="0.25">
      <c r="A77" s="209" t="s">
        <v>733</v>
      </c>
      <c r="B77" s="227" t="s">
        <v>395</v>
      </c>
      <c r="C77" s="238"/>
      <c r="D77" s="238"/>
      <c r="E77" s="238"/>
      <c r="F77" s="238"/>
      <c r="G77" s="209"/>
    </row>
    <row r="78" spans="1:7" x14ac:dyDescent="0.25">
      <c r="A78" s="209" t="s">
        <v>734</v>
      </c>
      <c r="B78" s="209" t="s">
        <v>735</v>
      </c>
      <c r="C78" s="238"/>
      <c r="D78" s="238"/>
      <c r="E78" s="238"/>
      <c r="F78" s="238"/>
      <c r="G78" s="209"/>
    </row>
    <row r="79" spans="1:7" x14ac:dyDescent="0.25">
      <c r="A79" s="209" t="s">
        <v>736</v>
      </c>
      <c r="B79" s="227" t="s">
        <v>397</v>
      </c>
      <c r="C79" s="238"/>
      <c r="D79" s="238"/>
      <c r="E79" s="238"/>
      <c r="F79" s="238"/>
      <c r="G79" s="209"/>
    </row>
    <row r="80" spans="1:7" x14ac:dyDescent="0.25">
      <c r="A80" s="209" t="s">
        <v>737</v>
      </c>
      <c r="B80" s="227" t="s">
        <v>399</v>
      </c>
      <c r="C80" s="238"/>
      <c r="D80" s="238"/>
      <c r="E80" s="238"/>
      <c r="F80" s="238"/>
      <c r="G80" s="209"/>
    </row>
    <row r="81" spans="1:7" x14ac:dyDescent="0.25">
      <c r="A81" s="209" t="s">
        <v>738</v>
      </c>
      <c r="B81" s="227" t="s">
        <v>401</v>
      </c>
      <c r="C81" s="238"/>
      <c r="D81" s="238"/>
      <c r="E81" s="238"/>
      <c r="F81" s="238"/>
      <c r="G81" s="209"/>
    </row>
    <row r="82" spans="1:7" x14ac:dyDescent="0.25">
      <c r="A82" s="209" t="s">
        <v>739</v>
      </c>
      <c r="B82" s="227" t="s">
        <v>403</v>
      </c>
      <c r="C82" s="238"/>
      <c r="D82" s="238"/>
      <c r="E82" s="238"/>
      <c r="F82" s="238"/>
      <c r="G82" s="209"/>
    </row>
    <row r="83" spans="1:7" x14ac:dyDescent="0.25">
      <c r="A83" s="209" t="s">
        <v>740</v>
      </c>
      <c r="B83" s="227" t="s">
        <v>405</v>
      </c>
      <c r="C83" s="238"/>
      <c r="D83" s="238"/>
      <c r="E83" s="238"/>
      <c r="F83" s="238"/>
      <c r="G83" s="209"/>
    </row>
    <row r="84" spans="1:7" x14ac:dyDescent="0.25">
      <c r="A84" s="209" t="s">
        <v>741</v>
      </c>
      <c r="B84" s="227" t="s">
        <v>407</v>
      </c>
      <c r="C84" s="238"/>
      <c r="D84" s="238"/>
      <c r="E84" s="238"/>
      <c r="F84" s="238"/>
      <c r="G84" s="209"/>
    </row>
    <row r="85" spans="1:7" x14ac:dyDescent="0.25">
      <c r="A85" s="209" t="s">
        <v>742</v>
      </c>
      <c r="B85" s="227" t="s">
        <v>409</v>
      </c>
      <c r="C85" s="238"/>
      <c r="D85" s="238"/>
      <c r="E85" s="238"/>
      <c r="F85" s="238"/>
      <c r="G85" s="209"/>
    </row>
    <row r="86" spans="1:7" x14ac:dyDescent="0.25">
      <c r="A86" s="209" t="s">
        <v>743</v>
      </c>
      <c r="B86" s="227" t="s">
        <v>411</v>
      </c>
      <c r="C86" s="238"/>
      <c r="D86" s="238"/>
      <c r="E86" s="238"/>
      <c r="F86" s="238"/>
      <c r="G86" s="209"/>
    </row>
    <row r="87" spans="1:7" x14ac:dyDescent="0.25">
      <c r="A87" s="209" t="s">
        <v>744</v>
      </c>
      <c r="B87" s="227" t="s">
        <v>193</v>
      </c>
      <c r="C87" s="238"/>
      <c r="D87" s="238"/>
      <c r="E87" s="238"/>
      <c r="F87" s="238"/>
      <c r="G87" s="209"/>
    </row>
    <row r="88" spans="1:7" outlineLevel="1" x14ac:dyDescent="0.25">
      <c r="A88" s="209" t="s">
        <v>745</v>
      </c>
      <c r="B88" s="246" t="s">
        <v>197</v>
      </c>
      <c r="C88" s="238"/>
      <c r="D88" s="238"/>
      <c r="E88" s="238"/>
      <c r="F88" s="238"/>
      <c r="G88" s="209"/>
    </row>
    <row r="89" spans="1:7" outlineLevel="1" x14ac:dyDescent="0.25">
      <c r="A89" s="209" t="s">
        <v>746</v>
      </c>
      <c r="B89" s="246" t="s">
        <v>197</v>
      </c>
      <c r="C89" s="238"/>
      <c r="D89" s="238"/>
      <c r="E89" s="238"/>
      <c r="F89" s="238"/>
      <c r="G89" s="209"/>
    </row>
    <row r="90" spans="1:7" outlineLevel="1" x14ac:dyDescent="0.25">
      <c r="A90" s="209" t="s">
        <v>747</v>
      </c>
      <c r="B90" s="246" t="s">
        <v>197</v>
      </c>
      <c r="C90" s="238"/>
      <c r="D90" s="238"/>
      <c r="E90" s="238"/>
      <c r="F90" s="238"/>
      <c r="G90" s="209"/>
    </row>
    <row r="91" spans="1:7" outlineLevel="1" x14ac:dyDescent="0.25">
      <c r="A91" s="209" t="s">
        <v>748</v>
      </c>
      <c r="B91" s="246" t="s">
        <v>197</v>
      </c>
      <c r="C91" s="238"/>
      <c r="D91" s="238"/>
      <c r="E91" s="238"/>
      <c r="F91" s="238"/>
      <c r="G91" s="209"/>
    </row>
    <row r="92" spans="1:7" outlineLevel="1" x14ac:dyDescent="0.25">
      <c r="A92" s="209" t="s">
        <v>749</v>
      </c>
      <c r="B92" s="246" t="s">
        <v>197</v>
      </c>
      <c r="C92" s="238"/>
      <c r="D92" s="238"/>
      <c r="E92" s="238"/>
      <c r="F92" s="238"/>
      <c r="G92" s="209"/>
    </row>
    <row r="93" spans="1:7" outlineLevel="1" x14ac:dyDescent="0.25">
      <c r="A93" s="209" t="s">
        <v>750</v>
      </c>
      <c r="B93" s="246" t="s">
        <v>197</v>
      </c>
      <c r="C93" s="238"/>
      <c r="D93" s="238"/>
      <c r="E93" s="238"/>
      <c r="F93" s="238"/>
      <c r="G93" s="209"/>
    </row>
    <row r="94" spans="1:7" outlineLevel="1" x14ac:dyDescent="0.25">
      <c r="A94" s="209" t="s">
        <v>751</v>
      </c>
      <c r="B94" s="246" t="s">
        <v>197</v>
      </c>
      <c r="C94" s="238"/>
      <c r="D94" s="238"/>
      <c r="E94" s="238"/>
      <c r="F94" s="238"/>
      <c r="G94" s="209"/>
    </row>
    <row r="95" spans="1:7" outlineLevel="1" x14ac:dyDescent="0.25">
      <c r="A95" s="209" t="s">
        <v>752</v>
      </c>
      <c r="B95" s="246" t="s">
        <v>197</v>
      </c>
      <c r="C95" s="238"/>
      <c r="D95" s="238"/>
      <c r="E95" s="238"/>
      <c r="F95" s="238"/>
      <c r="G95" s="209"/>
    </row>
    <row r="96" spans="1:7" outlineLevel="1" x14ac:dyDescent="0.25">
      <c r="A96" s="209" t="s">
        <v>753</v>
      </c>
      <c r="B96" s="246" t="s">
        <v>197</v>
      </c>
      <c r="C96" s="238"/>
      <c r="D96" s="238"/>
      <c r="E96" s="238"/>
      <c r="F96" s="238"/>
      <c r="G96" s="209"/>
    </row>
    <row r="97" spans="1:7" outlineLevel="1" x14ac:dyDescent="0.25">
      <c r="A97" s="209" t="s">
        <v>754</v>
      </c>
      <c r="B97" s="246" t="s">
        <v>197</v>
      </c>
      <c r="C97" s="238"/>
      <c r="D97" s="238"/>
      <c r="E97" s="238"/>
      <c r="F97" s="238"/>
      <c r="G97" s="209"/>
    </row>
    <row r="98" spans="1:7" ht="15" customHeight="1" x14ac:dyDescent="0.25">
      <c r="A98" s="229"/>
      <c r="B98" s="259" t="s">
        <v>755</v>
      </c>
      <c r="C98" s="229" t="s">
        <v>659</v>
      </c>
      <c r="D98" s="229" t="s">
        <v>660</v>
      </c>
      <c r="E98" s="231"/>
      <c r="F98" s="232" t="s">
        <v>624</v>
      </c>
      <c r="G98" s="232"/>
    </row>
    <row r="99" spans="1:7" x14ac:dyDescent="0.25">
      <c r="A99" s="209" t="s">
        <v>756</v>
      </c>
      <c r="B99" s="285" t="s">
        <v>757</v>
      </c>
      <c r="C99" s="238">
        <v>0.52478117302672678</v>
      </c>
      <c r="D99" s="238"/>
      <c r="E99" s="238"/>
      <c r="F99" s="238">
        <v>0.52478117302672678</v>
      </c>
      <c r="G99" s="209"/>
    </row>
    <row r="100" spans="1:7" x14ac:dyDescent="0.25">
      <c r="A100" s="209" t="s">
        <v>758</v>
      </c>
      <c r="B100" s="285" t="s">
        <v>759</v>
      </c>
      <c r="C100" s="238">
        <v>0.3397415383972312</v>
      </c>
      <c r="D100" s="238"/>
      <c r="E100" s="238"/>
      <c r="F100" s="238">
        <v>0.3397415383972312</v>
      </c>
      <c r="G100" s="209"/>
    </row>
    <row r="101" spans="1:7" x14ac:dyDescent="0.25">
      <c r="A101" s="209" t="s">
        <v>760</v>
      </c>
      <c r="B101" s="285" t="s">
        <v>761</v>
      </c>
      <c r="C101" s="238">
        <v>0.10574455819791967</v>
      </c>
      <c r="D101" s="238"/>
      <c r="E101" s="238"/>
      <c r="F101" s="238">
        <v>0.10574455819791967</v>
      </c>
      <c r="G101" s="209"/>
    </row>
    <row r="102" spans="1:7" x14ac:dyDescent="0.25">
      <c r="A102" s="209" t="s">
        <v>762</v>
      </c>
      <c r="B102" s="285" t="s">
        <v>763</v>
      </c>
      <c r="C102" s="238">
        <v>2.9732730378122567E-2</v>
      </c>
      <c r="D102" s="238"/>
      <c r="E102" s="238"/>
      <c r="F102" s="238">
        <v>2.9732730378122567E-2</v>
      </c>
      <c r="G102" s="209"/>
    </row>
    <row r="103" spans="1:7" x14ac:dyDescent="0.25">
      <c r="A103" s="209" t="s">
        <v>764</v>
      </c>
      <c r="B103" s="227"/>
      <c r="C103" s="238"/>
      <c r="D103" s="238"/>
      <c r="E103" s="238"/>
      <c r="F103" s="238"/>
      <c r="G103" s="209"/>
    </row>
    <row r="104" spans="1:7" x14ac:dyDescent="0.25">
      <c r="A104" s="209" t="s">
        <v>765</v>
      </c>
      <c r="B104" s="227"/>
      <c r="C104" s="238"/>
      <c r="D104" s="238"/>
      <c r="E104" s="238"/>
      <c r="F104" s="238"/>
      <c r="G104" s="209"/>
    </row>
    <row r="105" spans="1:7" x14ac:dyDescent="0.25">
      <c r="A105" s="209" t="s">
        <v>766</v>
      </c>
      <c r="B105" s="227"/>
      <c r="C105" s="238"/>
      <c r="D105" s="238"/>
      <c r="E105" s="238"/>
      <c r="F105" s="238"/>
      <c r="G105" s="209"/>
    </row>
    <row r="106" spans="1:7" x14ac:dyDescent="0.25">
      <c r="A106" s="209" t="s">
        <v>767</v>
      </c>
      <c r="B106" s="227"/>
      <c r="C106" s="238"/>
      <c r="D106" s="238"/>
      <c r="E106" s="238"/>
      <c r="F106" s="238"/>
      <c r="G106" s="209"/>
    </row>
    <row r="107" spans="1:7" x14ac:dyDescent="0.25">
      <c r="A107" s="209" t="s">
        <v>768</v>
      </c>
      <c r="B107" s="227"/>
      <c r="C107" s="238"/>
      <c r="D107" s="238"/>
      <c r="E107" s="238"/>
      <c r="F107" s="238"/>
      <c r="G107" s="209"/>
    </row>
    <row r="108" spans="1:7" x14ac:dyDescent="0.25">
      <c r="A108" s="209" t="s">
        <v>769</v>
      </c>
      <c r="B108" s="227"/>
      <c r="C108" s="238"/>
      <c r="D108" s="238"/>
      <c r="E108" s="238"/>
      <c r="F108" s="238"/>
      <c r="G108" s="209"/>
    </row>
    <row r="109" spans="1:7" x14ac:dyDescent="0.25">
      <c r="A109" s="209" t="s">
        <v>770</v>
      </c>
      <c r="B109" s="227"/>
      <c r="C109" s="238"/>
      <c r="D109" s="238"/>
      <c r="E109" s="238"/>
      <c r="F109" s="238"/>
      <c r="G109" s="209"/>
    </row>
    <row r="110" spans="1:7" x14ac:dyDescent="0.25">
      <c r="A110" s="209" t="s">
        <v>771</v>
      </c>
      <c r="B110" s="227"/>
      <c r="C110" s="238"/>
      <c r="D110" s="238"/>
      <c r="E110" s="238"/>
      <c r="F110" s="238"/>
      <c r="G110" s="209"/>
    </row>
    <row r="111" spans="1:7" x14ac:dyDescent="0.25">
      <c r="A111" s="209" t="s">
        <v>772</v>
      </c>
      <c r="B111" s="227"/>
      <c r="C111" s="238"/>
      <c r="D111" s="238"/>
      <c r="E111" s="238"/>
      <c r="F111" s="238"/>
      <c r="G111" s="209"/>
    </row>
    <row r="112" spans="1:7" x14ac:dyDescent="0.25">
      <c r="A112" s="209" t="s">
        <v>773</v>
      </c>
      <c r="B112" s="227"/>
      <c r="C112" s="238"/>
      <c r="D112" s="238"/>
      <c r="E112" s="238"/>
      <c r="F112" s="238"/>
      <c r="G112" s="209"/>
    </row>
    <row r="113" spans="1:7" x14ac:dyDescent="0.25">
      <c r="A113" s="209" t="s">
        <v>774</v>
      </c>
      <c r="B113" s="227"/>
      <c r="C113" s="238"/>
      <c r="D113" s="238"/>
      <c r="E113" s="238"/>
      <c r="F113" s="238"/>
      <c r="G113" s="209"/>
    </row>
    <row r="114" spans="1:7" x14ac:dyDescent="0.25">
      <c r="A114" s="209" t="s">
        <v>775</v>
      </c>
      <c r="B114" s="227"/>
      <c r="C114" s="238"/>
      <c r="D114" s="238"/>
      <c r="E114" s="238"/>
      <c r="F114" s="238"/>
      <c r="G114" s="209"/>
    </row>
    <row r="115" spans="1:7" x14ac:dyDescent="0.25">
      <c r="A115" s="209" t="s">
        <v>776</v>
      </c>
      <c r="B115" s="227"/>
      <c r="C115" s="238"/>
      <c r="D115" s="238"/>
      <c r="E115" s="238"/>
      <c r="F115" s="238"/>
      <c r="G115" s="209"/>
    </row>
    <row r="116" spans="1:7" x14ac:dyDescent="0.25">
      <c r="A116" s="209" t="s">
        <v>777</v>
      </c>
      <c r="B116" s="227"/>
      <c r="C116" s="238"/>
      <c r="D116" s="238"/>
      <c r="E116" s="238"/>
      <c r="F116" s="238"/>
      <c r="G116" s="209"/>
    </row>
    <row r="117" spans="1:7" x14ac:dyDescent="0.25">
      <c r="A117" s="209" t="s">
        <v>778</v>
      </c>
      <c r="B117" s="227"/>
      <c r="C117" s="238"/>
      <c r="D117" s="238"/>
      <c r="E117" s="238"/>
      <c r="F117" s="238"/>
      <c r="G117" s="209"/>
    </row>
    <row r="118" spans="1:7" x14ac:dyDescent="0.25">
      <c r="A118" s="209" t="s">
        <v>779</v>
      </c>
      <c r="B118" s="227"/>
      <c r="C118" s="238"/>
      <c r="D118" s="238"/>
      <c r="E118" s="238"/>
      <c r="F118" s="238"/>
      <c r="G118" s="209"/>
    </row>
    <row r="119" spans="1:7" x14ac:dyDescent="0.25">
      <c r="A119" s="209" t="s">
        <v>780</v>
      </c>
      <c r="B119" s="227"/>
      <c r="C119" s="238"/>
      <c r="D119" s="238"/>
      <c r="E119" s="238"/>
      <c r="F119" s="238"/>
      <c r="G119" s="209"/>
    </row>
    <row r="120" spans="1:7" x14ac:dyDescent="0.25">
      <c r="A120" s="209" t="s">
        <v>781</v>
      </c>
      <c r="B120" s="227"/>
      <c r="C120" s="238"/>
      <c r="D120" s="238"/>
      <c r="E120" s="238"/>
      <c r="F120" s="238"/>
      <c r="G120" s="209"/>
    </row>
    <row r="121" spans="1:7" x14ac:dyDescent="0.25">
      <c r="A121" s="209" t="s">
        <v>782</v>
      </c>
      <c r="B121" s="227"/>
      <c r="C121" s="238"/>
      <c r="D121" s="238"/>
      <c r="E121" s="238"/>
      <c r="F121" s="238"/>
      <c r="G121" s="209"/>
    </row>
    <row r="122" spans="1:7" x14ac:dyDescent="0.25">
      <c r="A122" s="209" t="s">
        <v>783</v>
      </c>
      <c r="B122" s="227"/>
      <c r="C122" s="238"/>
      <c r="D122" s="238"/>
      <c r="E122" s="238"/>
      <c r="F122" s="238"/>
      <c r="G122" s="209"/>
    </row>
    <row r="123" spans="1:7" x14ac:dyDescent="0.25">
      <c r="A123" s="209" t="s">
        <v>784</v>
      </c>
      <c r="B123" s="227"/>
      <c r="C123" s="238"/>
      <c r="D123" s="238"/>
      <c r="E123" s="238"/>
      <c r="F123" s="238"/>
      <c r="G123" s="209"/>
    </row>
    <row r="124" spans="1:7" x14ac:dyDescent="0.25">
      <c r="A124" s="209" t="s">
        <v>785</v>
      </c>
      <c r="B124" s="227"/>
      <c r="C124" s="238"/>
      <c r="D124" s="238"/>
      <c r="E124" s="238"/>
      <c r="F124" s="238"/>
      <c r="G124" s="209"/>
    </row>
    <row r="125" spans="1:7" x14ac:dyDescent="0.25">
      <c r="A125" s="209" t="s">
        <v>786</v>
      </c>
      <c r="B125" s="227"/>
      <c r="C125" s="238"/>
      <c r="D125" s="238"/>
      <c r="E125" s="238"/>
      <c r="F125" s="238"/>
      <c r="G125" s="209"/>
    </row>
    <row r="126" spans="1:7" x14ac:dyDescent="0.25">
      <c r="A126" s="209" t="s">
        <v>787</v>
      </c>
      <c r="B126" s="227"/>
      <c r="C126" s="238"/>
      <c r="D126" s="238"/>
      <c r="E126" s="238"/>
      <c r="F126" s="238"/>
      <c r="G126" s="209"/>
    </row>
    <row r="127" spans="1:7" x14ac:dyDescent="0.25">
      <c r="A127" s="209" t="s">
        <v>788</v>
      </c>
      <c r="B127" s="227"/>
      <c r="C127" s="238"/>
      <c r="D127" s="238"/>
      <c r="E127" s="238"/>
      <c r="F127" s="238"/>
      <c r="G127" s="209"/>
    </row>
    <row r="128" spans="1:7" x14ac:dyDescent="0.25">
      <c r="A128" s="209" t="s">
        <v>789</v>
      </c>
      <c r="B128" s="227"/>
      <c r="C128" s="238"/>
      <c r="D128" s="238"/>
      <c r="E128" s="238"/>
      <c r="F128" s="238"/>
      <c r="G128" s="209"/>
    </row>
    <row r="129" spans="1:7" x14ac:dyDescent="0.25">
      <c r="A129" s="209" t="s">
        <v>790</v>
      </c>
      <c r="B129" s="227"/>
      <c r="C129" s="238"/>
      <c r="D129" s="238"/>
      <c r="E129" s="238"/>
      <c r="F129" s="238"/>
      <c r="G129" s="209"/>
    </row>
    <row r="130" spans="1:7" x14ac:dyDescent="0.25">
      <c r="A130" s="209" t="s">
        <v>791</v>
      </c>
      <c r="B130" s="227"/>
      <c r="C130" s="238"/>
      <c r="D130" s="238"/>
      <c r="E130" s="238"/>
      <c r="F130" s="238"/>
      <c r="G130" s="209"/>
    </row>
    <row r="131" spans="1:7" x14ac:dyDescent="0.25">
      <c r="A131" s="209" t="s">
        <v>792</v>
      </c>
      <c r="B131" s="227"/>
      <c r="C131" s="238"/>
      <c r="D131" s="238"/>
      <c r="E131" s="238"/>
      <c r="F131" s="238"/>
      <c r="G131" s="209"/>
    </row>
    <row r="132" spans="1:7" x14ac:dyDescent="0.25">
      <c r="A132" s="209" t="s">
        <v>793</v>
      </c>
      <c r="B132" s="227"/>
      <c r="C132" s="238"/>
      <c r="D132" s="238"/>
      <c r="E132" s="238"/>
      <c r="F132" s="238"/>
      <c r="G132" s="209"/>
    </row>
    <row r="133" spans="1:7" x14ac:dyDescent="0.25">
      <c r="A133" s="209" t="s">
        <v>794</v>
      </c>
      <c r="B133" s="227"/>
      <c r="C133" s="238"/>
      <c r="D133" s="238"/>
      <c r="E133" s="238"/>
      <c r="F133" s="238"/>
      <c r="G133" s="209"/>
    </row>
    <row r="134" spans="1:7" x14ac:dyDescent="0.25">
      <c r="A134" s="209" t="s">
        <v>795</v>
      </c>
      <c r="B134" s="227"/>
      <c r="C134" s="238"/>
      <c r="D134" s="238"/>
      <c r="E134" s="238"/>
      <c r="F134" s="238"/>
      <c r="G134" s="209"/>
    </row>
    <row r="135" spans="1:7" x14ac:dyDescent="0.25">
      <c r="A135" s="209" t="s">
        <v>796</v>
      </c>
      <c r="B135" s="227"/>
      <c r="C135" s="238"/>
      <c r="D135" s="238"/>
      <c r="E135" s="238"/>
      <c r="F135" s="238"/>
      <c r="G135" s="209"/>
    </row>
    <row r="136" spans="1:7" x14ac:dyDescent="0.25">
      <c r="A136" s="209" t="s">
        <v>797</v>
      </c>
      <c r="B136" s="227"/>
      <c r="C136" s="238"/>
      <c r="D136" s="238"/>
      <c r="E136" s="238"/>
      <c r="F136" s="238"/>
      <c r="G136" s="209"/>
    </row>
    <row r="137" spans="1:7" x14ac:dyDescent="0.25">
      <c r="A137" s="209" t="s">
        <v>798</v>
      </c>
      <c r="B137" s="227"/>
      <c r="C137" s="238"/>
      <c r="D137" s="238"/>
      <c r="E137" s="238"/>
      <c r="F137" s="238"/>
      <c r="G137" s="209"/>
    </row>
    <row r="138" spans="1:7" x14ac:dyDescent="0.25">
      <c r="A138" s="209" t="s">
        <v>799</v>
      </c>
      <c r="B138" s="227"/>
      <c r="C138" s="238"/>
      <c r="D138" s="238"/>
      <c r="E138" s="238"/>
      <c r="F138" s="238"/>
      <c r="G138" s="209"/>
    </row>
    <row r="139" spans="1:7" x14ac:dyDescent="0.25">
      <c r="A139" s="209" t="s">
        <v>800</v>
      </c>
      <c r="B139" s="227"/>
      <c r="C139" s="238"/>
      <c r="D139" s="238"/>
      <c r="E139" s="238"/>
      <c r="F139" s="238"/>
      <c r="G139" s="209"/>
    </row>
    <row r="140" spans="1:7" x14ac:dyDescent="0.25">
      <c r="A140" s="209" t="s">
        <v>801</v>
      </c>
      <c r="B140" s="227"/>
      <c r="C140" s="238"/>
      <c r="D140" s="238"/>
      <c r="E140" s="238"/>
      <c r="F140" s="238"/>
      <c r="G140" s="209"/>
    </row>
    <row r="141" spans="1:7" x14ac:dyDescent="0.25">
      <c r="A141" s="209" t="s">
        <v>802</v>
      </c>
      <c r="B141" s="227"/>
      <c r="C141" s="238"/>
      <c r="D141" s="238"/>
      <c r="E141" s="238"/>
      <c r="F141" s="238"/>
      <c r="G141" s="209"/>
    </row>
    <row r="142" spans="1:7" x14ac:dyDescent="0.25">
      <c r="A142" s="209" t="s">
        <v>803</v>
      </c>
      <c r="B142" s="227"/>
      <c r="C142" s="238"/>
      <c r="D142" s="238"/>
      <c r="E142" s="238"/>
      <c r="F142" s="238"/>
      <c r="G142" s="209"/>
    </row>
    <row r="143" spans="1:7" x14ac:dyDescent="0.25">
      <c r="A143" s="209" t="s">
        <v>804</v>
      </c>
      <c r="B143" s="227"/>
      <c r="C143" s="238"/>
      <c r="D143" s="238"/>
      <c r="E143" s="238"/>
      <c r="F143" s="238"/>
      <c r="G143" s="209"/>
    </row>
    <row r="144" spans="1:7" x14ac:dyDescent="0.25">
      <c r="A144" s="209" t="s">
        <v>805</v>
      </c>
      <c r="B144" s="227"/>
      <c r="C144" s="238"/>
      <c r="D144" s="238"/>
      <c r="E144" s="238"/>
      <c r="F144" s="238"/>
      <c r="G144" s="209"/>
    </row>
    <row r="145" spans="1:7" x14ac:dyDescent="0.25">
      <c r="A145" s="209" t="s">
        <v>806</v>
      </c>
      <c r="B145" s="227"/>
      <c r="C145" s="238"/>
      <c r="D145" s="238"/>
      <c r="E145" s="238"/>
      <c r="F145" s="238"/>
      <c r="G145" s="209"/>
    </row>
    <row r="146" spans="1:7" x14ac:dyDescent="0.25">
      <c r="A146" s="209" t="s">
        <v>807</v>
      </c>
      <c r="B146" s="227"/>
      <c r="C146" s="238"/>
      <c r="D146" s="238"/>
      <c r="E146" s="238"/>
      <c r="F146" s="238"/>
      <c r="G146" s="209"/>
    </row>
    <row r="147" spans="1:7" x14ac:dyDescent="0.25">
      <c r="A147" s="209" t="s">
        <v>808</v>
      </c>
      <c r="B147" s="227"/>
      <c r="C147" s="238"/>
      <c r="D147" s="238"/>
      <c r="E147" s="238"/>
      <c r="F147" s="238"/>
      <c r="G147" s="209"/>
    </row>
    <row r="148" spans="1:7" x14ac:dyDescent="0.25">
      <c r="A148" s="209" t="s">
        <v>809</v>
      </c>
      <c r="B148" s="227"/>
      <c r="C148" s="238"/>
      <c r="D148" s="238"/>
      <c r="E148" s="238"/>
      <c r="F148" s="238"/>
      <c r="G148" s="209"/>
    </row>
    <row r="149" spans="1:7" ht="15" customHeight="1" x14ac:dyDescent="0.25">
      <c r="A149" s="229"/>
      <c r="B149" s="230" t="s">
        <v>810</v>
      </c>
      <c r="C149" s="229" t="s">
        <v>659</v>
      </c>
      <c r="D149" s="229" t="s">
        <v>660</v>
      </c>
      <c r="E149" s="231"/>
      <c r="F149" s="232" t="s">
        <v>624</v>
      </c>
      <c r="G149" s="232"/>
    </row>
    <row r="150" spans="1:7" x14ac:dyDescent="0.25">
      <c r="A150" s="209" t="s">
        <v>811</v>
      </c>
      <c r="B150" s="209" t="s">
        <v>812</v>
      </c>
      <c r="C150" s="238"/>
      <c r="D150" s="238"/>
      <c r="E150" s="286"/>
      <c r="F150" s="238"/>
    </row>
    <row r="151" spans="1:7" x14ac:dyDescent="0.25">
      <c r="A151" s="209" t="s">
        <v>813</v>
      </c>
      <c r="B151" s="209" t="s">
        <v>814</v>
      </c>
      <c r="C151" s="238">
        <v>1</v>
      </c>
      <c r="D151" s="238"/>
      <c r="E151" s="286"/>
      <c r="F151" s="238">
        <v>1</v>
      </c>
    </row>
    <row r="152" spans="1:7" x14ac:dyDescent="0.25">
      <c r="A152" s="209" t="s">
        <v>815</v>
      </c>
      <c r="B152" s="209" t="s">
        <v>193</v>
      </c>
      <c r="C152" s="238"/>
      <c r="D152" s="238"/>
      <c r="E152" s="286"/>
      <c r="F152" s="238"/>
    </row>
    <row r="153" spans="1:7" outlineLevel="1" x14ac:dyDescent="0.25">
      <c r="A153" s="209" t="s">
        <v>816</v>
      </c>
      <c r="C153" s="238"/>
      <c r="D153" s="238"/>
      <c r="E153" s="286"/>
      <c r="F153" s="238"/>
    </row>
    <row r="154" spans="1:7" outlineLevel="1" x14ac:dyDescent="0.25">
      <c r="A154" s="209" t="s">
        <v>817</v>
      </c>
      <c r="C154" s="238"/>
      <c r="D154" s="238"/>
      <c r="E154" s="286"/>
      <c r="F154" s="238"/>
    </row>
    <row r="155" spans="1:7" outlineLevel="1" x14ac:dyDescent="0.25">
      <c r="A155" s="209" t="s">
        <v>818</v>
      </c>
      <c r="C155" s="238"/>
      <c r="D155" s="238"/>
      <c r="E155" s="286"/>
      <c r="F155" s="238"/>
    </row>
    <row r="156" spans="1:7" outlineLevel="1" x14ac:dyDescent="0.25">
      <c r="A156" s="209" t="s">
        <v>819</v>
      </c>
      <c r="C156" s="238"/>
      <c r="D156" s="238"/>
      <c r="E156" s="286"/>
      <c r="F156" s="238"/>
    </row>
    <row r="157" spans="1:7" outlineLevel="1" x14ac:dyDescent="0.25">
      <c r="A157" s="209" t="s">
        <v>820</v>
      </c>
      <c r="C157" s="238"/>
      <c r="D157" s="238"/>
      <c r="E157" s="286"/>
      <c r="F157" s="238"/>
    </row>
    <row r="158" spans="1:7" outlineLevel="1" x14ac:dyDescent="0.25">
      <c r="A158" s="209" t="s">
        <v>821</v>
      </c>
      <c r="C158" s="238"/>
      <c r="D158" s="238"/>
      <c r="E158" s="286"/>
      <c r="F158" s="238"/>
    </row>
    <row r="159" spans="1:7" ht="15" customHeight="1" x14ac:dyDescent="0.25">
      <c r="A159" s="229"/>
      <c r="B159" s="230" t="s">
        <v>822</v>
      </c>
      <c r="C159" s="229" t="s">
        <v>659</v>
      </c>
      <c r="D159" s="229" t="s">
        <v>660</v>
      </c>
      <c r="E159" s="231"/>
      <c r="F159" s="232" t="s">
        <v>624</v>
      </c>
      <c r="G159" s="232"/>
    </row>
    <row r="160" spans="1:7" x14ac:dyDescent="0.25">
      <c r="A160" s="209" t="s">
        <v>823</v>
      </c>
      <c r="B160" s="209" t="s">
        <v>824</v>
      </c>
      <c r="C160" s="300">
        <v>7.6165913326551482E-2</v>
      </c>
      <c r="D160" s="238"/>
      <c r="E160" s="286"/>
      <c r="F160" s="238">
        <v>7.6165913326551482E-2</v>
      </c>
    </row>
    <row r="161" spans="1:7" x14ac:dyDescent="0.25">
      <c r="A161" s="209" t="s">
        <v>825</v>
      </c>
      <c r="B161" s="209" t="s">
        <v>826</v>
      </c>
      <c r="C161" s="300">
        <v>0.92383408667344846</v>
      </c>
      <c r="D161" s="238"/>
      <c r="E161" s="286"/>
      <c r="F161" s="238">
        <v>0.92383408667344846</v>
      </c>
    </row>
    <row r="162" spans="1:7" x14ac:dyDescent="0.25">
      <c r="A162" s="209" t="s">
        <v>827</v>
      </c>
      <c r="B162" s="209" t="s">
        <v>193</v>
      </c>
      <c r="C162" s="300">
        <v>0</v>
      </c>
      <c r="D162" s="238"/>
      <c r="E162" s="286"/>
      <c r="F162" s="238">
        <v>0</v>
      </c>
    </row>
    <row r="163" spans="1:7" outlineLevel="1" x14ac:dyDescent="0.25">
      <c r="A163" s="209" t="s">
        <v>828</v>
      </c>
      <c r="E163" s="205"/>
    </row>
    <row r="164" spans="1:7" outlineLevel="1" x14ac:dyDescent="0.25">
      <c r="A164" s="209" t="s">
        <v>829</v>
      </c>
      <c r="E164" s="205"/>
    </row>
    <row r="165" spans="1:7" outlineLevel="1" x14ac:dyDescent="0.25">
      <c r="A165" s="209" t="s">
        <v>830</v>
      </c>
      <c r="E165" s="205"/>
    </row>
    <row r="166" spans="1:7" outlineLevel="1" x14ac:dyDescent="0.25">
      <c r="A166" s="209" t="s">
        <v>831</v>
      </c>
      <c r="E166" s="205"/>
    </row>
    <row r="167" spans="1:7" outlineLevel="1" x14ac:dyDescent="0.25">
      <c r="A167" s="209" t="s">
        <v>832</v>
      </c>
      <c r="E167" s="205"/>
    </row>
    <row r="168" spans="1:7" outlineLevel="1" x14ac:dyDescent="0.25">
      <c r="A168" s="209" t="s">
        <v>833</v>
      </c>
      <c r="E168" s="205"/>
    </row>
    <row r="169" spans="1:7" ht="15" customHeight="1" x14ac:dyDescent="0.25">
      <c r="A169" s="229"/>
      <c r="B169" s="230" t="s">
        <v>834</v>
      </c>
      <c r="C169" s="229" t="s">
        <v>659</v>
      </c>
      <c r="D169" s="229" t="s">
        <v>660</v>
      </c>
      <c r="E169" s="231"/>
      <c r="F169" s="232" t="s">
        <v>624</v>
      </c>
      <c r="G169" s="232"/>
    </row>
    <row r="170" spans="1:7" x14ac:dyDescent="0.25">
      <c r="A170" s="209" t="s">
        <v>835</v>
      </c>
      <c r="B170" s="253" t="s">
        <v>836</v>
      </c>
      <c r="C170" s="238">
        <v>0.19271987385445508</v>
      </c>
      <c r="D170" s="238"/>
      <c r="E170" s="286"/>
      <c r="F170" s="238">
        <v>0.19271987385445508</v>
      </c>
    </row>
    <row r="171" spans="1:7" x14ac:dyDescent="0.25">
      <c r="A171" s="209" t="s">
        <v>837</v>
      </c>
      <c r="B171" s="253" t="s">
        <v>838</v>
      </c>
      <c r="C171" s="238">
        <v>0.28510890563884034</v>
      </c>
      <c r="D171" s="238"/>
      <c r="E171" s="286"/>
      <c r="F171" s="238">
        <v>0.28510890563884034</v>
      </c>
    </row>
    <row r="172" spans="1:7" x14ac:dyDescent="0.25">
      <c r="A172" s="209" t="s">
        <v>839</v>
      </c>
      <c r="B172" s="253" t="s">
        <v>840</v>
      </c>
      <c r="C172" s="238">
        <v>0.18824582563287942</v>
      </c>
      <c r="D172" s="238"/>
      <c r="E172" s="238"/>
      <c r="F172" s="238">
        <v>0.18824582563287942</v>
      </c>
    </row>
    <row r="173" spans="1:7" x14ac:dyDescent="0.25">
      <c r="A173" s="209" t="s">
        <v>841</v>
      </c>
      <c r="B173" s="253" t="s">
        <v>842</v>
      </c>
      <c r="C173" s="238">
        <v>0.21489864240408446</v>
      </c>
      <c r="D173" s="238"/>
      <c r="E173" s="238"/>
      <c r="F173" s="238">
        <v>0.21489864240408446</v>
      </c>
    </row>
    <row r="174" spans="1:7" x14ac:dyDescent="0.25">
      <c r="A174" s="209" t="s">
        <v>843</v>
      </c>
      <c r="B174" s="253" t="s">
        <v>844</v>
      </c>
      <c r="C174" s="238">
        <v>0.11902675246974072</v>
      </c>
      <c r="D174" s="238"/>
      <c r="E174" s="238"/>
      <c r="F174" s="238">
        <v>0.11902675246974072</v>
      </c>
    </row>
    <row r="175" spans="1:7" outlineLevel="1" x14ac:dyDescent="0.25">
      <c r="A175" s="209" t="s">
        <v>845</v>
      </c>
      <c r="B175" s="225"/>
      <c r="C175" s="238"/>
      <c r="D175" s="238"/>
      <c r="E175" s="238"/>
      <c r="F175" s="238"/>
    </row>
    <row r="176" spans="1:7" outlineLevel="1" x14ac:dyDescent="0.25">
      <c r="A176" s="209" t="s">
        <v>846</v>
      </c>
      <c r="B176" s="225"/>
      <c r="C176" s="238"/>
      <c r="D176" s="238"/>
      <c r="E176" s="238"/>
      <c r="F176" s="238"/>
    </row>
    <row r="177" spans="1:7" outlineLevel="1" x14ac:dyDescent="0.25">
      <c r="A177" s="209" t="s">
        <v>847</v>
      </c>
      <c r="B177" s="253"/>
      <c r="C177" s="238"/>
      <c r="D177" s="238"/>
      <c r="E177" s="238"/>
      <c r="F177" s="238"/>
    </row>
    <row r="178" spans="1:7" outlineLevel="1" x14ac:dyDescent="0.25">
      <c r="A178" s="209" t="s">
        <v>848</v>
      </c>
      <c r="B178" s="253"/>
      <c r="C178" s="238"/>
      <c r="D178" s="238"/>
      <c r="E178" s="238"/>
      <c r="F178" s="238"/>
    </row>
    <row r="179" spans="1:7" ht="15" customHeight="1" x14ac:dyDescent="0.25">
      <c r="A179" s="229"/>
      <c r="B179" s="230" t="s">
        <v>849</v>
      </c>
      <c r="C179" s="229" t="s">
        <v>659</v>
      </c>
      <c r="D179" s="229" t="s">
        <v>660</v>
      </c>
      <c r="E179" s="231"/>
      <c r="F179" s="232" t="s">
        <v>624</v>
      </c>
      <c r="G179" s="232"/>
    </row>
    <row r="180" spans="1:7" x14ac:dyDescent="0.25">
      <c r="A180" s="209" t="s">
        <v>850</v>
      </c>
      <c r="B180" s="209" t="s">
        <v>851</v>
      </c>
      <c r="C180" s="238">
        <v>3.8791248532760717E-4</v>
      </c>
      <c r="D180" s="238">
        <v>0</v>
      </c>
      <c r="E180" s="286"/>
      <c r="F180" s="238">
        <v>3.8791248532760717E-4</v>
      </c>
    </row>
    <row r="181" spans="1:7" outlineLevel="1" x14ac:dyDescent="0.25">
      <c r="A181" s="209" t="s">
        <v>852</v>
      </c>
      <c r="B181" s="287"/>
      <c r="C181" s="238"/>
      <c r="D181" s="238"/>
      <c r="E181" s="286"/>
      <c r="F181" s="238"/>
    </row>
    <row r="182" spans="1:7" outlineLevel="1" x14ac:dyDescent="0.25">
      <c r="A182" s="209" t="s">
        <v>853</v>
      </c>
      <c r="B182" s="287"/>
      <c r="C182" s="238"/>
      <c r="D182" s="238"/>
      <c r="E182" s="286"/>
      <c r="F182" s="238"/>
    </row>
    <row r="183" spans="1:7" outlineLevel="1" x14ac:dyDescent="0.25">
      <c r="A183" s="209" t="s">
        <v>854</v>
      </c>
      <c r="B183" s="287"/>
      <c r="C183" s="238"/>
      <c r="D183" s="238"/>
      <c r="E183" s="286"/>
      <c r="F183" s="238"/>
    </row>
    <row r="184" spans="1:7" outlineLevel="1" x14ac:dyDescent="0.25">
      <c r="A184" s="209" t="s">
        <v>855</v>
      </c>
      <c r="B184" s="287"/>
      <c r="C184" s="238"/>
      <c r="D184" s="238"/>
      <c r="E184" s="286"/>
      <c r="F184" s="238"/>
    </row>
    <row r="185" spans="1:7" ht="18.75" x14ac:dyDescent="0.25">
      <c r="A185" s="288"/>
      <c r="B185" s="289" t="s">
        <v>621</v>
      </c>
      <c r="C185" s="288"/>
      <c r="D185" s="288"/>
      <c r="E185" s="288"/>
      <c r="F185" s="290"/>
      <c r="G185" s="290"/>
    </row>
    <row r="186" spans="1:7" ht="15" customHeight="1" x14ac:dyDescent="0.25">
      <c r="A186" s="229"/>
      <c r="B186" s="230" t="s">
        <v>856</v>
      </c>
      <c r="C186" s="229" t="s">
        <v>857</v>
      </c>
      <c r="D186" s="229" t="s">
        <v>858</v>
      </c>
      <c r="E186" s="231"/>
      <c r="F186" s="229" t="s">
        <v>659</v>
      </c>
      <c r="G186" s="229" t="s">
        <v>859</v>
      </c>
    </row>
    <row r="187" spans="1:7" x14ac:dyDescent="0.25">
      <c r="A187" s="209" t="s">
        <v>860</v>
      </c>
      <c r="B187" s="227" t="s">
        <v>861</v>
      </c>
      <c r="C187" s="291">
        <v>1715096.4395540648</v>
      </c>
      <c r="D187" s="209">
        <v>2534</v>
      </c>
      <c r="E187" s="223"/>
      <c r="F187" s="252"/>
      <c r="G187" s="252"/>
    </row>
    <row r="188" spans="1:7" x14ac:dyDescent="0.25">
      <c r="A188" s="223"/>
      <c r="B188" s="292"/>
      <c r="C188" s="223"/>
      <c r="D188" s="223"/>
      <c r="E188" s="223"/>
      <c r="F188" s="252"/>
      <c r="G188" s="252"/>
    </row>
    <row r="189" spans="1:7" x14ac:dyDescent="0.25">
      <c r="B189" s="227" t="s">
        <v>862</v>
      </c>
      <c r="C189" s="301"/>
      <c r="D189" s="301"/>
      <c r="E189" s="301"/>
      <c r="F189" s="302"/>
      <c r="G189" s="302"/>
    </row>
    <row r="190" spans="1:7" x14ac:dyDescent="0.25">
      <c r="A190" s="209" t="s">
        <v>863</v>
      </c>
      <c r="B190" s="227" t="s">
        <v>864</v>
      </c>
      <c r="C190" s="303">
        <v>86106050.430000007</v>
      </c>
      <c r="D190" s="304">
        <v>316</v>
      </c>
      <c r="E190" s="301"/>
      <c r="F190" s="305">
        <v>1.9800000000000002E-2</v>
      </c>
      <c r="G190" s="305">
        <v>0.12470402525651145</v>
      </c>
    </row>
    <row r="191" spans="1:7" x14ac:dyDescent="0.25">
      <c r="A191" s="209" t="s">
        <v>865</v>
      </c>
      <c r="B191" s="227" t="s">
        <v>866</v>
      </c>
      <c r="C191" s="303">
        <v>2699929945.75001</v>
      </c>
      <c r="D191" s="304">
        <v>1800</v>
      </c>
      <c r="E191" s="301"/>
      <c r="F191" s="305">
        <v>0.62119999999999997</v>
      </c>
      <c r="G191" s="305">
        <v>0.71033938437253352</v>
      </c>
    </row>
    <row r="192" spans="1:7" x14ac:dyDescent="0.25">
      <c r="A192" s="209" t="s">
        <v>867</v>
      </c>
      <c r="B192" s="227" t="s">
        <v>868</v>
      </c>
      <c r="C192" s="303">
        <v>1219096704.03</v>
      </c>
      <c r="D192" s="304">
        <v>292</v>
      </c>
      <c r="E192" s="301"/>
      <c r="F192" s="305">
        <v>0.28050000000000003</v>
      </c>
      <c r="G192" s="305">
        <v>0.11523283346487766</v>
      </c>
    </row>
    <row r="193" spans="1:7" x14ac:dyDescent="0.25">
      <c r="A193" s="209" t="s">
        <v>869</v>
      </c>
      <c r="B193" s="227"/>
      <c r="C193" s="306"/>
      <c r="D193" s="303"/>
      <c r="E193" s="301"/>
      <c r="F193" s="305" t="s">
        <v>214</v>
      </c>
      <c r="G193" s="305" t="s">
        <v>214</v>
      </c>
    </row>
    <row r="194" spans="1:7" x14ac:dyDescent="0.25">
      <c r="A194" s="209" t="s">
        <v>870</v>
      </c>
      <c r="B194" s="227"/>
      <c r="C194" s="306"/>
      <c r="D194" s="303"/>
      <c r="E194" s="301"/>
      <c r="F194" s="305" t="s">
        <v>214</v>
      </c>
      <c r="G194" s="305" t="s">
        <v>214</v>
      </c>
    </row>
    <row r="195" spans="1:7" x14ac:dyDescent="0.25">
      <c r="A195" s="209" t="s">
        <v>871</v>
      </c>
      <c r="B195" s="227"/>
      <c r="C195" s="233"/>
      <c r="D195" s="291"/>
      <c r="E195" s="223"/>
      <c r="F195" s="241" t="s">
        <v>214</v>
      </c>
      <c r="G195" s="241" t="s">
        <v>214</v>
      </c>
    </row>
    <row r="196" spans="1:7" x14ac:dyDescent="0.25">
      <c r="A196" s="209" t="s">
        <v>872</v>
      </c>
      <c r="B196" s="227"/>
      <c r="C196" s="233"/>
      <c r="D196" s="291"/>
      <c r="E196" s="223"/>
      <c r="F196" s="241" t="s">
        <v>214</v>
      </c>
      <c r="G196" s="241" t="s">
        <v>214</v>
      </c>
    </row>
    <row r="197" spans="1:7" x14ac:dyDescent="0.25">
      <c r="A197" s="209" t="s">
        <v>873</v>
      </c>
      <c r="B197" s="227"/>
      <c r="C197" s="233"/>
      <c r="D197" s="291"/>
      <c r="E197" s="223"/>
      <c r="F197" s="241" t="s">
        <v>214</v>
      </c>
      <c r="G197" s="241" t="s">
        <v>214</v>
      </c>
    </row>
    <row r="198" spans="1:7" x14ac:dyDescent="0.25">
      <c r="A198" s="209" t="s">
        <v>874</v>
      </c>
      <c r="B198" s="227"/>
      <c r="C198" s="233"/>
      <c r="D198" s="291"/>
      <c r="E198" s="223"/>
      <c r="F198" s="241" t="s">
        <v>214</v>
      </c>
      <c r="G198" s="241" t="s">
        <v>214</v>
      </c>
    </row>
    <row r="199" spans="1:7" x14ac:dyDescent="0.25">
      <c r="A199" s="209" t="s">
        <v>875</v>
      </c>
      <c r="B199" s="227"/>
      <c r="C199" s="233"/>
      <c r="D199" s="291"/>
      <c r="E199" s="227"/>
      <c r="F199" s="241" t="s">
        <v>214</v>
      </c>
      <c r="G199" s="241" t="s">
        <v>214</v>
      </c>
    </row>
    <row r="200" spans="1:7" x14ac:dyDescent="0.25">
      <c r="A200" s="209" t="s">
        <v>876</v>
      </c>
      <c r="B200" s="227"/>
      <c r="C200" s="233"/>
      <c r="D200" s="291"/>
      <c r="E200" s="227"/>
      <c r="F200" s="241" t="s">
        <v>214</v>
      </c>
      <c r="G200" s="241" t="s">
        <v>214</v>
      </c>
    </row>
    <row r="201" spans="1:7" x14ac:dyDescent="0.25">
      <c r="A201" s="209" t="s">
        <v>877</v>
      </c>
      <c r="B201" s="227"/>
      <c r="C201" s="233"/>
      <c r="D201" s="291"/>
      <c r="E201" s="227"/>
      <c r="F201" s="241" t="s">
        <v>214</v>
      </c>
      <c r="G201" s="241" t="s">
        <v>214</v>
      </c>
    </row>
    <row r="202" spans="1:7" x14ac:dyDescent="0.25">
      <c r="A202" s="209" t="s">
        <v>878</v>
      </c>
      <c r="B202" s="227"/>
      <c r="C202" s="233"/>
      <c r="D202" s="291"/>
      <c r="E202" s="227"/>
      <c r="F202" s="241" t="s">
        <v>214</v>
      </c>
      <c r="G202" s="241" t="s">
        <v>214</v>
      </c>
    </row>
    <row r="203" spans="1:7" x14ac:dyDescent="0.25">
      <c r="A203" s="209" t="s">
        <v>879</v>
      </c>
      <c r="B203" s="227"/>
      <c r="C203" s="233"/>
      <c r="D203" s="291"/>
      <c r="E203" s="227"/>
      <c r="F203" s="241" t="s">
        <v>214</v>
      </c>
      <c r="G203" s="241" t="s">
        <v>214</v>
      </c>
    </row>
    <row r="204" spans="1:7" x14ac:dyDescent="0.25">
      <c r="A204" s="209" t="s">
        <v>880</v>
      </c>
      <c r="B204" s="227"/>
      <c r="C204" s="233"/>
      <c r="D204" s="291"/>
      <c r="E204" s="227"/>
      <c r="F204" s="241" t="s">
        <v>214</v>
      </c>
      <c r="G204" s="241" t="s">
        <v>214</v>
      </c>
    </row>
    <row r="205" spans="1:7" x14ac:dyDescent="0.25">
      <c r="A205" s="209" t="s">
        <v>881</v>
      </c>
      <c r="B205" s="227"/>
      <c r="C205" s="233"/>
      <c r="D205" s="291"/>
      <c r="F205" s="241" t="s">
        <v>214</v>
      </c>
      <c r="G205" s="241" t="s">
        <v>214</v>
      </c>
    </row>
    <row r="206" spans="1:7" x14ac:dyDescent="0.25">
      <c r="A206" s="209" t="s">
        <v>882</v>
      </c>
      <c r="B206" s="227"/>
      <c r="C206" s="233"/>
      <c r="D206" s="291"/>
      <c r="E206" s="236"/>
      <c r="F206" s="241" t="s">
        <v>214</v>
      </c>
      <c r="G206" s="241" t="s">
        <v>214</v>
      </c>
    </row>
    <row r="207" spans="1:7" x14ac:dyDescent="0.25">
      <c r="A207" s="209" t="s">
        <v>883</v>
      </c>
      <c r="B207" s="227"/>
      <c r="C207" s="233"/>
      <c r="D207" s="291"/>
      <c r="E207" s="236"/>
      <c r="F207" s="241" t="s">
        <v>214</v>
      </c>
      <c r="G207" s="241" t="s">
        <v>214</v>
      </c>
    </row>
    <row r="208" spans="1:7" x14ac:dyDescent="0.25">
      <c r="A208" s="209" t="s">
        <v>884</v>
      </c>
      <c r="B208" s="227"/>
      <c r="C208" s="233"/>
      <c r="D208" s="291"/>
      <c r="E208" s="236"/>
      <c r="F208" s="241" t="s">
        <v>214</v>
      </c>
      <c r="G208" s="241" t="s">
        <v>214</v>
      </c>
    </row>
    <row r="209" spans="1:7" x14ac:dyDescent="0.25">
      <c r="A209" s="209" t="s">
        <v>885</v>
      </c>
      <c r="B209" s="227"/>
      <c r="C209" s="233"/>
      <c r="D209" s="291"/>
      <c r="E209" s="236"/>
      <c r="F209" s="241" t="s">
        <v>214</v>
      </c>
      <c r="G209" s="241" t="s">
        <v>214</v>
      </c>
    </row>
    <row r="210" spans="1:7" x14ac:dyDescent="0.25">
      <c r="A210" s="209" t="s">
        <v>886</v>
      </c>
      <c r="B210" s="227"/>
      <c r="C210" s="233"/>
      <c r="D210" s="291"/>
      <c r="E210" s="236"/>
      <c r="F210" s="241" t="s">
        <v>214</v>
      </c>
      <c r="G210" s="241" t="s">
        <v>214</v>
      </c>
    </row>
    <row r="211" spans="1:7" x14ac:dyDescent="0.25">
      <c r="A211" s="209" t="s">
        <v>887</v>
      </c>
      <c r="B211" s="227"/>
      <c r="C211" s="233"/>
      <c r="D211" s="291"/>
      <c r="E211" s="236"/>
      <c r="F211" s="241" t="s">
        <v>214</v>
      </c>
      <c r="G211" s="241" t="s">
        <v>214</v>
      </c>
    </row>
    <row r="212" spans="1:7" x14ac:dyDescent="0.25">
      <c r="A212" s="209" t="s">
        <v>888</v>
      </c>
      <c r="B212" s="227"/>
      <c r="C212" s="233"/>
      <c r="D212" s="291"/>
      <c r="E212" s="236"/>
      <c r="F212" s="241" t="s">
        <v>214</v>
      </c>
      <c r="G212" s="241" t="s">
        <v>214</v>
      </c>
    </row>
    <row r="213" spans="1:7" x14ac:dyDescent="0.25">
      <c r="A213" s="209" t="s">
        <v>889</v>
      </c>
      <c r="B213" s="227"/>
      <c r="C213" s="233"/>
      <c r="D213" s="291"/>
      <c r="E213" s="236"/>
      <c r="F213" s="241" t="s">
        <v>214</v>
      </c>
      <c r="G213" s="241" t="s">
        <v>214</v>
      </c>
    </row>
    <row r="214" spans="1:7" x14ac:dyDescent="0.25">
      <c r="A214" s="209" t="s">
        <v>890</v>
      </c>
      <c r="B214" s="243" t="s">
        <v>195</v>
      </c>
      <c r="C214" s="244">
        <v>4005132700.21</v>
      </c>
      <c r="D214" s="240">
        <v>2408</v>
      </c>
      <c r="E214" s="236"/>
      <c r="F214" s="293">
        <v>1</v>
      </c>
      <c r="G214" s="293">
        <v>1</v>
      </c>
    </row>
    <row r="215" spans="1:7" ht="15" customHeight="1" x14ac:dyDescent="0.25">
      <c r="A215" s="229"/>
      <c r="B215" s="235" t="s">
        <v>891</v>
      </c>
      <c r="C215" s="229" t="s">
        <v>857</v>
      </c>
      <c r="D215" s="229" t="s">
        <v>858</v>
      </c>
      <c r="E215" s="231"/>
      <c r="F215" s="229" t="s">
        <v>659</v>
      </c>
      <c r="G215" s="229" t="s">
        <v>859</v>
      </c>
    </row>
    <row r="216" spans="1:7" x14ac:dyDescent="0.25">
      <c r="A216" s="209" t="s">
        <v>892</v>
      </c>
      <c r="B216" s="209" t="s">
        <v>893</v>
      </c>
      <c r="C216" s="238">
        <v>0.52132708192043853</v>
      </c>
      <c r="D216" s="209">
        <v>2534</v>
      </c>
      <c r="F216" s="282"/>
      <c r="G216" s="282"/>
    </row>
    <row r="217" spans="1:7" x14ac:dyDescent="0.25">
      <c r="F217" s="282"/>
      <c r="G217" s="282"/>
    </row>
    <row r="218" spans="1:7" x14ac:dyDescent="0.25">
      <c r="B218" s="227" t="s">
        <v>894</v>
      </c>
      <c r="F218" s="282"/>
      <c r="G218" s="282"/>
    </row>
    <row r="219" spans="1:7" x14ac:dyDescent="0.25">
      <c r="A219" s="209" t="s">
        <v>895</v>
      </c>
      <c r="B219" s="209" t="s">
        <v>896</v>
      </c>
      <c r="C219" s="291">
        <v>897.80726966000043</v>
      </c>
      <c r="D219" s="291">
        <v>913</v>
      </c>
      <c r="F219" s="241">
        <v>0.20659033212600755</v>
      </c>
      <c r="G219" s="241">
        <v>0.37479474548440067</v>
      </c>
    </row>
    <row r="220" spans="1:7" x14ac:dyDescent="0.25">
      <c r="A220" s="209" t="s">
        <v>897</v>
      </c>
      <c r="B220" s="209" t="s">
        <v>898</v>
      </c>
      <c r="C220" s="291">
        <v>739.70654256000148</v>
      </c>
      <c r="D220" s="291">
        <v>406</v>
      </c>
      <c r="F220" s="241">
        <v>0.1702104955789932</v>
      </c>
      <c r="G220" s="241">
        <v>0.16666666666666666</v>
      </c>
    </row>
    <row r="221" spans="1:7" x14ac:dyDescent="0.25">
      <c r="A221" s="209" t="s">
        <v>899</v>
      </c>
      <c r="B221" s="209" t="s">
        <v>900</v>
      </c>
      <c r="C221" s="291">
        <v>1172.0774156400016</v>
      </c>
      <c r="D221" s="291">
        <v>541</v>
      </c>
      <c r="F221" s="241">
        <v>0.26970138331154181</v>
      </c>
      <c r="G221" s="241">
        <v>0.22208538587848933</v>
      </c>
    </row>
    <row r="222" spans="1:7" x14ac:dyDescent="0.25">
      <c r="A222" s="209" t="s">
        <v>901</v>
      </c>
      <c r="B222" s="209" t="s">
        <v>902</v>
      </c>
      <c r="C222" s="291">
        <v>1244.7152011899989</v>
      </c>
      <c r="D222" s="291">
        <v>492</v>
      </c>
      <c r="F222" s="241">
        <v>0.28641573253635316</v>
      </c>
      <c r="G222" s="241">
        <v>0.2019704433497537</v>
      </c>
    </row>
    <row r="223" spans="1:7" x14ac:dyDescent="0.25">
      <c r="A223" s="209" t="s">
        <v>903</v>
      </c>
      <c r="B223" s="209" t="s">
        <v>904</v>
      </c>
      <c r="C223" s="291">
        <v>276.01072499000293</v>
      </c>
      <c r="D223" s="291">
        <v>81</v>
      </c>
      <c r="F223" s="241">
        <v>6.3511567875384603E-2</v>
      </c>
      <c r="G223" s="241">
        <v>3.3251231527093597E-2</v>
      </c>
    </row>
    <row r="224" spans="1:7" x14ac:dyDescent="0.25">
      <c r="A224" s="209" t="s">
        <v>905</v>
      </c>
      <c r="B224" s="209" t="s">
        <v>906</v>
      </c>
      <c r="C224" s="291">
        <v>11.047714970000925</v>
      </c>
      <c r="D224" s="291">
        <v>3</v>
      </c>
      <c r="F224" s="241">
        <v>2.542139256402193E-3</v>
      </c>
      <c r="G224" s="241">
        <v>1.2315270935960591E-3</v>
      </c>
    </row>
    <row r="225" spans="1:7" x14ac:dyDescent="0.25">
      <c r="A225" s="209" t="s">
        <v>907</v>
      </c>
      <c r="B225" s="209" t="s">
        <v>908</v>
      </c>
      <c r="C225" s="291">
        <v>4.4690353200012396</v>
      </c>
      <c r="D225" s="291">
        <v>0</v>
      </c>
      <c r="F225" s="241">
        <v>1.0283493153174766E-3</v>
      </c>
      <c r="G225" s="241">
        <v>0</v>
      </c>
    </row>
    <row r="226" spans="1:7" x14ac:dyDescent="0.25">
      <c r="A226" s="209" t="s">
        <v>909</v>
      </c>
      <c r="B226" s="209" t="s">
        <v>910</v>
      </c>
      <c r="C226" s="291">
        <v>0</v>
      </c>
      <c r="D226" s="291">
        <v>0</v>
      </c>
      <c r="F226" s="241">
        <v>0</v>
      </c>
      <c r="G226" s="241">
        <v>0</v>
      </c>
    </row>
    <row r="227" spans="1:7" x14ac:dyDescent="0.25">
      <c r="A227" s="209" t="s">
        <v>911</v>
      </c>
      <c r="B227" s="243" t="s">
        <v>195</v>
      </c>
      <c r="C227" s="233">
        <v>4345.8339043300075</v>
      </c>
      <c r="D227" s="291">
        <v>2436</v>
      </c>
      <c r="F227" s="238">
        <v>1</v>
      </c>
      <c r="G227" s="238">
        <v>1</v>
      </c>
    </row>
    <row r="228" spans="1:7" outlineLevel="1" x14ac:dyDescent="0.25">
      <c r="A228" s="209" t="s">
        <v>912</v>
      </c>
      <c r="B228" s="246" t="s">
        <v>913</v>
      </c>
      <c r="C228" s="233"/>
      <c r="D228" s="291"/>
      <c r="F228" s="241">
        <v>0</v>
      </c>
      <c r="G228" s="241">
        <v>0</v>
      </c>
    </row>
    <row r="229" spans="1:7" outlineLevel="1" x14ac:dyDescent="0.25">
      <c r="A229" s="209" t="s">
        <v>914</v>
      </c>
      <c r="B229" s="246" t="s">
        <v>915</v>
      </c>
      <c r="C229" s="233"/>
      <c r="D229" s="291"/>
      <c r="F229" s="241">
        <v>0</v>
      </c>
      <c r="G229" s="241">
        <v>0</v>
      </c>
    </row>
    <row r="230" spans="1:7" outlineLevel="1" x14ac:dyDescent="0.25">
      <c r="A230" s="209" t="s">
        <v>916</v>
      </c>
      <c r="B230" s="246" t="s">
        <v>917</v>
      </c>
      <c r="C230" s="233"/>
      <c r="D230" s="291"/>
      <c r="F230" s="241">
        <v>0</v>
      </c>
      <c r="G230" s="241">
        <v>0</v>
      </c>
    </row>
    <row r="231" spans="1:7" outlineLevel="1" x14ac:dyDescent="0.25">
      <c r="A231" s="209" t="s">
        <v>918</v>
      </c>
      <c r="B231" s="246" t="s">
        <v>919</v>
      </c>
      <c r="C231" s="233"/>
      <c r="D231" s="291"/>
      <c r="F231" s="241">
        <v>0</v>
      </c>
      <c r="G231" s="241">
        <v>0</v>
      </c>
    </row>
    <row r="232" spans="1:7" outlineLevel="1" x14ac:dyDescent="0.25">
      <c r="A232" s="209" t="s">
        <v>920</v>
      </c>
      <c r="B232" s="246" t="s">
        <v>921</v>
      </c>
      <c r="C232" s="233"/>
      <c r="D232" s="291"/>
      <c r="F232" s="241">
        <v>0</v>
      </c>
      <c r="G232" s="241">
        <v>0</v>
      </c>
    </row>
    <row r="233" spans="1:7" outlineLevel="1" x14ac:dyDescent="0.25">
      <c r="A233" s="209" t="s">
        <v>922</v>
      </c>
      <c r="B233" s="246" t="s">
        <v>923</v>
      </c>
      <c r="C233" s="233"/>
      <c r="D233" s="291"/>
      <c r="F233" s="241">
        <v>0</v>
      </c>
      <c r="G233" s="241">
        <v>0</v>
      </c>
    </row>
    <row r="234" spans="1:7" outlineLevel="1" x14ac:dyDescent="0.25">
      <c r="A234" s="209" t="s">
        <v>924</v>
      </c>
      <c r="B234" s="246"/>
      <c r="F234" s="241"/>
      <c r="G234" s="241"/>
    </row>
    <row r="235" spans="1:7" outlineLevel="1" x14ac:dyDescent="0.25">
      <c r="A235" s="209" t="s">
        <v>925</v>
      </c>
      <c r="B235" s="246"/>
      <c r="F235" s="241"/>
      <c r="G235" s="241"/>
    </row>
    <row r="236" spans="1:7" outlineLevel="1" x14ac:dyDescent="0.25">
      <c r="A236" s="209" t="s">
        <v>926</v>
      </c>
      <c r="B236" s="246"/>
      <c r="F236" s="241"/>
      <c r="G236" s="241"/>
    </row>
    <row r="237" spans="1:7" ht="15" customHeight="1" x14ac:dyDescent="0.25">
      <c r="A237" s="229"/>
      <c r="B237" s="235" t="s">
        <v>927</v>
      </c>
      <c r="C237" s="229" t="s">
        <v>857</v>
      </c>
      <c r="D237" s="229" t="s">
        <v>858</v>
      </c>
      <c r="E237" s="231"/>
      <c r="F237" s="229" t="s">
        <v>659</v>
      </c>
      <c r="G237" s="229" t="s">
        <v>859</v>
      </c>
    </row>
    <row r="238" spans="1:7" x14ac:dyDescent="0.25">
      <c r="A238" s="209" t="s">
        <v>928</v>
      </c>
      <c r="B238" s="209" t="s">
        <v>893</v>
      </c>
      <c r="C238" s="238">
        <v>0.51273201064576546</v>
      </c>
      <c r="D238" s="209">
        <v>2534</v>
      </c>
      <c r="F238" s="282"/>
      <c r="G238" s="282"/>
    </row>
    <row r="239" spans="1:7" x14ac:dyDescent="0.25">
      <c r="F239" s="282"/>
      <c r="G239" s="282"/>
    </row>
    <row r="240" spans="1:7" x14ac:dyDescent="0.25">
      <c r="B240" s="227" t="s">
        <v>894</v>
      </c>
      <c r="F240" s="282"/>
      <c r="G240" s="282"/>
    </row>
    <row r="241" spans="1:7" x14ac:dyDescent="0.25">
      <c r="A241" s="209" t="s">
        <v>929</v>
      </c>
      <c r="B241" s="209" t="s">
        <v>896</v>
      </c>
      <c r="C241" s="291">
        <v>936.23257990000059</v>
      </c>
      <c r="D241" s="209">
        <v>913</v>
      </c>
      <c r="F241" s="241">
        <v>0.21543220484500744</v>
      </c>
      <c r="G241" s="241">
        <v>0.37479474548440067</v>
      </c>
    </row>
    <row r="242" spans="1:7" x14ac:dyDescent="0.25">
      <c r="A242" s="209" t="s">
        <v>930</v>
      </c>
      <c r="B242" s="209" t="s">
        <v>898</v>
      </c>
      <c r="C242" s="291">
        <v>779.34914447000062</v>
      </c>
      <c r="D242" s="209">
        <v>406</v>
      </c>
      <c r="F242" s="241">
        <v>0.17933247372696173</v>
      </c>
      <c r="G242" s="241">
        <v>0.16666666666666666</v>
      </c>
    </row>
    <row r="243" spans="1:7" x14ac:dyDescent="0.25">
      <c r="A243" s="209" t="s">
        <v>931</v>
      </c>
      <c r="B243" s="209" t="s">
        <v>900</v>
      </c>
      <c r="C243" s="291">
        <v>1204.0873045700027</v>
      </c>
      <c r="D243" s="209">
        <v>541</v>
      </c>
      <c r="F243" s="241">
        <v>0.27706703272076283</v>
      </c>
      <c r="G243" s="241">
        <v>0.22208538587848933</v>
      </c>
    </row>
    <row r="244" spans="1:7" x14ac:dyDescent="0.25">
      <c r="A244" s="209" t="s">
        <v>932</v>
      </c>
      <c r="B244" s="209" t="s">
        <v>902</v>
      </c>
      <c r="C244" s="291">
        <v>1204.6286169300001</v>
      </c>
      <c r="D244" s="209">
        <v>492</v>
      </c>
      <c r="F244" s="241">
        <v>0.27719159163670715</v>
      </c>
      <c r="G244" s="241">
        <v>0.2019704433497537</v>
      </c>
    </row>
    <row r="245" spans="1:7" x14ac:dyDescent="0.25">
      <c r="A245" s="209" t="s">
        <v>933</v>
      </c>
      <c r="B245" s="209" t="s">
        <v>904</v>
      </c>
      <c r="C245" s="291">
        <v>213.1536278800013</v>
      </c>
      <c r="D245" s="209">
        <v>81</v>
      </c>
      <c r="F245" s="241">
        <v>4.9047808216421691E-2</v>
      </c>
      <c r="G245" s="241">
        <v>3.3251231527093597E-2</v>
      </c>
    </row>
    <row r="246" spans="1:7" x14ac:dyDescent="0.25">
      <c r="A246" s="209" t="s">
        <v>934</v>
      </c>
      <c r="B246" s="209" t="s">
        <v>906</v>
      </c>
      <c r="C246" s="291">
        <v>8.3826305800021146</v>
      </c>
      <c r="D246" s="209">
        <v>3</v>
      </c>
      <c r="F246" s="241">
        <v>1.9288888541391356E-3</v>
      </c>
      <c r="G246" s="241">
        <v>1.2315270935960591E-3</v>
      </c>
    </row>
    <row r="247" spans="1:7" x14ac:dyDescent="0.25">
      <c r="A247" s="209" t="s">
        <v>935</v>
      </c>
      <c r="B247" s="209" t="s">
        <v>908</v>
      </c>
      <c r="C247" s="291">
        <v>0</v>
      </c>
      <c r="D247" s="209">
        <v>0</v>
      </c>
      <c r="F247" s="241">
        <v>0</v>
      </c>
      <c r="G247" s="241">
        <v>0</v>
      </c>
    </row>
    <row r="248" spans="1:7" x14ac:dyDescent="0.25">
      <c r="A248" s="209" t="s">
        <v>936</v>
      </c>
      <c r="B248" s="209" t="s">
        <v>910</v>
      </c>
      <c r="C248" s="291">
        <v>0</v>
      </c>
      <c r="D248" s="209">
        <v>0</v>
      </c>
      <c r="F248" s="241">
        <v>0</v>
      </c>
      <c r="G248" s="241">
        <v>0</v>
      </c>
    </row>
    <row r="249" spans="1:7" x14ac:dyDescent="0.25">
      <c r="A249" s="209" t="s">
        <v>937</v>
      </c>
      <c r="B249" s="243" t="s">
        <v>195</v>
      </c>
      <c r="C249" s="233">
        <v>4345.8339043300075</v>
      </c>
      <c r="D249" s="291">
        <v>2436</v>
      </c>
      <c r="F249" s="238">
        <v>1</v>
      </c>
      <c r="G249" s="238">
        <v>1</v>
      </c>
    </row>
    <row r="250" spans="1:7" outlineLevel="1" x14ac:dyDescent="0.25">
      <c r="A250" s="209" t="s">
        <v>938</v>
      </c>
      <c r="B250" s="246" t="s">
        <v>913</v>
      </c>
      <c r="C250" s="233"/>
      <c r="D250" s="291"/>
      <c r="F250" s="241">
        <v>0</v>
      </c>
      <c r="G250" s="241">
        <v>0</v>
      </c>
    </row>
    <row r="251" spans="1:7" outlineLevel="1" x14ac:dyDescent="0.25">
      <c r="A251" s="209" t="s">
        <v>939</v>
      </c>
      <c r="B251" s="246" t="s">
        <v>915</v>
      </c>
      <c r="C251" s="233"/>
      <c r="D251" s="291"/>
      <c r="F251" s="241">
        <v>0</v>
      </c>
      <c r="G251" s="241">
        <v>0</v>
      </c>
    </row>
    <row r="252" spans="1:7" outlineLevel="1" x14ac:dyDescent="0.25">
      <c r="A252" s="209" t="s">
        <v>940</v>
      </c>
      <c r="B252" s="246" t="s">
        <v>917</v>
      </c>
      <c r="C252" s="233"/>
      <c r="D252" s="291"/>
      <c r="F252" s="241">
        <v>0</v>
      </c>
      <c r="G252" s="241">
        <v>0</v>
      </c>
    </row>
    <row r="253" spans="1:7" outlineLevel="1" x14ac:dyDescent="0.25">
      <c r="A253" s="209" t="s">
        <v>941</v>
      </c>
      <c r="B253" s="246" t="s">
        <v>919</v>
      </c>
      <c r="C253" s="233"/>
      <c r="D253" s="291"/>
      <c r="F253" s="241">
        <v>0</v>
      </c>
      <c r="G253" s="241">
        <v>0</v>
      </c>
    </row>
    <row r="254" spans="1:7" outlineLevel="1" x14ac:dyDescent="0.25">
      <c r="A254" s="209" t="s">
        <v>942</v>
      </c>
      <c r="B254" s="246" t="s">
        <v>921</v>
      </c>
      <c r="C254" s="233"/>
      <c r="D254" s="291"/>
      <c r="F254" s="241">
        <v>0</v>
      </c>
      <c r="G254" s="241">
        <v>0</v>
      </c>
    </row>
    <row r="255" spans="1:7" outlineLevel="1" x14ac:dyDescent="0.25">
      <c r="A255" s="209" t="s">
        <v>943</v>
      </c>
      <c r="B255" s="246" t="s">
        <v>923</v>
      </c>
      <c r="C255" s="233"/>
      <c r="D255" s="291"/>
      <c r="F255" s="241">
        <v>0</v>
      </c>
      <c r="G255" s="241">
        <v>0</v>
      </c>
    </row>
    <row r="256" spans="1:7" outlineLevel="1" x14ac:dyDescent="0.25">
      <c r="A256" s="209" t="s">
        <v>944</v>
      </c>
      <c r="B256" s="246"/>
      <c r="F256" s="242"/>
      <c r="G256" s="242"/>
    </row>
    <row r="257" spans="1:14" outlineLevel="1" x14ac:dyDescent="0.25">
      <c r="A257" s="209" t="s">
        <v>945</v>
      </c>
      <c r="B257" s="246"/>
      <c r="F257" s="242"/>
      <c r="G257" s="242"/>
    </row>
    <row r="258" spans="1:14" outlineLevel="1" x14ac:dyDescent="0.25">
      <c r="A258" s="209" t="s">
        <v>946</v>
      </c>
      <c r="B258" s="246"/>
      <c r="F258" s="242"/>
      <c r="G258" s="242"/>
    </row>
    <row r="259" spans="1:14" ht="15" customHeight="1" x14ac:dyDescent="0.25">
      <c r="A259" s="229"/>
      <c r="B259" s="235" t="s">
        <v>947</v>
      </c>
      <c r="C259" s="229" t="s">
        <v>659</v>
      </c>
      <c r="D259" s="229"/>
      <c r="E259" s="231"/>
      <c r="F259" s="229"/>
      <c r="G259" s="229"/>
    </row>
    <row r="260" spans="1:14" x14ac:dyDescent="0.25">
      <c r="A260" s="209" t="s">
        <v>948</v>
      </c>
      <c r="B260" s="209" t="s">
        <v>949</v>
      </c>
      <c r="C260" s="238"/>
      <c r="E260" s="236"/>
      <c r="F260" s="236"/>
      <c r="G260" s="236"/>
    </row>
    <row r="261" spans="1:14" x14ac:dyDescent="0.25">
      <c r="A261" s="209" t="s">
        <v>950</v>
      </c>
      <c r="B261" s="209" t="s">
        <v>951</v>
      </c>
      <c r="C261" s="238"/>
      <c r="E261" s="236"/>
      <c r="F261" s="236"/>
    </row>
    <row r="262" spans="1:14" x14ac:dyDescent="0.25">
      <c r="A262" s="209" t="s">
        <v>952</v>
      </c>
      <c r="B262" s="209" t="s">
        <v>953</v>
      </c>
      <c r="C262" s="238"/>
      <c r="E262" s="236"/>
      <c r="F262" s="236"/>
    </row>
    <row r="263" spans="1:14" x14ac:dyDescent="0.25">
      <c r="A263" s="209" t="s">
        <v>954</v>
      </c>
      <c r="B263" s="209" t="s">
        <v>955</v>
      </c>
      <c r="C263" s="238"/>
      <c r="E263" s="236"/>
      <c r="F263" s="236"/>
    </row>
    <row r="264" spans="1:14" x14ac:dyDescent="0.25">
      <c r="A264" s="209" t="s">
        <v>956</v>
      </c>
      <c r="B264" s="227" t="s">
        <v>957</v>
      </c>
      <c r="C264" s="238"/>
      <c r="D264" s="223"/>
      <c r="E264" s="223"/>
      <c r="F264" s="252"/>
      <c r="G264" s="252"/>
      <c r="H264" s="205"/>
      <c r="I264" s="209"/>
      <c r="J264" s="209"/>
      <c r="K264" s="209"/>
      <c r="L264" s="205"/>
      <c r="M264" s="205"/>
      <c r="N264" s="205"/>
    </row>
    <row r="265" spans="1:14" x14ac:dyDescent="0.25">
      <c r="A265" s="209" t="s">
        <v>958</v>
      </c>
      <c r="B265" s="209" t="s">
        <v>193</v>
      </c>
      <c r="C265" s="238"/>
      <c r="E265" s="236"/>
      <c r="F265" s="236"/>
    </row>
    <row r="266" spans="1:14" outlineLevel="1" x14ac:dyDescent="0.25">
      <c r="A266" s="209" t="s">
        <v>959</v>
      </c>
      <c r="B266" s="246" t="s">
        <v>960</v>
      </c>
      <c r="C266" s="294"/>
      <c r="E266" s="236"/>
      <c r="F266" s="236"/>
    </row>
    <row r="267" spans="1:14" outlineLevel="1" x14ac:dyDescent="0.25">
      <c r="A267" s="209" t="s">
        <v>961</v>
      </c>
      <c r="B267" s="246" t="s">
        <v>962</v>
      </c>
      <c r="C267" s="238"/>
      <c r="E267" s="236"/>
      <c r="F267" s="236"/>
    </row>
    <row r="268" spans="1:14" outlineLevel="1" x14ac:dyDescent="0.25">
      <c r="A268" s="209" t="s">
        <v>963</v>
      </c>
      <c r="B268" s="246" t="s">
        <v>964</v>
      </c>
      <c r="C268" s="238"/>
      <c r="E268" s="236"/>
      <c r="F268" s="236"/>
    </row>
    <row r="269" spans="1:14" outlineLevel="1" x14ac:dyDescent="0.25">
      <c r="A269" s="209" t="s">
        <v>965</v>
      </c>
      <c r="B269" s="246" t="s">
        <v>966</v>
      </c>
      <c r="C269" s="238"/>
      <c r="E269" s="236"/>
      <c r="F269" s="236"/>
    </row>
    <row r="270" spans="1:14" outlineLevel="1" x14ac:dyDescent="0.25">
      <c r="A270" s="209" t="s">
        <v>967</v>
      </c>
      <c r="B270" s="246" t="s">
        <v>197</v>
      </c>
      <c r="C270" s="238"/>
      <c r="E270" s="236"/>
      <c r="F270" s="236"/>
    </row>
    <row r="271" spans="1:14" outlineLevel="1" x14ac:dyDescent="0.25">
      <c r="A271" s="209" t="s">
        <v>968</v>
      </c>
      <c r="B271" s="246" t="s">
        <v>197</v>
      </c>
      <c r="C271" s="238"/>
      <c r="E271" s="236"/>
      <c r="F271" s="236"/>
    </row>
    <row r="272" spans="1:14" outlineLevel="1" x14ac:dyDescent="0.25">
      <c r="A272" s="209" t="s">
        <v>969</v>
      </c>
      <c r="B272" s="246" t="s">
        <v>197</v>
      </c>
      <c r="C272" s="238"/>
      <c r="E272" s="236"/>
      <c r="F272" s="236"/>
    </row>
    <row r="273" spans="1:7" outlineLevel="1" x14ac:dyDescent="0.25">
      <c r="A273" s="209" t="s">
        <v>970</v>
      </c>
      <c r="B273" s="246" t="s">
        <v>197</v>
      </c>
      <c r="C273" s="238"/>
      <c r="E273" s="236"/>
      <c r="F273" s="236"/>
    </row>
    <row r="274" spans="1:7" outlineLevel="1" x14ac:dyDescent="0.25">
      <c r="A274" s="209" t="s">
        <v>971</v>
      </c>
      <c r="B274" s="246" t="s">
        <v>197</v>
      </c>
      <c r="C274" s="238"/>
      <c r="E274" s="236"/>
      <c r="F274" s="236"/>
    </row>
    <row r="275" spans="1:7" outlineLevel="1" x14ac:dyDescent="0.25">
      <c r="A275" s="209" t="s">
        <v>972</v>
      </c>
      <c r="B275" s="246" t="s">
        <v>197</v>
      </c>
      <c r="C275" s="238"/>
      <c r="E275" s="236"/>
      <c r="F275" s="236"/>
    </row>
    <row r="276" spans="1:7" ht="15" customHeight="1" x14ac:dyDescent="0.25">
      <c r="A276" s="229"/>
      <c r="B276" s="235" t="s">
        <v>973</v>
      </c>
      <c r="C276" s="229" t="s">
        <v>659</v>
      </c>
      <c r="D276" s="229"/>
      <c r="E276" s="231"/>
      <c r="F276" s="229"/>
      <c r="G276" s="232"/>
    </row>
    <row r="277" spans="1:7" x14ac:dyDescent="0.25">
      <c r="A277" s="209" t="s">
        <v>974</v>
      </c>
      <c r="B277" s="209" t="s">
        <v>975</v>
      </c>
      <c r="C277" s="238"/>
      <c r="E277" s="205"/>
      <c r="F277" s="205"/>
    </row>
    <row r="278" spans="1:7" x14ac:dyDescent="0.25">
      <c r="A278" s="209" t="s">
        <v>976</v>
      </c>
      <c r="B278" s="209" t="s">
        <v>977</v>
      </c>
      <c r="C278" s="238"/>
      <c r="E278" s="205"/>
      <c r="F278" s="205"/>
    </row>
    <row r="279" spans="1:7" x14ac:dyDescent="0.25">
      <c r="A279" s="209" t="s">
        <v>978</v>
      </c>
      <c r="B279" s="209" t="s">
        <v>193</v>
      </c>
      <c r="C279" s="238"/>
      <c r="E279" s="205"/>
      <c r="F279" s="205"/>
    </row>
    <row r="280" spans="1:7" outlineLevel="1" x14ac:dyDescent="0.25">
      <c r="A280" s="209" t="s">
        <v>979</v>
      </c>
      <c r="C280" s="238"/>
      <c r="E280" s="205"/>
      <c r="F280" s="205"/>
    </row>
    <row r="281" spans="1:7" outlineLevel="1" x14ac:dyDescent="0.25">
      <c r="A281" s="209" t="s">
        <v>980</v>
      </c>
      <c r="C281" s="238"/>
      <c r="E281" s="205"/>
      <c r="F281" s="205"/>
    </row>
    <row r="282" spans="1:7" outlineLevel="1" x14ac:dyDescent="0.25">
      <c r="A282" s="209" t="s">
        <v>981</v>
      </c>
      <c r="C282" s="238"/>
      <c r="E282" s="205"/>
      <c r="F282" s="205"/>
    </row>
    <row r="283" spans="1:7" outlineLevel="1" x14ac:dyDescent="0.25">
      <c r="A283" s="209" t="s">
        <v>982</v>
      </c>
      <c r="C283" s="238"/>
      <c r="E283" s="205"/>
      <c r="F283" s="205"/>
    </row>
    <row r="284" spans="1:7" outlineLevel="1" x14ac:dyDescent="0.25">
      <c r="A284" s="209" t="s">
        <v>983</v>
      </c>
      <c r="C284" s="238"/>
      <c r="E284" s="205"/>
      <c r="F284" s="205"/>
    </row>
    <row r="285" spans="1:7" outlineLevel="1" x14ac:dyDescent="0.25">
      <c r="A285" s="209" t="s">
        <v>984</v>
      </c>
      <c r="C285" s="238"/>
      <c r="E285" s="205"/>
      <c r="F285" s="205"/>
    </row>
    <row r="286" spans="1:7" s="269" customFormat="1" x14ac:dyDescent="0.25">
      <c r="A286" s="230"/>
      <c r="B286" s="230" t="s">
        <v>985</v>
      </c>
      <c r="C286" s="230" t="s">
        <v>155</v>
      </c>
      <c r="D286" s="230" t="s">
        <v>986</v>
      </c>
      <c r="E286" s="230"/>
      <c r="F286" s="230" t="s">
        <v>659</v>
      </c>
      <c r="G286" s="230" t="s">
        <v>987</v>
      </c>
    </row>
    <row r="287" spans="1:7" s="269" customFormat="1" x14ac:dyDescent="0.25">
      <c r="A287" s="209" t="s">
        <v>988</v>
      </c>
      <c r="B287" s="227" t="s">
        <v>989</v>
      </c>
      <c r="C287" s="233"/>
      <c r="D287" s="209"/>
      <c r="E287" s="215"/>
      <c r="F287" s="241" t="s">
        <v>214</v>
      </c>
      <c r="G287" s="241" t="s">
        <v>214</v>
      </c>
    </row>
    <row r="288" spans="1:7" s="269" customFormat="1" x14ac:dyDescent="0.25">
      <c r="A288" s="209" t="s">
        <v>990</v>
      </c>
      <c r="B288" s="227" t="s">
        <v>989</v>
      </c>
      <c r="C288" s="233"/>
      <c r="D288" s="209"/>
      <c r="E288" s="215"/>
      <c r="F288" s="241" t="s">
        <v>214</v>
      </c>
      <c r="G288" s="241" t="s">
        <v>214</v>
      </c>
    </row>
    <row r="289" spans="1:7" s="269" customFormat="1" x14ac:dyDescent="0.25">
      <c r="A289" s="209" t="s">
        <v>991</v>
      </c>
      <c r="B289" s="227" t="s">
        <v>989</v>
      </c>
      <c r="C289" s="233"/>
      <c r="D289" s="209"/>
      <c r="E289" s="215"/>
      <c r="F289" s="241" t="s">
        <v>214</v>
      </c>
      <c r="G289" s="241" t="s">
        <v>214</v>
      </c>
    </row>
    <row r="290" spans="1:7" s="269" customFormat="1" x14ac:dyDescent="0.25">
      <c r="A290" s="209" t="s">
        <v>992</v>
      </c>
      <c r="B290" s="227" t="s">
        <v>989</v>
      </c>
      <c r="C290" s="233"/>
      <c r="D290" s="209"/>
      <c r="E290" s="215"/>
      <c r="F290" s="241" t="s">
        <v>214</v>
      </c>
      <c r="G290" s="241" t="s">
        <v>214</v>
      </c>
    </row>
    <row r="291" spans="1:7" s="269" customFormat="1" x14ac:dyDescent="0.25">
      <c r="A291" s="209" t="s">
        <v>993</v>
      </c>
      <c r="B291" s="227" t="s">
        <v>989</v>
      </c>
      <c r="C291" s="233"/>
      <c r="D291" s="209"/>
      <c r="E291" s="215"/>
      <c r="F291" s="241" t="s">
        <v>214</v>
      </c>
      <c r="G291" s="241" t="s">
        <v>214</v>
      </c>
    </row>
    <row r="292" spans="1:7" s="269" customFormat="1" x14ac:dyDescent="0.25">
      <c r="A292" s="209" t="s">
        <v>994</v>
      </c>
      <c r="B292" s="227" t="s">
        <v>989</v>
      </c>
      <c r="C292" s="233"/>
      <c r="D292" s="209"/>
      <c r="E292" s="215"/>
      <c r="F292" s="241" t="s">
        <v>214</v>
      </c>
      <c r="G292" s="241" t="s">
        <v>214</v>
      </c>
    </row>
    <row r="293" spans="1:7" s="269" customFormat="1" x14ac:dyDescent="0.25">
      <c r="A293" s="209" t="s">
        <v>995</v>
      </c>
      <c r="B293" s="227" t="s">
        <v>989</v>
      </c>
      <c r="C293" s="233"/>
      <c r="D293" s="209"/>
      <c r="E293" s="215"/>
      <c r="F293" s="241" t="s">
        <v>214</v>
      </c>
      <c r="G293" s="241" t="s">
        <v>214</v>
      </c>
    </row>
    <row r="294" spans="1:7" s="269" customFormat="1" x14ac:dyDescent="0.25">
      <c r="A294" s="209" t="s">
        <v>996</v>
      </c>
      <c r="B294" s="227" t="s">
        <v>989</v>
      </c>
      <c r="C294" s="233"/>
      <c r="D294" s="209"/>
      <c r="E294" s="215"/>
      <c r="F294" s="241" t="s">
        <v>214</v>
      </c>
      <c r="G294" s="241" t="s">
        <v>214</v>
      </c>
    </row>
    <row r="295" spans="1:7" s="269" customFormat="1" x14ac:dyDescent="0.25">
      <c r="A295" s="209" t="s">
        <v>997</v>
      </c>
      <c r="B295" s="227" t="s">
        <v>989</v>
      </c>
      <c r="C295" s="233"/>
      <c r="D295" s="209"/>
      <c r="E295" s="215"/>
      <c r="F295" s="241" t="s">
        <v>214</v>
      </c>
      <c r="G295" s="241" t="s">
        <v>214</v>
      </c>
    </row>
    <row r="296" spans="1:7" s="269" customFormat="1" x14ac:dyDescent="0.25">
      <c r="A296" s="209" t="s">
        <v>998</v>
      </c>
      <c r="B296" s="227" t="s">
        <v>989</v>
      </c>
      <c r="C296" s="233"/>
      <c r="D296" s="209"/>
      <c r="E296" s="215"/>
      <c r="F296" s="241" t="s">
        <v>214</v>
      </c>
      <c r="G296" s="241" t="s">
        <v>214</v>
      </c>
    </row>
    <row r="297" spans="1:7" s="269" customFormat="1" x14ac:dyDescent="0.25">
      <c r="A297" s="209" t="s">
        <v>999</v>
      </c>
      <c r="B297" s="227" t="s">
        <v>989</v>
      </c>
      <c r="C297" s="233"/>
      <c r="D297" s="209"/>
      <c r="E297" s="215"/>
      <c r="F297" s="241" t="s">
        <v>214</v>
      </c>
      <c r="G297" s="241" t="s">
        <v>214</v>
      </c>
    </row>
    <row r="298" spans="1:7" s="269" customFormat="1" x14ac:dyDescent="0.25">
      <c r="A298" s="209" t="s">
        <v>1000</v>
      </c>
      <c r="B298" s="227" t="s">
        <v>989</v>
      </c>
      <c r="C298" s="233"/>
      <c r="D298" s="209"/>
      <c r="E298" s="215"/>
      <c r="F298" s="241" t="s">
        <v>214</v>
      </c>
      <c r="G298" s="241" t="s">
        <v>214</v>
      </c>
    </row>
    <row r="299" spans="1:7" s="269" customFormat="1" x14ac:dyDescent="0.25">
      <c r="A299" s="209" t="s">
        <v>1001</v>
      </c>
      <c r="B299" s="227" t="s">
        <v>989</v>
      </c>
      <c r="C299" s="233"/>
      <c r="D299" s="209"/>
      <c r="E299" s="215"/>
      <c r="F299" s="241" t="s">
        <v>214</v>
      </c>
      <c r="G299" s="241" t="s">
        <v>214</v>
      </c>
    </row>
    <row r="300" spans="1:7" s="269" customFormat="1" x14ac:dyDescent="0.25">
      <c r="A300" s="209" t="s">
        <v>1002</v>
      </c>
      <c r="B300" s="227" t="s">
        <v>989</v>
      </c>
      <c r="C300" s="233"/>
      <c r="D300" s="209"/>
      <c r="E300" s="215"/>
      <c r="F300" s="241" t="s">
        <v>214</v>
      </c>
      <c r="G300" s="241" t="s">
        <v>214</v>
      </c>
    </row>
    <row r="301" spans="1:7" s="269" customFormat="1" x14ac:dyDescent="0.25">
      <c r="A301" s="209" t="s">
        <v>1003</v>
      </c>
      <c r="B301" s="227" t="s">
        <v>989</v>
      </c>
      <c r="C301" s="233"/>
      <c r="D301" s="209"/>
      <c r="E301" s="215"/>
      <c r="F301" s="241" t="s">
        <v>214</v>
      </c>
      <c r="G301" s="241" t="s">
        <v>214</v>
      </c>
    </row>
    <row r="302" spans="1:7" s="269" customFormat="1" x14ac:dyDescent="0.25">
      <c r="A302" s="209" t="s">
        <v>1004</v>
      </c>
      <c r="B302" s="227" t="s">
        <v>989</v>
      </c>
      <c r="C302" s="233"/>
      <c r="D302" s="209"/>
      <c r="E302" s="215"/>
      <c r="F302" s="241" t="s">
        <v>214</v>
      </c>
      <c r="G302" s="241" t="s">
        <v>214</v>
      </c>
    </row>
    <row r="303" spans="1:7" s="269" customFormat="1" x14ac:dyDescent="0.25">
      <c r="A303" s="209" t="s">
        <v>1005</v>
      </c>
      <c r="B303" s="227" t="s">
        <v>989</v>
      </c>
      <c r="C303" s="233"/>
      <c r="D303" s="209"/>
      <c r="E303" s="215"/>
      <c r="F303" s="241" t="s">
        <v>214</v>
      </c>
      <c r="G303" s="241" t="s">
        <v>214</v>
      </c>
    </row>
    <row r="304" spans="1:7" s="269" customFormat="1" x14ac:dyDescent="0.25">
      <c r="A304" s="209" t="s">
        <v>1006</v>
      </c>
      <c r="B304" s="227" t="s">
        <v>1007</v>
      </c>
      <c r="C304" s="233"/>
      <c r="D304" s="209"/>
      <c r="E304" s="215"/>
      <c r="F304" s="241" t="s">
        <v>214</v>
      </c>
      <c r="G304" s="241" t="s">
        <v>214</v>
      </c>
    </row>
    <row r="305" spans="1:7" s="269" customFormat="1" x14ac:dyDescent="0.25">
      <c r="A305" s="209" t="s">
        <v>1008</v>
      </c>
      <c r="B305" s="227" t="s">
        <v>195</v>
      </c>
      <c r="C305" s="233">
        <v>0</v>
      </c>
      <c r="D305" s="209">
        <v>0</v>
      </c>
      <c r="E305" s="215"/>
      <c r="F305" s="282">
        <v>0</v>
      </c>
      <c r="G305" s="282">
        <v>0</v>
      </c>
    </row>
    <row r="306" spans="1:7" s="269" customFormat="1" x14ac:dyDescent="0.25">
      <c r="A306" s="209" t="s">
        <v>1009</v>
      </c>
      <c r="B306" s="227"/>
      <c r="C306" s="209"/>
      <c r="D306" s="209"/>
      <c r="E306" s="215"/>
      <c r="F306" s="215"/>
      <c r="G306" s="215"/>
    </row>
    <row r="307" spans="1:7" s="269" customFormat="1" x14ac:dyDescent="0.25">
      <c r="A307" s="209" t="s">
        <v>1010</v>
      </c>
      <c r="B307" s="227"/>
      <c r="C307" s="209"/>
      <c r="D307" s="209"/>
      <c r="E307" s="215"/>
      <c r="F307" s="215"/>
      <c r="G307" s="215"/>
    </row>
    <row r="308" spans="1:7" s="269" customFormat="1" x14ac:dyDescent="0.25">
      <c r="A308" s="209" t="s">
        <v>1011</v>
      </c>
      <c r="B308" s="227"/>
      <c r="C308" s="209"/>
      <c r="D308" s="209"/>
      <c r="E308" s="215"/>
      <c r="F308" s="215"/>
      <c r="G308" s="215"/>
    </row>
    <row r="309" spans="1:7" s="269" customFormat="1" x14ac:dyDescent="0.25">
      <c r="A309" s="230"/>
      <c r="B309" s="230" t="s">
        <v>1012</v>
      </c>
      <c r="C309" s="230" t="s">
        <v>155</v>
      </c>
      <c r="D309" s="230" t="s">
        <v>986</v>
      </c>
      <c r="E309" s="230"/>
      <c r="F309" s="230" t="s">
        <v>659</v>
      </c>
      <c r="G309" s="230" t="s">
        <v>987</v>
      </c>
    </row>
    <row r="310" spans="1:7" s="269" customFormat="1" x14ac:dyDescent="0.25">
      <c r="A310" s="209" t="s">
        <v>1013</v>
      </c>
      <c r="B310" s="227" t="s">
        <v>989</v>
      </c>
      <c r="C310" s="233"/>
      <c r="D310" s="209"/>
      <c r="E310" s="215"/>
      <c r="F310" s="241" t="s">
        <v>214</v>
      </c>
      <c r="G310" s="241" t="s">
        <v>214</v>
      </c>
    </row>
    <row r="311" spans="1:7" s="269" customFormat="1" x14ac:dyDescent="0.25">
      <c r="A311" s="209" t="s">
        <v>1014</v>
      </c>
      <c r="B311" s="227" t="s">
        <v>989</v>
      </c>
      <c r="C311" s="233"/>
      <c r="D311" s="209"/>
      <c r="E311" s="215"/>
      <c r="F311" s="215"/>
      <c r="G311" s="215"/>
    </row>
    <row r="312" spans="1:7" s="269" customFormat="1" x14ac:dyDescent="0.25">
      <c r="A312" s="209" t="s">
        <v>1015</v>
      </c>
      <c r="B312" s="227" t="s">
        <v>989</v>
      </c>
      <c r="C312" s="233"/>
      <c r="D312" s="209"/>
      <c r="E312" s="215"/>
      <c r="F312" s="215"/>
      <c r="G312" s="215"/>
    </row>
    <row r="313" spans="1:7" s="269" customFormat="1" x14ac:dyDescent="0.25">
      <c r="A313" s="209" t="s">
        <v>1016</v>
      </c>
      <c r="B313" s="227" t="s">
        <v>989</v>
      </c>
      <c r="C313" s="233"/>
      <c r="D313" s="209"/>
      <c r="E313" s="215"/>
      <c r="F313" s="215"/>
      <c r="G313" s="215"/>
    </row>
    <row r="314" spans="1:7" s="269" customFormat="1" x14ac:dyDescent="0.25">
      <c r="A314" s="209" t="s">
        <v>1017</v>
      </c>
      <c r="B314" s="227" t="s">
        <v>989</v>
      </c>
      <c r="C314" s="233"/>
      <c r="D314" s="209"/>
      <c r="E314" s="215"/>
      <c r="F314" s="215"/>
      <c r="G314" s="215"/>
    </row>
    <row r="315" spans="1:7" s="269" customFormat="1" x14ac:dyDescent="0.25">
      <c r="A315" s="209" t="s">
        <v>1018</v>
      </c>
      <c r="B315" s="227" t="s">
        <v>989</v>
      </c>
      <c r="C315" s="233"/>
      <c r="D315" s="209"/>
      <c r="E315" s="215"/>
      <c r="F315" s="215"/>
      <c r="G315" s="215"/>
    </row>
    <row r="316" spans="1:7" s="269" customFormat="1" x14ac:dyDescent="0.25">
      <c r="A316" s="209" t="s">
        <v>1019</v>
      </c>
      <c r="B316" s="227" t="s">
        <v>989</v>
      </c>
      <c r="C316" s="233"/>
      <c r="D316" s="209"/>
      <c r="E316" s="215"/>
      <c r="F316" s="215"/>
      <c r="G316" s="215"/>
    </row>
    <row r="317" spans="1:7" s="269" customFormat="1" x14ac:dyDescent="0.25">
      <c r="A317" s="209" t="s">
        <v>1020</v>
      </c>
      <c r="B317" s="227" t="s">
        <v>989</v>
      </c>
      <c r="C317" s="233"/>
      <c r="D317" s="209"/>
      <c r="E317" s="215"/>
      <c r="F317" s="215"/>
      <c r="G317" s="215"/>
    </row>
    <row r="318" spans="1:7" s="269" customFormat="1" x14ac:dyDescent="0.25">
      <c r="A318" s="209" t="s">
        <v>1021</v>
      </c>
      <c r="B318" s="227" t="s">
        <v>989</v>
      </c>
      <c r="C318" s="233"/>
      <c r="D318" s="209"/>
      <c r="E318" s="215"/>
      <c r="F318" s="215"/>
      <c r="G318" s="215"/>
    </row>
    <row r="319" spans="1:7" s="269" customFormat="1" x14ac:dyDescent="0.25">
      <c r="A319" s="209" t="s">
        <v>1022</v>
      </c>
      <c r="B319" s="227" t="s">
        <v>989</v>
      </c>
      <c r="C319" s="233"/>
      <c r="D319" s="209"/>
      <c r="E319" s="215"/>
      <c r="F319" s="215"/>
      <c r="G319" s="215"/>
    </row>
    <row r="320" spans="1:7" s="269" customFormat="1" x14ac:dyDescent="0.25">
      <c r="A320" s="209" t="s">
        <v>1023</v>
      </c>
      <c r="B320" s="227" t="s">
        <v>989</v>
      </c>
      <c r="C320" s="233"/>
      <c r="D320" s="209"/>
      <c r="E320" s="215"/>
      <c r="F320" s="215"/>
      <c r="G320" s="215"/>
    </row>
    <row r="321" spans="1:7" s="269" customFormat="1" x14ac:dyDescent="0.25">
      <c r="A321" s="209" t="s">
        <v>1024</v>
      </c>
      <c r="B321" s="227" t="s">
        <v>989</v>
      </c>
      <c r="C321" s="233"/>
      <c r="D321" s="209"/>
      <c r="E321" s="215"/>
      <c r="F321" s="215"/>
      <c r="G321" s="215"/>
    </row>
    <row r="322" spans="1:7" s="269" customFormat="1" x14ac:dyDescent="0.25">
      <c r="A322" s="209" t="s">
        <v>1025</v>
      </c>
      <c r="B322" s="227" t="s">
        <v>989</v>
      </c>
      <c r="C322" s="233"/>
      <c r="D322" s="209"/>
      <c r="E322" s="215"/>
      <c r="F322" s="215"/>
      <c r="G322" s="215"/>
    </row>
    <row r="323" spans="1:7" s="269" customFormat="1" x14ac:dyDescent="0.25">
      <c r="A323" s="209" t="s">
        <v>1026</v>
      </c>
      <c r="B323" s="227" t="s">
        <v>989</v>
      </c>
      <c r="C323" s="233"/>
      <c r="D323" s="209"/>
      <c r="E323" s="215"/>
      <c r="F323" s="215"/>
      <c r="G323" s="215"/>
    </row>
    <row r="324" spans="1:7" s="269" customFormat="1" x14ac:dyDescent="0.25">
      <c r="A324" s="209" t="s">
        <v>1027</v>
      </c>
      <c r="B324" s="227" t="s">
        <v>989</v>
      </c>
      <c r="C324" s="233"/>
      <c r="D324" s="209"/>
      <c r="E324" s="215"/>
      <c r="F324" s="215"/>
      <c r="G324" s="215"/>
    </row>
    <row r="325" spans="1:7" s="269" customFormat="1" x14ac:dyDescent="0.25">
      <c r="A325" s="209" t="s">
        <v>1028</v>
      </c>
      <c r="B325" s="227" t="s">
        <v>989</v>
      </c>
      <c r="C325" s="233"/>
      <c r="D325" s="209"/>
      <c r="E325" s="215"/>
      <c r="F325" s="215"/>
      <c r="G325" s="215"/>
    </row>
    <row r="326" spans="1:7" s="269" customFormat="1" x14ac:dyDescent="0.25">
      <c r="A326" s="209" t="s">
        <v>1029</v>
      </c>
      <c r="B326" s="227" t="s">
        <v>989</v>
      </c>
      <c r="C326" s="233"/>
      <c r="D326" s="209"/>
      <c r="E326" s="215"/>
      <c r="F326" s="215"/>
      <c r="G326" s="215"/>
    </row>
    <row r="327" spans="1:7" s="269" customFormat="1" x14ac:dyDescent="0.25">
      <c r="A327" s="209" t="s">
        <v>1030</v>
      </c>
      <c r="B327" s="227" t="s">
        <v>1007</v>
      </c>
      <c r="C327" s="233"/>
      <c r="D327" s="209"/>
      <c r="E327" s="215"/>
      <c r="F327" s="215"/>
      <c r="G327" s="215"/>
    </row>
    <row r="328" spans="1:7" s="269" customFormat="1" x14ac:dyDescent="0.25">
      <c r="A328" s="209" t="s">
        <v>1031</v>
      </c>
      <c r="B328" s="227" t="s">
        <v>195</v>
      </c>
      <c r="C328" s="233">
        <v>0</v>
      </c>
      <c r="D328" s="209">
        <v>0</v>
      </c>
      <c r="E328" s="215"/>
      <c r="F328" s="282">
        <v>0</v>
      </c>
      <c r="G328" s="282">
        <v>0</v>
      </c>
    </row>
    <row r="329" spans="1:7" s="269" customFormat="1" x14ac:dyDescent="0.25">
      <c r="A329" s="209" t="s">
        <v>1032</v>
      </c>
      <c r="B329" s="227"/>
      <c r="C329" s="209"/>
      <c r="D329" s="209"/>
      <c r="E329" s="215"/>
      <c r="F329" s="215"/>
      <c r="G329" s="215"/>
    </row>
    <row r="330" spans="1:7" s="269" customFormat="1" x14ac:dyDescent="0.25">
      <c r="A330" s="209" t="s">
        <v>1033</v>
      </c>
      <c r="B330" s="227"/>
      <c r="C330" s="209"/>
      <c r="D330" s="209"/>
      <c r="E330" s="215"/>
      <c r="F330" s="215"/>
      <c r="G330" s="215"/>
    </row>
    <row r="331" spans="1:7" s="269" customFormat="1" x14ac:dyDescent="0.25">
      <c r="A331" s="209" t="s">
        <v>1034</v>
      </c>
      <c r="B331" s="227"/>
      <c r="C331" s="209"/>
      <c r="D331" s="209"/>
      <c r="E331" s="215"/>
      <c r="F331" s="215"/>
      <c r="G331" s="215"/>
    </row>
    <row r="332" spans="1:7" s="269" customFormat="1" x14ac:dyDescent="0.25">
      <c r="A332" s="230"/>
      <c r="B332" s="230" t="s">
        <v>1035</v>
      </c>
      <c r="C332" s="230" t="s">
        <v>155</v>
      </c>
      <c r="D332" s="230" t="s">
        <v>986</v>
      </c>
      <c r="E332" s="230"/>
      <c r="F332" s="230" t="s">
        <v>659</v>
      </c>
      <c r="G332" s="230" t="s">
        <v>987</v>
      </c>
    </row>
    <row r="333" spans="1:7" s="269" customFormat="1" x14ac:dyDescent="0.25">
      <c r="A333" s="209" t="s">
        <v>1036</v>
      </c>
      <c r="B333" s="227" t="s">
        <v>1037</v>
      </c>
      <c r="C333" s="233"/>
      <c r="D333" s="209"/>
      <c r="E333" s="215"/>
      <c r="F333" s="241" t="s">
        <v>214</v>
      </c>
      <c r="G333" s="241" t="s">
        <v>214</v>
      </c>
    </row>
    <row r="334" spans="1:7" s="269" customFormat="1" x14ac:dyDescent="0.25">
      <c r="A334" s="209" t="s">
        <v>1038</v>
      </c>
      <c r="B334" s="227" t="s">
        <v>1039</v>
      </c>
      <c r="C334" s="233"/>
      <c r="D334" s="209"/>
      <c r="E334" s="215"/>
      <c r="F334" s="241" t="s">
        <v>214</v>
      </c>
      <c r="G334" s="241" t="s">
        <v>214</v>
      </c>
    </row>
    <row r="335" spans="1:7" s="269" customFormat="1" x14ac:dyDescent="0.25">
      <c r="A335" s="209" t="s">
        <v>1040</v>
      </c>
      <c r="B335" s="227" t="s">
        <v>1041</v>
      </c>
      <c r="C335" s="233"/>
      <c r="D335" s="209"/>
      <c r="E335" s="215"/>
      <c r="F335" s="241" t="s">
        <v>214</v>
      </c>
      <c r="G335" s="241" t="s">
        <v>214</v>
      </c>
    </row>
    <row r="336" spans="1:7" s="269" customFormat="1" x14ac:dyDescent="0.25">
      <c r="A336" s="209" t="s">
        <v>1042</v>
      </c>
      <c r="B336" s="227" t="s">
        <v>1043</v>
      </c>
      <c r="C336" s="233"/>
      <c r="D336" s="209"/>
      <c r="E336" s="215"/>
      <c r="F336" s="241" t="s">
        <v>214</v>
      </c>
      <c r="G336" s="241" t="s">
        <v>214</v>
      </c>
    </row>
    <row r="337" spans="1:7" s="269" customFormat="1" x14ac:dyDescent="0.25">
      <c r="A337" s="209" t="s">
        <v>1044</v>
      </c>
      <c r="B337" s="227" t="s">
        <v>1045</v>
      </c>
      <c r="C337" s="233"/>
      <c r="D337" s="209"/>
      <c r="E337" s="215"/>
      <c r="F337" s="241" t="s">
        <v>214</v>
      </c>
      <c r="G337" s="241" t="s">
        <v>214</v>
      </c>
    </row>
    <row r="338" spans="1:7" s="269" customFormat="1" x14ac:dyDescent="0.25">
      <c r="A338" s="209" t="s">
        <v>1046</v>
      </c>
      <c r="B338" s="227" t="s">
        <v>1047</v>
      </c>
      <c r="C338" s="233"/>
      <c r="D338" s="209"/>
      <c r="E338" s="215"/>
      <c r="F338" s="241" t="s">
        <v>214</v>
      </c>
      <c r="G338" s="241" t="s">
        <v>214</v>
      </c>
    </row>
    <row r="339" spans="1:7" s="269" customFormat="1" x14ac:dyDescent="0.25">
      <c r="A339" s="209" t="s">
        <v>1048</v>
      </c>
      <c r="B339" s="227" t="s">
        <v>1049</v>
      </c>
      <c r="C339" s="233"/>
      <c r="D339" s="209"/>
      <c r="E339" s="215"/>
      <c r="F339" s="241" t="s">
        <v>214</v>
      </c>
      <c r="G339" s="241" t="s">
        <v>214</v>
      </c>
    </row>
    <row r="340" spans="1:7" s="269" customFormat="1" x14ac:dyDescent="0.25">
      <c r="A340" s="209" t="s">
        <v>1050</v>
      </c>
      <c r="B340" s="227" t="s">
        <v>1051</v>
      </c>
      <c r="C340" s="233"/>
      <c r="D340" s="209"/>
      <c r="E340" s="215"/>
      <c r="F340" s="241" t="s">
        <v>214</v>
      </c>
      <c r="G340" s="241" t="s">
        <v>214</v>
      </c>
    </row>
    <row r="341" spans="1:7" s="269" customFormat="1" x14ac:dyDescent="0.25">
      <c r="A341" s="209" t="s">
        <v>1052</v>
      </c>
      <c r="B341" s="227" t="s">
        <v>1053</v>
      </c>
      <c r="C341" s="233"/>
      <c r="D341" s="209"/>
      <c r="E341" s="215"/>
      <c r="F341" s="241" t="s">
        <v>214</v>
      </c>
      <c r="G341" s="241" t="s">
        <v>214</v>
      </c>
    </row>
    <row r="342" spans="1:7" s="269" customFormat="1" x14ac:dyDescent="0.25">
      <c r="A342" s="209" t="s">
        <v>1054</v>
      </c>
      <c r="B342" s="209" t="s">
        <v>1007</v>
      </c>
      <c r="C342" s="233"/>
      <c r="D342" s="209"/>
      <c r="F342" s="241" t="s">
        <v>214</v>
      </c>
      <c r="G342" s="241" t="s">
        <v>214</v>
      </c>
    </row>
    <row r="343" spans="1:7" s="269" customFormat="1" x14ac:dyDescent="0.25">
      <c r="A343" s="209" t="s">
        <v>1055</v>
      </c>
      <c r="B343" s="227" t="s">
        <v>195</v>
      </c>
      <c r="C343" s="233">
        <v>0</v>
      </c>
      <c r="D343" s="209">
        <v>0</v>
      </c>
      <c r="E343" s="215"/>
      <c r="F343" s="282">
        <v>0</v>
      </c>
      <c r="G343" s="282">
        <v>0</v>
      </c>
    </row>
    <row r="344" spans="1:7" s="269" customFormat="1" x14ac:dyDescent="0.25">
      <c r="A344" s="209" t="s">
        <v>1056</v>
      </c>
      <c r="B344" s="227"/>
      <c r="C344" s="209"/>
      <c r="D344" s="209"/>
      <c r="E344" s="215"/>
      <c r="F344" s="215"/>
      <c r="G344" s="215"/>
    </row>
    <row r="345" spans="1:7" s="269" customFormat="1" x14ac:dyDescent="0.25">
      <c r="A345" s="230"/>
      <c r="B345" s="230" t="s">
        <v>1057</v>
      </c>
      <c r="C345" s="230" t="s">
        <v>155</v>
      </c>
      <c r="D345" s="230" t="s">
        <v>986</v>
      </c>
      <c r="E345" s="230"/>
      <c r="F345" s="230" t="s">
        <v>659</v>
      </c>
      <c r="G345" s="230" t="s">
        <v>987</v>
      </c>
    </row>
    <row r="346" spans="1:7" s="269" customFormat="1" x14ac:dyDescent="0.25">
      <c r="A346" s="209" t="s">
        <v>1058</v>
      </c>
      <c r="B346" s="227" t="s">
        <v>1059</v>
      </c>
      <c r="C346" s="233"/>
      <c r="D346" s="209"/>
      <c r="E346" s="215"/>
      <c r="F346" s="241" t="s">
        <v>214</v>
      </c>
      <c r="G346" s="241" t="s">
        <v>214</v>
      </c>
    </row>
    <row r="347" spans="1:7" s="269" customFormat="1" x14ac:dyDescent="0.25">
      <c r="A347" s="209" t="s">
        <v>1060</v>
      </c>
      <c r="B347" s="295" t="s">
        <v>1061</v>
      </c>
      <c r="C347" s="233"/>
      <c r="D347" s="209"/>
      <c r="E347" s="215"/>
      <c r="F347" s="241" t="s">
        <v>214</v>
      </c>
      <c r="G347" s="241" t="s">
        <v>214</v>
      </c>
    </row>
    <row r="348" spans="1:7" s="269" customFormat="1" x14ac:dyDescent="0.25">
      <c r="A348" s="209" t="s">
        <v>1062</v>
      </c>
      <c r="B348" s="227" t="s">
        <v>1063</v>
      </c>
      <c r="C348" s="233"/>
      <c r="D348" s="209"/>
      <c r="E348" s="215"/>
      <c r="F348" s="241" t="s">
        <v>214</v>
      </c>
      <c r="G348" s="241" t="s">
        <v>214</v>
      </c>
    </row>
    <row r="349" spans="1:7" s="269" customFormat="1" x14ac:dyDescent="0.25">
      <c r="A349" s="209" t="s">
        <v>1064</v>
      </c>
      <c r="B349" s="227" t="s">
        <v>1065</v>
      </c>
      <c r="C349" s="233"/>
      <c r="D349" s="209"/>
      <c r="E349" s="215"/>
      <c r="F349" s="241" t="s">
        <v>214</v>
      </c>
      <c r="G349" s="241" t="s">
        <v>214</v>
      </c>
    </row>
    <row r="350" spans="1:7" s="269" customFormat="1" x14ac:dyDescent="0.25">
      <c r="A350" s="209" t="s">
        <v>1066</v>
      </c>
      <c r="B350" s="227" t="s">
        <v>1067</v>
      </c>
      <c r="C350" s="233"/>
      <c r="D350" s="209"/>
      <c r="E350" s="215"/>
      <c r="F350" s="241" t="s">
        <v>214</v>
      </c>
      <c r="G350" s="241" t="s">
        <v>214</v>
      </c>
    </row>
    <row r="351" spans="1:7" s="269" customFormat="1" x14ac:dyDescent="0.25">
      <c r="A351" s="209" t="s">
        <v>1068</v>
      </c>
      <c r="B351" s="227" t="s">
        <v>1069</v>
      </c>
      <c r="C351" s="233"/>
      <c r="D351" s="209"/>
      <c r="E351" s="215"/>
      <c r="F351" s="241" t="s">
        <v>214</v>
      </c>
      <c r="G351" s="241" t="s">
        <v>214</v>
      </c>
    </row>
    <row r="352" spans="1:7" s="269" customFormat="1" x14ac:dyDescent="0.25">
      <c r="A352" s="209" t="s">
        <v>1070</v>
      </c>
      <c r="B352" s="227" t="s">
        <v>1071</v>
      </c>
      <c r="C352" s="233"/>
      <c r="D352" s="209"/>
      <c r="E352" s="215"/>
      <c r="F352" s="241" t="s">
        <v>214</v>
      </c>
      <c r="G352" s="241" t="s">
        <v>214</v>
      </c>
    </row>
    <row r="353" spans="1:7" s="269" customFormat="1" x14ac:dyDescent="0.25">
      <c r="A353" s="209" t="s">
        <v>1072</v>
      </c>
      <c r="B353" s="227" t="s">
        <v>195</v>
      </c>
      <c r="C353" s="233">
        <v>0</v>
      </c>
      <c r="D353" s="209">
        <v>0</v>
      </c>
      <c r="E353" s="215"/>
      <c r="F353" s="282">
        <v>0</v>
      </c>
      <c r="G353" s="282">
        <v>0</v>
      </c>
    </row>
    <row r="354" spans="1:7" s="269" customFormat="1" x14ac:dyDescent="0.25">
      <c r="A354" s="209" t="s">
        <v>1073</v>
      </c>
      <c r="B354" s="227"/>
      <c r="C354" s="209"/>
      <c r="D354" s="209"/>
      <c r="E354" s="215"/>
      <c r="F354" s="215"/>
      <c r="G354" s="215"/>
    </row>
    <row r="355" spans="1:7" s="269" customFormat="1" x14ac:dyDescent="0.25">
      <c r="A355" s="230"/>
      <c r="B355" s="230" t="s">
        <v>1074</v>
      </c>
      <c r="C355" s="230" t="s">
        <v>155</v>
      </c>
      <c r="D355" s="230" t="s">
        <v>986</v>
      </c>
      <c r="E355" s="230"/>
      <c r="F355" s="230" t="s">
        <v>659</v>
      </c>
      <c r="G355" s="230" t="s">
        <v>987</v>
      </c>
    </row>
    <row r="356" spans="1:7" s="269" customFormat="1" x14ac:dyDescent="0.25">
      <c r="A356" s="209" t="s">
        <v>1075</v>
      </c>
      <c r="B356" s="227" t="s">
        <v>1076</v>
      </c>
      <c r="C356" s="233"/>
      <c r="D356" s="209"/>
      <c r="E356" s="215"/>
      <c r="F356" s="241" t="s">
        <v>214</v>
      </c>
      <c r="G356" s="241" t="s">
        <v>214</v>
      </c>
    </row>
    <row r="357" spans="1:7" s="269" customFormat="1" x14ac:dyDescent="0.25">
      <c r="A357" s="209" t="s">
        <v>1077</v>
      </c>
      <c r="B357" s="295" t="s">
        <v>1078</v>
      </c>
      <c r="C357" s="233"/>
      <c r="D357" s="209"/>
      <c r="E357" s="215"/>
      <c r="F357" s="241" t="s">
        <v>214</v>
      </c>
      <c r="G357" s="241" t="s">
        <v>214</v>
      </c>
    </row>
    <row r="358" spans="1:7" s="269" customFormat="1" x14ac:dyDescent="0.25">
      <c r="A358" s="209" t="s">
        <v>1079</v>
      </c>
      <c r="B358" s="227" t="s">
        <v>1071</v>
      </c>
      <c r="C358" s="233"/>
      <c r="D358" s="209"/>
      <c r="E358" s="215"/>
      <c r="F358" s="241" t="s">
        <v>214</v>
      </c>
      <c r="G358" s="241" t="s">
        <v>214</v>
      </c>
    </row>
    <row r="359" spans="1:7" s="269" customFormat="1" x14ac:dyDescent="0.25">
      <c r="A359" s="209" t="s">
        <v>1080</v>
      </c>
      <c r="B359" s="209" t="s">
        <v>1007</v>
      </c>
      <c r="C359" s="233"/>
      <c r="D359" s="209"/>
      <c r="E359" s="215"/>
      <c r="F359" s="241" t="s">
        <v>214</v>
      </c>
      <c r="G359" s="241" t="s">
        <v>214</v>
      </c>
    </row>
    <row r="360" spans="1:7" s="269" customFormat="1" x14ac:dyDescent="0.25">
      <c r="A360" s="209" t="s">
        <v>1081</v>
      </c>
      <c r="B360" s="227" t="s">
        <v>195</v>
      </c>
      <c r="C360" s="233">
        <v>0</v>
      </c>
      <c r="D360" s="209">
        <v>0</v>
      </c>
      <c r="E360" s="215"/>
      <c r="F360" s="282">
        <v>0</v>
      </c>
      <c r="G360" s="282">
        <v>0</v>
      </c>
    </row>
    <row r="361" spans="1:7" s="269" customFormat="1" x14ac:dyDescent="0.25">
      <c r="A361" s="209" t="s">
        <v>1082</v>
      </c>
      <c r="B361" s="227"/>
      <c r="C361" s="209"/>
      <c r="D361" s="209"/>
      <c r="E361" s="215"/>
      <c r="F361" s="215"/>
      <c r="G361" s="215"/>
    </row>
    <row r="362" spans="1:7" s="269" customFormat="1" x14ac:dyDescent="0.25">
      <c r="A362" s="230"/>
      <c r="B362" s="230" t="s">
        <v>1083</v>
      </c>
      <c r="C362" s="230" t="s">
        <v>155</v>
      </c>
      <c r="D362" s="230" t="s">
        <v>986</v>
      </c>
      <c r="E362" s="230"/>
      <c r="F362" s="230" t="s">
        <v>659</v>
      </c>
      <c r="G362" s="230" t="s">
        <v>987</v>
      </c>
    </row>
    <row r="363" spans="1:7" s="269" customFormat="1" x14ac:dyDescent="0.25">
      <c r="A363" s="209" t="s">
        <v>1084</v>
      </c>
      <c r="B363" s="227" t="s">
        <v>989</v>
      </c>
      <c r="C363" s="233"/>
      <c r="D363" s="209"/>
      <c r="E363" s="205"/>
      <c r="F363" s="241" t="s">
        <v>214</v>
      </c>
      <c r="G363" s="241" t="s">
        <v>214</v>
      </c>
    </row>
    <row r="364" spans="1:7" s="269" customFormat="1" x14ac:dyDescent="0.25">
      <c r="A364" s="209" t="s">
        <v>1085</v>
      </c>
      <c r="B364" s="227" t="s">
        <v>989</v>
      </c>
      <c r="C364" s="233"/>
      <c r="D364" s="209"/>
      <c r="E364" s="205"/>
      <c r="F364" s="241" t="s">
        <v>214</v>
      </c>
      <c r="G364" s="241" t="s">
        <v>214</v>
      </c>
    </row>
    <row r="365" spans="1:7" s="269" customFormat="1" x14ac:dyDescent="0.25">
      <c r="A365" s="209" t="s">
        <v>1086</v>
      </c>
      <c r="B365" s="227" t="s">
        <v>989</v>
      </c>
      <c r="C365" s="233"/>
      <c r="D365" s="209"/>
      <c r="E365" s="205"/>
      <c r="F365" s="241" t="s">
        <v>214</v>
      </c>
      <c r="G365" s="241" t="s">
        <v>214</v>
      </c>
    </row>
    <row r="366" spans="1:7" s="269" customFormat="1" x14ac:dyDescent="0.25">
      <c r="A366" s="209" t="s">
        <v>1087</v>
      </c>
      <c r="B366" s="227" t="s">
        <v>989</v>
      </c>
      <c r="C366" s="233"/>
      <c r="D366" s="209"/>
      <c r="E366" s="205"/>
      <c r="F366" s="241" t="s">
        <v>214</v>
      </c>
      <c r="G366" s="241" t="s">
        <v>214</v>
      </c>
    </row>
    <row r="367" spans="1:7" s="269" customFormat="1" x14ac:dyDescent="0.25">
      <c r="A367" s="209" t="s">
        <v>1088</v>
      </c>
      <c r="B367" s="227" t="s">
        <v>989</v>
      </c>
      <c r="C367" s="233"/>
      <c r="D367" s="209"/>
      <c r="E367" s="205"/>
      <c r="F367" s="241" t="s">
        <v>214</v>
      </c>
      <c r="G367" s="241" t="s">
        <v>214</v>
      </c>
    </row>
    <row r="368" spans="1:7" s="269" customFormat="1" x14ac:dyDescent="0.25">
      <c r="A368" s="209" t="s">
        <v>1089</v>
      </c>
      <c r="B368" s="227" t="s">
        <v>989</v>
      </c>
      <c r="C368" s="233"/>
      <c r="D368" s="209"/>
      <c r="E368" s="205"/>
      <c r="F368" s="241" t="s">
        <v>214</v>
      </c>
      <c r="G368" s="241" t="s">
        <v>214</v>
      </c>
    </row>
    <row r="369" spans="1:7" s="269" customFormat="1" x14ac:dyDescent="0.25">
      <c r="A369" s="209" t="s">
        <v>1090</v>
      </c>
      <c r="B369" s="227" t="s">
        <v>989</v>
      </c>
      <c r="C369" s="233"/>
      <c r="D369" s="209"/>
      <c r="E369" s="205"/>
      <c r="F369" s="241" t="s">
        <v>214</v>
      </c>
      <c r="G369" s="241" t="s">
        <v>214</v>
      </c>
    </row>
    <row r="370" spans="1:7" s="269" customFormat="1" x14ac:dyDescent="0.25">
      <c r="A370" s="209" t="s">
        <v>1091</v>
      </c>
      <c r="B370" s="227" t="s">
        <v>989</v>
      </c>
      <c r="C370" s="233"/>
      <c r="D370" s="209"/>
      <c r="E370" s="205"/>
      <c r="F370" s="241" t="s">
        <v>214</v>
      </c>
      <c r="G370" s="241" t="s">
        <v>214</v>
      </c>
    </row>
    <row r="371" spans="1:7" s="269" customFormat="1" x14ac:dyDescent="0.25">
      <c r="A371" s="209" t="s">
        <v>1092</v>
      </c>
      <c r="B371" s="227" t="s">
        <v>989</v>
      </c>
      <c r="C371" s="233"/>
      <c r="D371" s="209"/>
      <c r="E371" s="205"/>
      <c r="F371" s="241" t="s">
        <v>214</v>
      </c>
      <c r="G371" s="241" t="s">
        <v>214</v>
      </c>
    </row>
    <row r="372" spans="1:7" s="269" customFormat="1" x14ac:dyDescent="0.25">
      <c r="A372" s="209" t="s">
        <v>1093</v>
      </c>
      <c r="B372" s="227" t="s">
        <v>989</v>
      </c>
      <c r="C372" s="233"/>
      <c r="D372" s="209"/>
      <c r="E372" s="205"/>
      <c r="F372" s="241" t="s">
        <v>214</v>
      </c>
      <c r="G372" s="241" t="s">
        <v>214</v>
      </c>
    </row>
    <row r="373" spans="1:7" s="269" customFormat="1" x14ac:dyDescent="0.25">
      <c r="A373" s="209" t="s">
        <v>1094</v>
      </c>
      <c r="B373" s="227" t="s">
        <v>989</v>
      </c>
      <c r="C373" s="233"/>
      <c r="D373" s="209"/>
      <c r="E373" s="205"/>
      <c r="F373" s="241" t="s">
        <v>214</v>
      </c>
      <c r="G373" s="241" t="s">
        <v>214</v>
      </c>
    </row>
    <row r="374" spans="1:7" s="269" customFormat="1" x14ac:dyDescent="0.25">
      <c r="A374" s="209" t="s">
        <v>1095</v>
      </c>
      <c r="B374" s="227" t="s">
        <v>989</v>
      </c>
      <c r="C374" s="233"/>
      <c r="D374" s="209"/>
      <c r="E374" s="205"/>
      <c r="F374" s="241" t="s">
        <v>214</v>
      </c>
      <c r="G374" s="241" t="s">
        <v>214</v>
      </c>
    </row>
    <row r="375" spans="1:7" s="269" customFormat="1" x14ac:dyDescent="0.25">
      <c r="A375" s="209" t="s">
        <v>1096</v>
      </c>
      <c r="B375" s="227" t="s">
        <v>989</v>
      </c>
      <c r="C375" s="233"/>
      <c r="D375" s="209"/>
      <c r="E375" s="205"/>
      <c r="F375" s="241" t="s">
        <v>214</v>
      </c>
      <c r="G375" s="241" t="s">
        <v>214</v>
      </c>
    </row>
    <row r="376" spans="1:7" s="269" customFormat="1" x14ac:dyDescent="0.25">
      <c r="A376" s="209" t="s">
        <v>1097</v>
      </c>
      <c r="B376" s="227" t="s">
        <v>989</v>
      </c>
      <c r="C376" s="233"/>
      <c r="D376" s="209"/>
      <c r="E376" s="205"/>
      <c r="F376" s="241" t="s">
        <v>214</v>
      </c>
      <c r="G376" s="241" t="s">
        <v>214</v>
      </c>
    </row>
    <row r="377" spans="1:7" s="269" customFormat="1" x14ac:dyDescent="0.25">
      <c r="A377" s="209" t="s">
        <v>1098</v>
      </c>
      <c r="B377" s="227" t="s">
        <v>989</v>
      </c>
      <c r="C377" s="233"/>
      <c r="D377" s="209"/>
      <c r="E377" s="205"/>
      <c r="F377" s="241" t="s">
        <v>214</v>
      </c>
      <c r="G377" s="241" t="s">
        <v>214</v>
      </c>
    </row>
    <row r="378" spans="1:7" s="269" customFormat="1" x14ac:dyDescent="0.25">
      <c r="A378" s="209" t="s">
        <v>1099</v>
      </c>
      <c r="B378" s="227" t="s">
        <v>989</v>
      </c>
      <c r="C378" s="233"/>
      <c r="D378" s="209"/>
      <c r="E378" s="205"/>
      <c r="F378" s="241" t="s">
        <v>214</v>
      </c>
      <c r="G378" s="241" t="s">
        <v>214</v>
      </c>
    </row>
    <row r="379" spans="1:7" s="269" customFormat="1" x14ac:dyDescent="0.25">
      <c r="A379" s="209" t="s">
        <v>1100</v>
      </c>
      <c r="B379" s="227" t="s">
        <v>989</v>
      </c>
      <c r="C379" s="233"/>
      <c r="D379" s="209"/>
      <c r="E379" s="205"/>
      <c r="F379" s="241" t="s">
        <v>214</v>
      </c>
      <c r="G379" s="241" t="s">
        <v>214</v>
      </c>
    </row>
    <row r="380" spans="1:7" s="269" customFormat="1" x14ac:dyDescent="0.25">
      <c r="A380" s="209" t="s">
        <v>1101</v>
      </c>
      <c r="B380" s="227" t="s">
        <v>1007</v>
      </c>
      <c r="C380" s="233"/>
      <c r="D380" s="209"/>
      <c r="E380" s="205"/>
      <c r="F380" s="241" t="s">
        <v>214</v>
      </c>
      <c r="G380" s="241" t="s">
        <v>214</v>
      </c>
    </row>
    <row r="381" spans="1:7" s="269" customFormat="1" x14ac:dyDescent="0.25">
      <c r="A381" s="209" t="s">
        <v>1102</v>
      </c>
      <c r="B381" s="227" t="s">
        <v>195</v>
      </c>
      <c r="C381" s="233">
        <v>0</v>
      </c>
      <c r="D381" s="209">
        <v>0</v>
      </c>
      <c r="E381" s="205"/>
      <c r="F381" s="241" t="s">
        <v>214</v>
      </c>
      <c r="G381" s="241" t="s">
        <v>214</v>
      </c>
    </row>
    <row r="382" spans="1:7" s="269" customFormat="1" x14ac:dyDescent="0.25">
      <c r="A382" s="209" t="s">
        <v>1103</v>
      </c>
      <c r="B382" s="209"/>
      <c r="C382" s="296"/>
      <c r="D382" s="209"/>
      <c r="E382" s="205"/>
      <c r="F382" s="205"/>
      <c r="G382" s="205"/>
    </row>
    <row r="383" spans="1:7" s="269" customFormat="1" x14ac:dyDescent="0.25">
      <c r="A383" s="209" t="s">
        <v>1104</v>
      </c>
      <c r="B383" s="209"/>
      <c r="C383" s="296"/>
      <c r="D383" s="209"/>
      <c r="E383" s="205"/>
      <c r="F383" s="205"/>
      <c r="G383" s="205"/>
    </row>
    <row r="384" spans="1:7" s="269" customFormat="1" x14ac:dyDescent="0.25">
      <c r="A384" s="209" t="s">
        <v>1105</v>
      </c>
      <c r="B384" s="209"/>
      <c r="C384" s="296"/>
      <c r="D384" s="209"/>
      <c r="E384" s="205"/>
      <c r="F384" s="205"/>
      <c r="G384" s="205"/>
    </row>
    <row r="385" spans="1:7" s="269" customFormat="1" x14ac:dyDescent="0.25">
      <c r="A385" s="209" t="s">
        <v>1106</v>
      </c>
      <c r="B385" s="209"/>
      <c r="C385" s="296"/>
      <c r="D385" s="209"/>
      <c r="E385" s="205"/>
      <c r="F385" s="205"/>
      <c r="G385" s="205"/>
    </row>
    <row r="386" spans="1:7" s="269" customFormat="1" x14ac:dyDescent="0.25">
      <c r="A386" s="209" t="s">
        <v>1107</v>
      </c>
      <c r="B386" s="209"/>
      <c r="C386" s="296"/>
      <c r="D386" s="209"/>
      <c r="E386" s="205"/>
      <c r="F386" s="205"/>
      <c r="G386" s="205"/>
    </row>
    <row r="387" spans="1:7" s="269" customFormat="1" x14ac:dyDescent="0.25">
      <c r="A387" s="209" t="s">
        <v>1108</v>
      </c>
      <c r="B387" s="209"/>
      <c r="C387" s="296"/>
      <c r="D387" s="209"/>
      <c r="E387" s="205"/>
      <c r="F387" s="205"/>
      <c r="G387" s="205"/>
    </row>
    <row r="388" spans="1:7" s="269" customFormat="1" x14ac:dyDescent="0.25">
      <c r="A388" s="209" t="s">
        <v>1109</v>
      </c>
      <c r="B388" s="209"/>
      <c r="C388" s="296"/>
      <c r="D388" s="209"/>
      <c r="E388" s="205"/>
      <c r="F388" s="205"/>
      <c r="G388" s="205"/>
    </row>
    <row r="389" spans="1:7" s="269" customFormat="1" x14ac:dyDescent="0.25">
      <c r="A389" s="209" t="s">
        <v>1110</v>
      </c>
      <c r="B389" s="209"/>
      <c r="C389" s="296"/>
      <c r="D389" s="209"/>
      <c r="E389" s="205"/>
      <c r="F389" s="205"/>
      <c r="G389" s="205"/>
    </row>
    <row r="390" spans="1:7" s="269" customFormat="1" x14ac:dyDescent="0.25">
      <c r="A390" s="209" t="s">
        <v>1111</v>
      </c>
      <c r="B390" s="209"/>
      <c r="C390" s="296"/>
      <c r="D390" s="209"/>
      <c r="E390" s="205"/>
      <c r="F390" s="205"/>
      <c r="G390" s="205"/>
    </row>
    <row r="391" spans="1:7" s="269" customFormat="1" x14ac:dyDescent="0.25">
      <c r="A391" s="209" t="s">
        <v>1112</v>
      </c>
      <c r="B391" s="209"/>
      <c r="C391" s="296"/>
      <c r="D391" s="209"/>
      <c r="E391" s="205"/>
      <c r="F391" s="205"/>
      <c r="G391" s="205"/>
    </row>
    <row r="392" spans="1:7" s="269" customFormat="1" x14ac:dyDescent="0.25">
      <c r="A392" s="209" t="s">
        <v>1113</v>
      </c>
      <c r="B392" s="209"/>
      <c r="C392" s="296"/>
      <c r="D392" s="209"/>
      <c r="E392" s="205"/>
      <c r="F392" s="205"/>
      <c r="G392" s="205"/>
    </row>
    <row r="393" spans="1:7" s="269" customFormat="1" x14ac:dyDescent="0.25">
      <c r="A393" s="209" t="s">
        <v>1114</v>
      </c>
      <c r="B393" s="209"/>
      <c r="C393" s="296"/>
      <c r="D393" s="209"/>
      <c r="E393" s="205"/>
      <c r="F393" s="205"/>
      <c r="G393" s="205"/>
    </row>
    <row r="394" spans="1:7" s="269" customFormat="1" x14ac:dyDescent="0.25">
      <c r="A394" s="209" t="s">
        <v>1115</v>
      </c>
      <c r="B394" s="209"/>
      <c r="C394" s="296"/>
      <c r="D394" s="209"/>
      <c r="E394" s="205"/>
      <c r="F394" s="205"/>
      <c r="G394" s="205"/>
    </row>
    <row r="395" spans="1:7" s="269" customFormat="1" x14ac:dyDescent="0.25">
      <c r="A395" s="209" t="s">
        <v>1116</v>
      </c>
      <c r="B395" s="209"/>
      <c r="C395" s="296"/>
      <c r="D395" s="209"/>
      <c r="E395" s="205"/>
      <c r="F395" s="205"/>
      <c r="G395" s="205"/>
    </row>
    <row r="396" spans="1:7" s="269" customFormat="1" x14ac:dyDescent="0.25">
      <c r="A396" s="209" t="s">
        <v>1117</v>
      </c>
      <c r="B396" s="209"/>
      <c r="C396" s="296"/>
      <c r="D396" s="209"/>
      <c r="E396" s="205"/>
      <c r="F396" s="205"/>
      <c r="G396" s="205"/>
    </row>
    <row r="397" spans="1:7" s="269" customFormat="1" x14ac:dyDescent="0.25">
      <c r="A397" s="209" t="s">
        <v>1118</v>
      </c>
      <c r="B397" s="209"/>
      <c r="C397" s="296"/>
      <c r="D397" s="209"/>
      <c r="E397" s="205"/>
      <c r="F397" s="205"/>
      <c r="G397" s="205"/>
    </row>
    <row r="398" spans="1:7" s="269" customFormat="1" x14ac:dyDescent="0.25">
      <c r="A398" s="209" t="s">
        <v>1119</v>
      </c>
      <c r="B398" s="209"/>
      <c r="C398" s="296"/>
      <c r="D398" s="209"/>
      <c r="E398" s="205"/>
      <c r="F398" s="205"/>
      <c r="G398" s="205"/>
    </row>
    <row r="399" spans="1:7" s="269" customFormat="1" x14ac:dyDescent="0.25">
      <c r="A399" s="209" t="s">
        <v>1120</v>
      </c>
      <c r="B399" s="209"/>
      <c r="C399" s="296"/>
      <c r="D399" s="209"/>
      <c r="E399" s="205"/>
      <c r="F399" s="205"/>
      <c r="G399" s="205"/>
    </row>
    <row r="400" spans="1:7" s="269" customFormat="1" x14ac:dyDescent="0.25">
      <c r="A400" s="209" t="s">
        <v>1121</v>
      </c>
      <c r="B400" s="209"/>
      <c r="C400" s="296"/>
      <c r="D400" s="209"/>
      <c r="E400" s="205"/>
      <c r="F400" s="205"/>
      <c r="G400" s="205"/>
    </row>
    <row r="401" spans="1:7" s="269" customFormat="1" x14ac:dyDescent="0.25">
      <c r="A401" s="209" t="s">
        <v>1122</v>
      </c>
      <c r="B401" s="209"/>
      <c r="C401" s="296"/>
      <c r="D401" s="209"/>
      <c r="E401" s="205"/>
      <c r="F401" s="205"/>
      <c r="G401" s="205"/>
    </row>
    <row r="402" spans="1:7" s="269" customFormat="1" x14ac:dyDescent="0.25">
      <c r="A402" s="209" t="s">
        <v>1123</v>
      </c>
      <c r="B402" s="209"/>
      <c r="C402" s="296"/>
      <c r="D402" s="209"/>
      <c r="E402" s="205"/>
      <c r="F402" s="205"/>
      <c r="G402" s="205"/>
    </row>
    <row r="403" spans="1:7" s="269" customFormat="1" x14ac:dyDescent="0.25">
      <c r="A403" s="209" t="s">
        <v>1124</v>
      </c>
      <c r="B403" s="209"/>
      <c r="C403" s="296"/>
      <c r="D403" s="209"/>
      <c r="E403" s="205"/>
      <c r="F403" s="205"/>
      <c r="G403" s="205"/>
    </row>
    <row r="404" spans="1:7" s="269" customFormat="1" x14ac:dyDescent="0.25">
      <c r="A404" s="209" t="s">
        <v>1125</v>
      </c>
      <c r="B404" s="209"/>
      <c r="C404" s="296"/>
      <c r="D404" s="209"/>
      <c r="E404" s="205"/>
      <c r="F404" s="205"/>
      <c r="G404" s="205"/>
    </row>
    <row r="405" spans="1:7" s="269" customFormat="1" x14ac:dyDescent="0.25">
      <c r="A405" s="209" t="s">
        <v>1126</v>
      </c>
      <c r="B405" s="209"/>
      <c r="C405" s="296"/>
      <c r="D405" s="209"/>
      <c r="E405" s="205"/>
      <c r="F405" s="205"/>
      <c r="G405" s="205"/>
    </row>
    <row r="406" spans="1:7" s="269" customFormat="1" x14ac:dyDescent="0.25">
      <c r="A406" s="209" t="s">
        <v>1127</v>
      </c>
      <c r="B406" s="209"/>
      <c r="C406" s="296"/>
      <c r="D406" s="209"/>
      <c r="E406" s="205"/>
      <c r="F406" s="205"/>
      <c r="G406" s="205"/>
    </row>
    <row r="407" spans="1:7" s="269" customFormat="1" x14ac:dyDescent="0.25">
      <c r="A407" s="209" t="s">
        <v>1128</v>
      </c>
      <c r="B407" s="209"/>
      <c r="C407" s="296"/>
      <c r="D407" s="209"/>
      <c r="E407" s="205"/>
      <c r="F407" s="205"/>
      <c r="G407" s="205"/>
    </row>
    <row r="408" spans="1:7" s="269" customFormat="1" x14ac:dyDescent="0.25">
      <c r="A408" s="209" t="s">
        <v>1129</v>
      </c>
      <c r="B408" s="209"/>
      <c r="C408" s="296"/>
      <c r="D408" s="209"/>
      <c r="E408" s="205"/>
      <c r="F408" s="205"/>
      <c r="G408" s="205"/>
    </row>
    <row r="409" spans="1:7" s="269" customFormat="1" x14ac:dyDescent="0.25">
      <c r="A409" s="209" t="s">
        <v>1130</v>
      </c>
      <c r="B409" s="209"/>
      <c r="C409" s="296"/>
      <c r="D409" s="209"/>
      <c r="E409" s="205"/>
      <c r="F409" s="205"/>
      <c r="G409" s="205"/>
    </row>
    <row r="410" spans="1:7" s="269" customFormat="1" x14ac:dyDescent="0.25">
      <c r="A410" s="209" t="s">
        <v>1131</v>
      </c>
      <c r="B410" s="209"/>
      <c r="C410" s="296"/>
      <c r="D410" s="209"/>
      <c r="E410" s="205"/>
      <c r="F410" s="205"/>
      <c r="G410" s="205"/>
    </row>
    <row r="411" spans="1:7" ht="18.75" x14ac:dyDescent="0.25">
      <c r="A411" s="288"/>
      <c r="B411" s="289" t="s">
        <v>1132</v>
      </c>
      <c r="C411" s="288"/>
      <c r="D411" s="288"/>
      <c r="E411" s="288"/>
      <c r="F411" s="290"/>
      <c r="G411" s="290"/>
    </row>
    <row r="412" spans="1:7" ht="15" customHeight="1" x14ac:dyDescent="0.25">
      <c r="A412" s="229"/>
      <c r="B412" s="229" t="s">
        <v>1133</v>
      </c>
      <c r="C412" s="229" t="s">
        <v>857</v>
      </c>
      <c r="D412" s="229" t="s">
        <v>858</v>
      </c>
      <c r="E412" s="229"/>
      <c r="F412" s="229" t="s">
        <v>660</v>
      </c>
      <c r="G412" s="229" t="s">
        <v>859</v>
      </c>
    </row>
    <row r="413" spans="1:7" x14ac:dyDescent="0.25">
      <c r="A413" s="209" t="s">
        <v>1134</v>
      </c>
      <c r="B413" s="209" t="s">
        <v>861</v>
      </c>
      <c r="C413" s="233" t="s">
        <v>555</v>
      </c>
      <c r="D413" s="223"/>
      <c r="E413" s="223"/>
      <c r="F413" s="252"/>
      <c r="G413" s="252"/>
    </row>
    <row r="414" spans="1:7" x14ac:dyDescent="0.25">
      <c r="A414" s="223"/>
      <c r="D414" s="223"/>
      <c r="E414" s="223"/>
      <c r="F414" s="252"/>
      <c r="G414" s="252"/>
    </row>
    <row r="415" spans="1:7" x14ac:dyDescent="0.25">
      <c r="B415" s="209" t="s">
        <v>862</v>
      </c>
      <c r="D415" s="223"/>
      <c r="E415" s="223"/>
      <c r="F415" s="252"/>
      <c r="G415" s="252"/>
    </row>
    <row r="416" spans="1:7" x14ac:dyDescent="0.25">
      <c r="A416" s="209" t="s">
        <v>1135</v>
      </c>
      <c r="B416" s="227" t="s">
        <v>989</v>
      </c>
      <c r="C416" s="233" t="s">
        <v>555</v>
      </c>
      <c r="D416" s="291" t="s">
        <v>555</v>
      </c>
      <c r="E416" s="223"/>
      <c r="F416" s="241" t="s">
        <v>214</v>
      </c>
      <c r="G416" s="241" t="s">
        <v>214</v>
      </c>
    </row>
    <row r="417" spans="1:7" x14ac:dyDescent="0.25">
      <c r="A417" s="209" t="s">
        <v>1136</v>
      </c>
      <c r="B417" s="227" t="s">
        <v>989</v>
      </c>
      <c r="C417" s="233" t="s">
        <v>555</v>
      </c>
      <c r="D417" s="291" t="s">
        <v>555</v>
      </c>
      <c r="E417" s="223"/>
      <c r="F417" s="241" t="s">
        <v>214</v>
      </c>
      <c r="G417" s="241" t="s">
        <v>214</v>
      </c>
    </row>
    <row r="418" spans="1:7" x14ac:dyDescent="0.25">
      <c r="A418" s="209" t="s">
        <v>1137</v>
      </c>
      <c r="B418" s="227" t="s">
        <v>989</v>
      </c>
      <c r="C418" s="233" t="s">
        <v>555</v>
      </c>
      <c r="D418" s="291" t="s">
        <v>555</v>
      </c>
      <c r="E418" s="223"/>
      <c r="F418" s="241" t="s">
        <v>214</v>
      </c>
      <c r="G418" s="241" t="s">
        <v>214</v>
      </c>
    </row>
    <row r="419" spans="1:7" x14ac:dyDescent="0.25">
      <c r="A419" s="209" t="s">
        <v>1138</v>
      </c>
      <c r="B419" s="227" t="s">
        <v>989</v>
      </c>
      <c r="C419" s="233" t="s">
        <v>555</v>
      </c>
      <c r="D419" s="291" t="s">
        <v>555</v>
      </c>
      <c r="E419" s="223"/>
      <c r="F419" s="241" t="s">
        <v>214</v>
      </c>
      <c r="G419" s="241" t="s">
        <v>214</v>
      </c>
    </row>
    <row r="420" spans="1:7" x14ac:dyDescent="0.25">
      <c r="A420" s="209" t="s">
        <v>1139</v>
      </c>
      <c r="B420" s="227" t="s">
        <v>989</v>
      </c>
      <c r="C420" s="233" t="s">
        <v>555</v>
      </c>
      <c r="D420" s="291" t="s">
        <v>555</v>
      </c>
      <c r="E420" s="223"/>
      <c r="F420" s="241" t="s">
        <v>214</v>
      </c>
      <c r="G420" s="241" t="s">
        <v>214</v>
      </c>
    </row>
    <row r="421" spans="1:7" x14ac:dyDescent="0.25">
      <c r="A421" s="209" t="s">
        <v>1140</v>
      </c>
      <c r="B421" s="227" t="s">
        <v>989</v>
      </c>
      <c r="C421" s="233" t="s">
        <v>555</v>
      </c>
      <c r="D421" s="291" t="s">
        <v>555</v>
      </c>
      <c r="E421" s="223"/>
      <c r="F421" s="241" t="s">
        <v>214</v>
      </c>
      <c r="G421" s="241" t="s">
        <v>214</v>
      </c>
    </row>
    <row r="422" spans="1:7" x14ac:dyDescent="0.25">
      <c r="A422" s="209" t="s">
        <v>1141</v>
      </c>
      <c r="B422" s="227" t="s">
        <v>989</v>
      </c>
      <c r="C422" s="233" t="s">
        <v>555</v>
      </c>
      <c r="D422" s="291" t="s">
        <v>555</v>
      </c>
      <c r="E422" s="223"/>
      <c r="F422" s="241" t="s">
        <v>214</v>
      </c>
      <c r="G422" s="241" t="s">
        <v>214</v>
      </c>
    </row>
    <row r="423" spans="1:7" x14ac:dyDescent="0.25">
      <c r="A423" s="209" t="s">
        <v>1142</v>
      </c>
      <c r="B423" s="227" t="s">
        <v>989</v>
      </c>
      <c r="C423" s="233" t="s">
        <v>555</v>
      </c>
      <c r="D423" s="291" t="s">
        <v>555</v>
      </c>
      <c r="E423" s="223"/>
      <c r="F423" s="241" t="s">
        <v>214</v>
      </c>
      <c r="G423" s="241" t="s">
        <v>214</v>
      </c>
    </row>
    <row r="424" spans="1:7" x14ac:dyDescent="0.25">
      <c r="A424" s="209" t="s">
        <v>1143</v>
      </c>
      <c r="B424" s="227" t="s">
        <v>989</v>
      </c>
      <c r="C424" s="233" t="s">
        <v>555</v>
      </c>
      <c r="D424" s="291" t="s">
        <v>555</v>
      </c>
      <c r="E424" s="223"/>
      <c r="F424" s="241" t="s">
        <v>214</v>
      </c>
      <c r="G424" s="241" t="s">
        <v>214</v>
      </c>
    </row>
    <row r="425" spans="1:7" x14ac:dyDescent="0.25">
      <c r="A425" s="209" t="s">
        <v>1144</v>
      </c>
      <c r="B425" s="227" t="s">
        <v>989</v>
      </c>
      <c r="C425" s="233" t="s">
        <v>555</v>
      </c>
      <c r="D425" s="291" t="s">
        <v>555</v>
      </c>
      <c r="E425" s="227"/>
      <c r="F425" s="241" t="s">
        <v>214</v>
      </c>
      <c r="G425" s="241" t="s">
        <v>214</v>
      </c>
    </row>
    <row r="426" spans="1:7" x14ac:dyDescent="0.25">
      <c r="A426" s="209" t="s">
        <v>1145</v>
      </c>
      <c r="B426" s="227" t="s">
        <v>989</v>
      </c>
      <c r="C426" s="233" t="s">
        <v>555</v>
      </c>
      <c r="D426" s="291" t="s">
        <v>555</v>
      </c>
      <c r="E426" s="227"/>
      <c r="F426" s="241" t="s">
        <v>214</v>
      </c>
      <c r="G426" s="241" t="s">
        <v>214</v>
      </c>
    </row>
    <row r="427" spans="1:7" x14ac:dyDescent="0.25">
      <c r="A427" s="209" t="s">
        <v>1146</v>
      </c>
      <c r="B427" s="227" t="s">
        <v>989</v>
      </c>
      <c r="C427" s="233" t="s">
        <v>555</v>
      </c>
      <c r="D427" s="291" t="s">
        <v>555</v>
      </c>
      <c r="E427" s="227"/>
      <c r="F427" s="241" t="s">
        <v>214</v>
      </c>
      <c r="G427" s="241" t="s">
        <v>214</v>
      </c>
    </row>
    <row r="428" spans="1:7" x14ac:dyDescent="0.25">
      <c r="A428" s="209" t="s">
        <v>1147</v>
      </c>
      <c r="B428" s="227" t="s">
        <v>989</v>
      </c>
      <c r="C428" s="233" t="s">
        <v>555</v>
      </c>
      <c r="D428" s="291" t="s">
        <v>555</v>
      </c>
      <c r="E428" s="227"/>
      <c r="F428" s="241" t="s">
        <v>214</v>
      </c>
      <c r="G428" s="241" t="s">
        <v>214</v>
      </c>
    </row>
    <row r="429" spans="1:7" x14ac:dyDescent="0.25">
      <c r="A429" s="209" t="s">
        <v>1148</v>
      </c>
      <c r="B429" s="227" t="s">
        <v>989</v>
      </c>
      <c r="C429" s="233" t="s">
        <v>555</v>
      </c>
      <c r="D429" s="291" t="s">
        <v>555</v>
      </c>
      <c r="E429" s="227"/>
      <c r="F429" s="241" t="s">
        <v>214</v>
      </c>
      <c r="G429" s="241" t="s">
        <v>214</v>
      </c>
    </row>
    <row r="430" spans="1:7" x14ac:dyDescent="0.25">
      <c r="A430" s="209" t="s">
        <v>1149</v>
      </c>
      <c r="B430" s="227" t="s">
        <v>989</v>
      </c>
      <c r="C430" s="233" t="s">
        <v>555</v>
      </c>
      <c r="D430" s="291" t="s">
        <v>555</v>
      </c>
      <c r="E430" s="227"/>
      <c r="F430" s="241" t="s">
        <v>214</v>
      </c>
      <c r="G430" s="241" t="s">
        <v>214</v>
      </c>
    </row>
    <row r="431" spans="1:7" x14ac:dyDescent="0.25">
      <c r="A431" s="209" t="s">
        <v>1150</v>
      </c>
      <c r="B431" s="227" t="s">
        <v>989</v>
      </c>
      <c r="C431" s="233" t="s">
        <v>555</v>
      </c>
      <c r="D431" s="291" t="s">
        <v>555</v>
      </c>
      <c r="F431" s="241" t="s">
        <v>214</v>
      </c>
      <c r="G431" s="241" t="s">
        <v>214</v>
      </c>
    </row>
    <row r="432" spans="1:7" x14ac:dyDescent="0.25">
      <c r="A432" s="209" t="s">
        <v>1151</v>
      </c>
      <c r="B432" s="227" t="s">
        <v>989</v>
      </c>
      <c r="C432" s="233" t="s">
        <v>555</v>
      </c>
      <c r="D432" s="291" t="s">
        <v>555</v>
      </c>
      <c r="E432" s="236"/>
      <c r="F432" s="241" t="s">
        <v>214</v>
      </c>
      <c r="G432" s="241" t="s">
        <v>214</v>
      </c>
    </row>
    <row r="433" spans="1:7" x14ac:dyDescent="0.25">
      <c r="A433" s="209" t="s">
        <v>1152</v>
      </c>
      <c r="B433" s="227" t="s">
        <v>989</v>
      </c>
      <c r="C433" s="233" t="s">
        <v>555</v>
      </c>
      <c r="D433" s="291" t="s">
        <v>555</v>
      </c>
      <c r="E433" s="236"/>
      <c r="F433" s="241" t="s">
        <v>214</v>
      </c>
      <c r="G433" s="241" t="s">
        <v>214</v>
      </c>
    </row>
    <row r="434" spans="1:7" x14ac:dyDescent="0.25">
      <c r="A434" s="209" t="s">
        <v>1153</v>
      </c>
      <c r="B434" s="227" t="s">
        <v>989</v>
      </c>
      <c r="C434" s="233" t="s">
        <v>555</v>
      </c>
      <c r="D434" s="291" t="s">
        <v>555</v>
      </c>
      <c r="E434" s="236"/>
      <c r="F434" s="241" t="s">
        <v>214</v>
      </c>
      <c r="G434" s="241" t="s">
        <v>214</v>
      </c>
    </row>
    <row r="435" spans="1:7" x14ac:dyDescent="0.25">
      <c r="A435" s="209" t="s">
        <v>1154</v>
      </c>
      <c r="B435" s="227" t="s">
        <v>989</v>
      </c>
      <c r="C435" s="233" t="s">
        <v>555</v>
      </c>
      <c r="D435" s="291" t="s">
        <v>555</v>
      </c>
      <c r="E435" s="236"/>
      <c r="F435" s="241" t="s">
        <v>214</v>
      </c>
      <c r="G435" s="241" t="s">
        <v>214</v>
      </c>
    </row>
    <row r="436" spans="1:7" x14ac:dyDescent="0.25">
      <c r="A436" s="209" t="s">
        <v>1155</v>
      </c>
      <c r="B436" s="227" t="s">
        <v>989</v>
      </c>
      <c r="C436" s="233" t="s">
        <v>555</v>
      </c>
      <c r="D436" s="291" t="s">
        <v>555</v>
      </c>
      <c r="E436" s="236"/>
      <c r="F436" s="241" t="s">
        <v>214</v>
      </c>
      <c r="G436" s="241" t="s">
        <v>214</v>
      </c>
    </row>
    <row r="437" spans="1:7" x14ac:dyDescent="0.25">
      <c r="A437" s="209" t="s">
        <v>1156</v>
      </c>
      <c r="B437" s="227" t="s">
        <v>989</v>
      </c>
      <c r="C437" s="233" t="s">
        <v>555</v>
      </c>
      <c r="D437" s="291" t="s">
        <v>555</v>
      </c>
      <c r="E437" s="236"/>
      <c r="F437" s="241" t="s">
        <v>214</v>
      </c>
      <c r="G437" s="241" t="s">
        <v>214</v>
      </c>
    </row>
    <row r="438" spans="1:7" x14ac:dyDescent="0.25">
      <c r="A438" s="209" t="s">
        <v>1157</v>
      </c>
      <c r="B438" s="227" t="s">
        <v>989</v>
      </c>
      <c r="C438" s="233" t="s">
        <v>555</v>
      </c>
      <c r="D438" s="291" t="s">
        <v>555</v>
      </c>
      <c r="E438" s="236"/>
      <c r="F438" s="241" t="s">
        <v>214</v>
      </c>
      <c r="G438" s="241" t="s">
        <v>214</v>
      </c>
    </row>
    <row r="439" spans="1:7" x14ac:dyDescent="0.25">
      <c r="A439" s="209" t="s">
        <v>1158</v>
      </c>
      <c r="B439" s="227" t="s">
        <v>989</v>
      </c>
      <c r="C439" s="233" t="s">
        <v>555</v>
      </c>
      <c r="D439" s="291" t="s">
        <v>555</v>
      </c>
      <c r="E439" s="236"/>
      <c r="F439" s="241" t="s">
        <v>214</v>
      </c>
      <c r="G439" s="241" t="s">
        <v>214</v>
      </c>
    </row>
    <row r="440" spans="1:7" x14ac:dyDescent="0.25">
      <c r="A440" s="209" t="s">
        <v>1159</v>
      </c>
      <c r="B440" s="227" t="s">
        <v>195</v>
      </c>
      <c r="C440" s="244">
        <v>0</v>
      </c>
      <c r="D440" s="240">
        <v>0</v>
      </c>
      <c r="E440" s="236"/>
      <c r="F440" s="293">
        <v>0</v>
      </c>
      <c r="G440" s="293">
        <v>0</v>
      </c>
    </row>
    <row r="441" spans="1:7" ht="15" customHeight="1" x14ac:dyDescent="0.25">
      <c r="A441" s="229"/>
      <c r="B441" s="229" t="s">
        <v>1160</v>
      </c>
      <c r="C441" s="229" t="s">
        <v>857</v>
      </c>
      <c r="D441" s="229" t="s">
        <v>858</v>
      </c>
      <c r="E441" s="229"/>
      <c r="F441" s="229" t="s">
        <v>660</v>
      </c>
      <c r="G441" s="229" t="s">
        <v>859</v>
      </c>
    </row>
    <row r="442" spans="1:7" x14ac:dyDescent="0.25">
      <c r="A442" s="209" t="s">
        <v>1161</v>
      </c>
      <c r="B442" s="209" t="s">
        <v>893</v>
      </c>
      <c r="C442" s="238" t="s">
        <v>555</v>
      </c>
      <c r="G442" s="209"/>
    </row>
    <row r="443" spans="1:7" x14ac:dyDescent="0.25">
      <c r="G443" s="209"/>
    </row>
    <row r="444" spans="1:7" x14ac:dyDescent="0.25">
      <c r="B444" s="227" t="s">
        <v>894</v>
      </c>
      <c r="G444" s="209"/>
    </row>
    <row r="445" spans="1:7" x14ac:dyDescent="0.25">
      <c r="A445" s="209" t="s">
        <v>1162</v>
      </c>
      <c r="B445" s="209" t="s">
        <v>896</v>
      </c>
      <c r="C445" s="233" t="s">
        <v>555</v>
      </c>
      <c r="D445" s="291" t="s">
        <v>555</v>
      </c>
      <c r="F445" s="241" t="s">
        <v>214</v>
      </c>
      <c r="G445" s="241" t="s">
        <v>214</v>
      </c>
    </row>
    <row r="446" spans="1:7" x14ac:dyDescent="0.25">
      <c r="A446" s="209" t="s">
        <v>1163</v>
      </c>
      <c r="B446" s="209" t="s">
        <v>898</v>
      </c>
      <c r="C446" s="233" t="s">
        <v>555</v>
      </c>
      <c r="D446" s="291" t="s">
        <v>555</v>
      </c>
      <c r="F446" s="241" t="s">
        <v>214</v>
      </c>
      <c r="G446" s="241" t="s">
        <v>214</v>
      </c>
    </row>
    <row r="447" spans="1:7" x14ac:dyDescent="0.25">
      <c r="A447" s="209" t="s">
        <v>1164</v>
      </c>
      <c r="B447" s="209" t="s">
        <v>900</v>
      </c>
      <c r="C447" s="233" t="s">
        <v>555</v>
      </c>
      <c r="D447" s="291" t="s">
        <v>555</v>
      </c>
      <c r="F447" s="241" t="s">
        <v>214</v>
      </c>
      <c r="G447" s="241" t="s">
        <v>214</v>
      </c>
    </row>
    <row r="448" spans="1:7" x14ac:dyDescent="0.25">
      <c r="A448" s="209" t="s">
        <v>1165</v>
      </c>
      <c r="B448" s="209" t="s">
        <v>902</v>
      </c>
      <c r="C448" s="233" t="s">
        <v>555</v>
      </c>
      <c r="D448" s="291" t="s">
        <v>555</v>
      </c>
      <c r="F448" s="241" t="s">
        <v>214</v>
      </c>
      <c r="G448" s="241" t="s">
        <v>214</v>
      </c>
    </row>
    <row r="449" spans="1:7" x14ac:dyDescent="0.25">
      <c r="A449" s="209" t="s">
        <v>1166</v>
      </c>
      <c r="B449" s="209" t="s">
        <v>904</v>
      </c>
      <c r="C449" s="233" t="s">
        <v>555</v>
      </c>
      <c r="D449" s="291" t="s">
        <v>555</v>
      </c>
      <c r="F449" s="241" t="s">
        <v>214</v>
      </c>
      <c r="G449" s="241" t="s">
        <v>214</v>
      </c>
    </row>
    <row r="450" spans="1:7" x14ac:dyDescent="0.25">
      <c r="A450" s="209" t="s">
        <v>1167</v>
      </c>
      <c r="B450" s="209" t="s">
        <v>906</v>
      </c>
      <c r="C450" s="233" t="s">
        <v>555</v>
      </c>
      <c r="D450" s="291" t="s">
        <v>555</v>
      </c>
      <c r="F450" s="241" t="s">
        <v>214</v>
      </c>
      <c r="G450" s="241" t="s">
        <v>214</v>
      </c>
    </row>
    <row r="451" spans="1:7" x14ac:dyDescent="0.25">
      <c r="A451" s="209" t="s">
        <v>1168</v>
      </c>
      <c r="B451" s="209" t="s">
        <v>908</v>
      </c>
      <c r="C451" s="233" t="s">
        <v>555</v>
      </c>
      <c r="D451" s="291" t="s">
        <v>555</v>
      </c>
      <c r="F451" s="241" t="s">
        <v>214</v>
      </c>
      <c r="G451" s="241" t="s">
        <v>214</v>
      </c>
    </row>
    <row r="452" spans="1:7" x14ac:dyDescent="0.25">
      <c r="A452" s="209" t="s">
        <v>1169</v>
      </c>
      <c r="B452" s="209" t="s">
        <v>910</v>
      </c>
      <c r="C452" s="233" t="s">
        <v>555</v>
      </c>
      <c r="D452" s="291" t="s">
        <v>555</v>
      </c>
      <c r="F452" s="241" t="s">
        <v>214</v>
      </c>
      <c r="G452" s="241" t="s">
        <v>214</v>
      </c>
    </row>
    <row r="453" spans="1:7" x14ac:dyDescent="0.25">
      <c r="A453" s="209" t="s">
        <v>1170</v>
      </c>
      <c r="B453" s="243" t="s">
        <v>195</v>
      </c>
      <c r="C453" s="233">
        <v>0</v>
      </c>
      <c r="D453" s="291">
        <v>0</v>
      </c>
      <c r="F453" s="238">
        <v>0</v>
      </c>
      <c r="G453" s="238">
        <v>0</v>
      </c>
    </row>
    <row r="454" spans="1:7" outlineLevel="1" x14ac:dyDescent="0.25">
      <c r="A454" s="209" t="s">
        <v>1171</v>
      </c>
      <c r="B454" s="246" t="s">
        <v>913</v>
      </c>
      <c r="C454" s="233"/>
      <c r="D454" s="291"/>
      <c r="F454" s="241" t="s">
        <v>214</v>
      </c>
      <c r="G454" s="241" t="s">
        <v>214</v>
      </c>
    </row>
    <row r="455" spans="1:7" outlineLevel="1" x14ac:dyDescent="0.25">
      <c r="A455" s="209" t="s">
        <v>1172</v>
      </c>
      <c r="B455" s="246" t="s">
        <v>915</v>
      </c>
      <c r="C455" s="233"/>
      <c r="D455" s="291"/>
      <c r="F455" s="241" t="s">
        <v>214</v>
      </c>
      <c r="G455" s="241" t="s">
        <v>214</v>
      </c>
    </row>
    <row r="456" spans="1:7" outlineLevel="1" x14ac:dyDescent="0.25">
      <c r="A456" s="209" t="s">
        <v>1173</v>
      </c>
      <c r="B456" s="246" t="s">
        <v>917</v>
      </c>
      <c r="C456" s="233"/>
      <c r="D456" s="291"/>
      <c r="F456" s="241" t="s">
        <v>214</v>
      </c>
      <c r="G456" s="241" t="s">
        <v>214</v>
      </c>
    </row>
    <row r="457" spans="1:7" outlineLevel="1" x14ac:dyDescent="0.25">
      <c r="A457" s="209" t="s">
        <v>1174</v>
      </c>
      <c r="B457" s="246" t="s">
        <v>919</v>
      </c>
      <c r="C457" s="233"/>
      <c r="D457" s="291"/>
      <c r="F457" s="241" t="s">
        <v>214</v>
      </c>
      <c r="G457" s="241" t="s">
        <v>214</v>
      </c>
    </row>
    <row r="458" spans="1:7" outlineLevel="1" x14ac:dyDescent="0.25">
      <c r="A458" s="209" t="s">
        <v>1175</v>
      </c>
      <c r="B458" s="246" t="s">
        <v>921</v>
      </c>
      <c r="C458" s="233"/>
      <c r="D458" s="291"/>
      <c r="F458" s="241" t="s">
        <v>214</v>
      </c>
      <c r="G458" s="241" t="s">
        <v>214</v>
      </c>
    </row>
    <row r="459" spans="1:7" outlineLevel="1" x14ac:dyDescent="0.25">
      <c r="A459" s="209" t="s">
        <v>1176</v>
      </c>
      <c r="B459" s="246" t="s">
        <v>923</v>
      </c>
      <c r="C459" s="233"/>
      <c r="D459" s="291"/>
      <c r="F459" s="241" t="s">
        <v>214</v>
      </c>
      <c r="G459" s="241" t="s">
        <v>214</v>
      </c>
    </row>
    <row r="460" spans="1:7" outlineLevel="1" x14ac:dyDescent="0.25">
      <c r="A460" s="209" t="s">
        <v>1177</v>
      </c>
      <c r="B460" s="246"/>
      <c r="F460" s="242"/>
      <c r="G460" s="242"/>
    </row>
    <row r="461" spans="1:7" outlineLevel="1" x14ac:dyDescent="0.25">
      <c r="A461" s="209" t="s">
        <v>1178</v>
      </c>
      <c r="B461" s="246"/>
      <c r="F461" s="242"/>
      <c r="G461" s="242"/>
    </row>
    <row r="462" spans="1:7" outlineLevel="1" x14ac:dyDescent="0.25">
      <c r="A462" s="209" t="s">
        <v>1179</v>
      </c>
      <c r="B462" s="246"/>
      <c r="F462" s="236"/>
      <c r="G462" s="236"/>
    </row>
    <row r="463" spans="1:7" ht="15" customHeight="1" x14ac:dyDescent="0.25">
      <c r="A463" s="229"/>
      <c r="B463" s="229" t="s">
        <v>1180</v>
      </c>
      <c r="C463" s="229" t="s">
        <v>857</v>
      </c>
      <c r="D463" s="229" t="s">
        <v>858</v>
      </c>
      <c r="E463" s="229"/>
      <c r="F463" s="229" t="s">
        <v>660</v>
      </c>
      <c r="G463" s="229" t="s">
        <v>859</v>
      </c>
    </row>
    <row r="464" spans="1:7" x14ac:dyDescent="0.25">
      <c r="A464" s="209" t="s">
        <v>1181</v>
      </c>
      <c r="B464" s="209" t="s">
        <v>893</v>
      </c>
      <c r="C464" s="238" t="s">
        <v>1182</v>
      </c>
      <c r="G464" s="209"/>
    </row>
    <row r="465" spans="1:7" x14ac:dyDescent="0.25">
      <c r="G465" s="209"/>
    </row>
    <row r="466" spans="1:7" x14ac:dyDescent="0.25">
      <c r="B466" s="227" t="s">
        <v>894</v>
      </c>
      <c r="G466" s="209"/>
    </row>
    <row r="467" spans="1:7" x14ac:dyDescent="0.25">
      <c r="A467" s="209" t="s">
        <v>1183</v>
      </c>
      <c r="B467" s="209" t="s">
        <v>896</v>
      </c>
      <c r="C467" s="233" t="s">
        <v>1182</v>
      </c>
      <c r="D467" s="291" t="s">
        <v>1182</v>
      </c>
      <c r="F467" s="241" t="s">
        <v>214</v>
      </c>
      <c r="G467" s="241" t="s">
        <v>214</v>
      </c>
    </row>
    <row r="468" spans="1:7" x14ac:dyDescent="0.25">
      <c r="A468" s="209" t="s">
        <v>1184</v>
      </c>
      <c r="B468" s="209" t="s">
        <v>898</v>
      </c>
      <c r="C468" s="233" t="s">
        <v>1182</v>
      </c>
      <c r="D468" s="291" t="s">
        <v>1182</v>
      </c>
      <c r="F468" s="241" t="s">
        <v>214</v>
      </c>
      <c r="G468" s="241" t="s">
        <v>214</v>
      </c>
    </row>
    <row r="469" spans="1:7" x14ac:dyDescent="0.25">
      <c r="A469" s="209" t="s">
        <v>1185</v>
      </c>
      <c r="B469" s="209" t="s">
        <v>900</v>
      </c>
      <c r="C469" s="233" t="s">
        <v>1182</v>
      </c>
      <c r="D469" s="291" t="s">
        <v>1182</v>
      </c>
      <c r="F469" s="241" t="s">
        <v>214</v>
      </c>
      <c r="G469" s="241" t="s">
        <v>214</v>
      </c>
    </row>
    <row r="470" spans="1:7" x14ac:dyDescent="0.25">
      <c r="A470" s="209" t="s">
        <v>1186</v>
      </c>
      <c r="B470" s="209" t="s">
        <v>902</v>
      </c>
      <c r="C470" s="233" t="s">
        <v>1182</v>
      </c>
      <c r="D470" s="291" t="s">
        <v>1182</v>
      </c>
      <c r="F470" s="241" t="s">
        <v>214</v>
      </c>
      <c r="G470" s="241" t="s">
        <v>214</v>
      </c>
    </row>
    <row r="471" spans="1:7" x14ac:dyDescent="0.25">
      <c r="A471" s="209" t="s">
        <v>1187</v>
      </c>
      <c r="B471" s="209" t="s">
        <v>904</v>
      </c>
      <c r="C471" s="233" t="s">
        <v>1182</v>
      </c>
      <c r="D471" s="291" t="s">
        <v>1182</v>
      </c>
      <c r="F471" s="241" t="s">
        <v>214</v>
      </c>
      <c r="G471" s="241" t="s">
        <v>214</v>
      </c>
    </row>
    <row r="472" spans="1:7" x14ac:dyDescent="0.25">
      <c r="A472" s="209" t="s">
        <v>1188</v>
      </c>
      <c r="B472" s="209" t="s">
        <v>906</v>
      </c>
      <c r="C472" s="233" t="s">
        <v>1182</v>
      </c>
      <c r="D472" s="291" t="s">
        <v>1182</v>
      </c>
      <c r="F472" s="241" t="s">
        <v>214</v>
      </c>
      <c r="G472" s="241" t="s">
        <v>214</v>
      </c>
    </row>
    <row r="473" spans="1:7" x14ac:dyDescent="0.25">
      <c r="A473" s="209" t="s">
        <v>1189</v>
      </c>
      <c r="B473" s="209" t="s">
        <v>908</v>
      </c>
      <c r="C473" s="233" t="s">
        <v>1182</v>
      </c>
      <c r="D473" s="291" t="s">
        <v>1182</v>
      </c>
      <c r="F473" s="241" t="s">
        <v>214</v>
      </c>
      <c r="G473" s="241" t="s">
        <v>214</v>
      </c>
    </row>
    <row r="474" spans="1:7" x14ac:dyDescent="0.25">
      <c r="A474" s="209" t="s">
        <v>1190</v>
      </c>
      <c r="B474" s="209" t="s">
        <v>910</v>
      </c>
      <c r="C474" s="233" t="s">
        <v>1182</v>
      </c>
      <c r="D474" s="291" t="s">
        <v>1182</v>
      </c>
      <c r="F474" s="241" t="s">
        <v>214</v>
      </c>
      <c r="G474" s="241" t="s">
        <v>214</v>
      </c>
    </row>
    <row r="475" spans="1:7" x14ac:dyDescent="0.25">
      <c r="A475" s="209" t="s">
        <v>1191</v>
      </c>
      <c r="B475" s="243" t="s">
        <v>195</v>
      </c>
      <c r="C475" s="233">
        <v>0</v>
      </c>
      <c r="D475" s="291">
        <v>0</v>
      </c>
      <c r="F475" s="238">
        <v>0</v>
      </c>
      <c r="G475" s="238">
        <v>0</v>
      </c>
    </row>
    <row r="476" spans="1:7" outlineLevel="1" x14ac:dyDescent="0.25">
      <c r="A476" s="209" t="s">
        <v>1192</v>
      </c>
      <c r="B476" s="246" t="s">
        <v>913</v>
      </c>
      <c r="C476" s="233"/>
      <c r="D476" s="291"/>
      <c r="F476" s="241" t="s">
        <v>214</v>
      </c>
      <c r="G476" s="241" t="s">
        <v>214</v>
      </c>
    </row>
    <row r="477" spans="1:7" outlineLevel="1" x14ac:dyDescent="0.25">
      <c r="A477" s="209" t="s">
        <v>1193</v>
      </c>
      <c r="B477" s="246" t="s">
        <v>915</v>
      </c>
      <c r="C477" s="233"/>
      <c r="D477" s="291"/>
      <c r="F477" s="241" t="s">
        <v>214</v>
      </c>
      <c r="G477" s="241" t="s">
        <v>214</v>
      </c>
    </row>
    <row r="478" spans="1:7" outlineLevel="1" x14ac:dyDescent="0.25">
      <c r="A478" s="209" t="s">
        <v>1194</v>
      </c>
      <c r="B478" s="246" t="s">
        <v>917</v>
      </c>
      <c r="C478" s="233"/>
      <c r="D478" s="291"/>
      <c r="F478" s="241" t="s">
        <v>214</v>
      </c>
      <c r="G478" s="241" t="s">
        <v>214</v>
      </c>
    </row>
    <row r="479" spans="1:7" outlineLevel="1" x14ac:dyDescent="0.25">
      <c r="A479" s="209" t="s">
        <v>1195</v>
      </c>
      <c r="B479" s="246" t="s">
        <v>919</v>
      </c>
      <c r="C479" s="233"/>
      <c r="D479" s="291"/>
      <c r="F479" s="241" t="s">
        <v>214</v>
      </c>
      <c r="G479" s="241" t="s">
        <v>214</v>
      </c>
    </row>
    <row r="480" spans="1:7" outlineLevel="1" x14ac:dyDescent="0.25">
      <c r="A480" s="209" t="s">
        <v>1196</v>
      </c>
      <c r="B480" s="246" t="s">
        <v>921</v>
      </c>
      <c r="C480" s="233"/>
      <c r="D480" s="291"/>
      <c r="F480" s="241" t="s">
        <v>214</v>
      </c>
      <c r="G480" s="241" t="s">
        <v>214</v>
      </c>
    </row>
    <row r="481" spans="1:7" outlineLevel="1" x14ac:dyDescent="0.25">
      <c r="A481" s="209" t="s">
        <v>1197</v>
      </c>
      <c r="B481" s="246" t="s">
        <v>923</v>
      </c>
      <c r="C481" s="233"/>
      <c r="D481" s="291"/>
      <c r="F481" s="241" t="s">
        <v>214</v>
      </c>
      <c r="G481" s="241" t="s">
        <v>214</v>
      </c>
    </row>
    <row r="482" spans="1:7" outlineLevel="1" x14ac:dyDescent="0.25">
      <c r="A482" s="209" t="s">
        <v>1198</v>
      </c>
      <c r="B482" s="246"/>
      <c r="F482" s="241"/>
      <c r="G482" s="241"/>
    </row>
    <row r="483" spans="1:7" outlineLevel="1" x14ac:dyDescent="0.25">
      <c r="A483" s="209" t="s">
        <v>1199</v>
      </c>
      <c r="B483" s="246"/>
      <c r="F483" s="241"/>
      <c r="G483" s="241"/>
    </row>
    <row r="484" spans="1:7" outlineLevel="1" x14ac:dyDescent="0.25">
      <c r="A484" s="209" t="s">
        <v>1200</v>
      </c>
      <c r="B484" s="246"/>
      <c r="F484" s="241"/>
      <c r="G484" s="238"/>
    </row>
    <row r="485" spans="1:7" ht="15" customHeight="1" x14ac:dyDescent="0.25">
      <c r="A485" s="229"/>
      <c r="B485" s="229" t="s">
        <v>1201</v>
      </c>
      <c r="C485" s="229" t="s">
        <v>1202</v>
      </c>
      <c r="D485" s="229"/>
      <c r="E485" s="229"/>
      <c r="F485" s="229"/>
      <c r="G485" s="232"/>
    </row>
    <row r="486" spans="1:7" x14ac:dyDescent="0.25">
      <c r="A486" s="209" t="s">
        <v>1203</v>
      </c>
      <c r="B486" s="227" t="s">
        <v>1204</v>
      </c>
      <c r="C486" s="238" t="s">
        <v>555</v>
      </c>
      <c r="G486" s="209"/>
    </row>
    <row r="487" spans="1:7" x14ac:dyDescent="0.25">
      <c r="A487" s="209" t="s">
        <v>1205</v>
      </c>
      <c r="B487" s="227" t="s">
        <v>1206</v>
      </c>
      <c r="C487" s="238" t="s">
        <v>555</v>
      </c>
      <c r="G487" s="209"/>
    </row>
    <row r="488" spans="1:7" x14ac:dyDescent="0.25">
      <c r="A488" s="209" t="s">
        <v>1207</v>
      </c>
      <c r="B488" s="227" t="s">
        <v>1208</v>
      </c>
      <c r="C488" s="238" t="s">
        <v>555</v>
      </c>
      <c r="G488" s="209"/>
    </row>
    <row r="489" spans="1:7" x14ac:dyDescent="0.25">
      <c r="A489" s="209" t="s">
        <v>1209</v>
      </c>
      <c r="B489" s="227" t="s">
        <v>1210</v>
      </c>
      <c r="C489" s="238" t="s">
        <v>555</v>
      </c>
      <c r="G489" s="209"/>
    </row>
    <row r="490" spans="1:7" x14ac:dyDescent="0.25">
      <c r="A490" s="209" t="s">
        <v>1211</v>
      </c>
      <c r="B490" s="227" t="s">
        <v>1212</v>
      </c>
      <c r="C490" s="238" t="s">
        <v>555</v>
      </c>
      <c r="G490" s="209"/>
    </row>
    <row r="491" spans="1:7" x14ac:dyDescent="0.25">
      <c r="A491" s="209" t="s">
        <v>1213</v>
      </c>
      <c r="B491" s="227" t="s">
        <v>1214</v>
      </c>
      <c r="C491" s="238" t="s">
        <v>555</v>
      </c>
      <c r="G491" s="209"/>
    </row>
    <row r="492" spans="1:7" x14ac:dyDescent="0.25">
      <c r="A492" s="209" t="s">
        <v>1215</v>
      </c>
      <c r="B492" s="227" t="s">
        <v>1216</v>
      </c>
      <c r="C492" s="238" t="s">
        <v>555</v>
      </c>
      <c r="G492" s="209"/>
    </row>
    <row r="493" spans="1:7" x14ac:dyDescent="0.25">
      <c r="A493" s="209" t="s">
        <v>1217</v>
      </c>
      <c r="B493" s="227" t="s">
        <v>1218</v>
      </c>
      <c r="C493" s="238" t="s">
        <v>555</v>
      </c>
      <c r="G493" s="209"/>
    </row>
    <row r="494" spans="1:7" x14ac:dyDescent="0.25">
      <c r="A494" s="209" t="s">
        <v>1219</v>
      </c>
      <c r="B494" s="227" t="s">
        <v>1220</v>
      </c>
      <c r="C494" s="238" t="s">
        <v>555</v>
      </c>
      <c r="G494" s="209"/>
    </row>
    <row r="495" spans="1:7" x14ac:dyDescent="0.25">
      <c r="A495" s="209" t="s">
        <v>1221</v>
      </c>
      <c r="B495" s="227" t="s">
        <v>1222</v>
      </c>
      <c r="C495" s="238" t="s">
        <v>555</v>
      </c>
      <c r="G495" s="209"/>
    </row>
    <row r="496" spans="1:7" x14ac:dyDescent="0.25">
      <c r="A496" s="209" t="s">
        <v>1223</v>
      </c>
      <c r="B496" s="227" t="s">
        <v>1224</v>
      </c>
      <c r="C496" s="238" t="s">
        <v>555</v>
      </c>
      <c r="G496" s="209"/>
    </row>
    <row r="497" spans="1:7" x14ac:dyDescent="0.25">
      <c r="A497" s="209" t="s">
        <v>1225</v>
      </c>
      <c r="B497" s="227" t="s">
        <v>1226</v>
      </c>
      <c r="C497" s="238" t="s">
        <v>555</v>
      </c>
      <c r="G497" s="209"/>
    </row>
    <row r="498" spans="1:7" x14ac:dyDescent="0.25">
      <c r="A498" s="209" t="s">
        <v>1227</v>
      </c>
      <c r="B498" s="227" t="s">
        <v>193</v>
      </c>
      <c r="C498" s="238" t="s">
        <v>555</v>
      </c>
      <c r="G498" s="209"/>
    </row>
    <row r="499" spans="1:7" outlineLevel="1" x14ac:dyDescent="0.25">
      <c r="A499" s="209" t="s">
        <v>1228</v>
      </c>
      <c r="B499" s="246" t="s">
        <v>1229</v>
      </c>
      <c r="C499" s="238"/>
      <c r="G499" s="209"/>
    </row>
    <row r="500" spans="1:7" outlineLevel="1" x14ac:dyDescent="0.25">
      <c r="A500" s="209" t="s">
        <v>1230</v>
      </c>
      <c r="B500" s="246" t="s">
        <v>197</v>
      </c>
      <c r="C500" s="238"/>
      <c r="G500" s="209"/>
    </row>
    <row r="501" spans="1:7" outlineLevel="1" x14ac:dyDescent="0.25">
      <c r="A501" s="209" t="s">
        <v>1231</v>
      </c>
      <c r="B501" s="246" t="s">
        <v>197</v>
      </c>
      <c r="C501" s="238"/>
      <c r="G501" s="209"/>
    </row>
    <row r="502" spans="1:7" outlineLevel="1" x14ac:dyDescent="0.25">
      <c r="A502" s="209" t="s">
        <v>1232</v>
      </c>
      <c r="B502" s="246" t="s">
        <v>197</v>
      </c>
      <c r="C502" s="238"/>
      <c r="G502" s="209"/>
    </row>
    <row r="503" spans="1:7" outlineLevel="1" x14ac:dyDescent="0.25">
      <c r="A503" s="209" t="s">
        <v>1233</v>
      </c>
      <c r="B503" s="246" t="s">
        <v>197</v>
      </c>
      <c r="C503" s="238"/>
      <c r="G503" s="209"/>
    </row>
    <row r="504" spans="1:7" outlineLevel="1" x14ac:dyDescent="0.25">
      <c r="A504" s="209" t="s">
        <v>1234</v>
      </c>
      <c r="B504" s="246" t="s">
        <v>197</v>
      </c>
      <c r="C504" s="238"/>
      <c r="G504" s="209"/>
    </row>
    <row r="505" spans="1:7" outlineLevel="1" x14ac:dyDescent="0.25">
      <c r="A505" s="209" t="s">
        <v>1235</v>
      </c>
      <c r="B505" s="246" t="s">
        <v>197</v>
      </c>
      <c r="C505" s="238"/>
      <c r="G505" s="209"/>
    </row>
    <row r="506" spans="1:7" outlineLevel="1" x14ac:dyDescent="0.25">
      <c r="A506" s="209" t="s">
        <v>1236</v>
      </c>
      <c r="B506" s="246" t="s">
        <v>197</v>
      </c>
      <c r="C506" s="238"/>
      <c r="G506" s="209"/>
    </row>
    <row r="507" spans="1:7" outlineLevel="1" x14ac:dyDescent="0.25">
      <c r="A507" s="209" t="s">
        <v>1237</v>
      </c>
      <c r="B507" s="246" t="s">
        <v>197</v>
      </c>
      <c r="C507" s="238"/>
      <c r="G507" s="209"/>
    </row>
    <row r="508" spans="1:7" outlineLevel="1" x14ac:dyDescent="0.25">
      <c r="A508" s="209" t="s">
        <v>1238</v>
      </c>
      <c r="B508" s="246" t="s">
        <v>197</v>
      </c>
      <c r="C508" s="238"/>
      <c r="G508" s="209"/>
    </row>
    <row r="509" spans="1:7" outlineLevel="1" x14ac:dyDescent="0.25">
      <c r="A509" s="209" t="s">
        <v>1239</v>
      </c>
      <c r="B509" s="246" t="s">
        <v>197</v>
      </c>
      <c r="C509" s="238"/>
      <c r="G509" s="209"/>
    </row>
    <row r="510" spans="1:7" outlineLevel="1" x14ac:dyDescent="0.25">
      <c r="A510" s="209" t="s">
        <v>1240</v>
      </c>
      <c r="B510" s="246" t="s">
        <v>197</v>
      </c>
      <c r="C510" s="238"/>
    </row>
    <row r="511" spans="1:7" outlineLevel="1" x14ac:dyDescent="0.25">
      <c r="A511" s="209" t="s">
        <v>1241</v>
      </c>
      <c r="B511" s="246" t="s">
        <v>197</v>
      </c>
      <c r="C511" s="238"/>
    </row>
    <row r="512" spans="1:7" outlineLevel="1" x14ac:dyDescent="0.25">
      <c r="A512" s="209" t="s">
        <v>1242</v>
      </c>
      <c r="B512" s="246" t="s">
        <v>197</v>
      </c>
      <c r="C512" s="238"/>
    </row>
    <row r="513" spans="1:7" s="269" customFormat="1" x14ac:dyDescent="0.25">
      <c r="A513" s="259"/>
      <c r="B513" s="259" t="s">
        <v>1243</v>
      </c>
      <c r="C513" s="229" t="s">
        <v>155</v>
      </c>
      <c r="D513" s="229" t="s">
        <v>1244</v>
      </c>
      <c r="E513" s="229"/>
      <c r="F513" s="229" t="s">
        <v>660</v>
      </c>
      <c r="G513" s="229" t="s">
        <v>1245</v>
      </c>
    </row>
    <row r="514" spans="1:7" s="269" customFormat="1" x14ac:dyDescent="0.25">
      <c r="A514" s="209" t="s">
        <v>1246</v>
      </c>
      <c r="B514" s="227" t="s">
        <v>989</v>
      </c>
      <c r="C514" s="233" t="s">
        <v>555</v>
      </c>
      <c r="D514" s="291" t="s">
        <v>555</v>
      </c>
      <c r="E514" s="215"/>
      <c r="F514" s="241" t="s">
        <v>214</v>
      </c>
      <c r="G514" s="241" t="s">
        <v>214</v>
      </c>
    </row>
    <row r="515" spans="1:7" s="269" customFormat="1" x14ac:dyDescent="0.25">
      <c r="A515" s="209" t="s">
        <v>1247</v>
      </c>
      <c r="B515" s="227" t="s">
        <v>989</v>
      </c>
      <c r="C515" s="233" t="s">
        <v>555</v>
      </c>
      <c r="D515" s="291" t="s">
        <v>555</v>
      </c>
      <c r="E515" s="215"/>
      <c r="F515" s="241" t="s">
        <v>214</v>
      </c>
      <c r="G515" s="241" t="s">
        <v>214</v>
      </c>
    </row>
    <row r="516" spans="1:7" s="269" customFormat="1" x14ac:dyDescent="0.25">
      <c r="A516" s="209" t="s">
        <v>1248</v>
      </c>
      <c r="B516" s="227" t="s">
        <v>989</v>
      </c>
      <c r="C516" s="233" t="s">
        <v>555</v>
      </c>
      <c r="D516" s="291" t="s">
        <v>555</v>
      </c>
      <c r="E516" s="215"/>
      <c r="F516" s="241" t="s">
        <v>214</v>
      </c>
      <c r="G516" s="241" t="s">
        <v>214</v>
      </c>
    </row>
    <row r="517" spans="1:7" s="269" customFormat="1" x14ac:dyDescent="0.25">
      <c r="A517" s="209" t="s">
        <v>1249</v>
      </c>
      <c r="B517" s="227" t="s">
        <v>989</v>
      </c>
      <c r="C517" s="233" t="s">
        <v>555</v>
      </c>
      <c r="D517" s="291" t="s">
        <v>555</v>
      </c>
      <c r="E517" s="215"/>
      <c r="F517" s="241" t="s">
        <v>214</v>
      </c>
      <c r="G517" s="241" t="s">
        <v>214</v>
      </c>
    </row>
    <row r="518" spans="1:7" s="269" customFormat="1" x14ac:dyDescent="0.25">
      <c r="A518" s="209" t="s">
        <v>1250</v>
      </c>
      <c r="B518" s="227" t="s">
        <v>989</v>
      </c>
      <c r="C518" s="233" t="s">
        <v>555</v>
      </c>
      <c r="D518" s="291" t="s">
        <v>555</v>
      </c>
      <c r="E518" s="215"/>
      <c r="F518" s="241" t="s">
        <v>214</v>
      </c>
      <c r="G518" s="241" t="s">
        <v>214</v>
      </c>
    </row>
    <row r="519" spans="1:7" s="269" customFormat="1" x14ac:dyDescent="0.25">
      <c r="A519" s="209" t="s">
        <v>1251</v>
      </c>
      <c r="B519" s="227" t="s">
        <v>989</v>
      </c>
      <c r="C519" s="233" t="s">
        <v>555</v>
      </c>
      <c r="D519" s="291" t="s">
        <v>555</v>
      </c>
      <c r="E519" s="215"/>
      <c r="F519" s="241" t="s">
        <v>214</v>
      </c>
      <c r="G519" s="241" t="s">
        <v>214</v>
      </c>
    </row>
    <row r="520" spans="1:7" s="269" customFormat="1" x14ac:dyDescent="0.25">
      <c r="A520" s="209" t="s">
        <v>1252</v>
      </c>
      <c r="B520" s="227" t="s">
        <v>989</v>
      </c>
      <c r="C520" s="233" t="s">
        <v>555</v>
      </c>
      <c r="D520" s="291" t="s">
        <v>555</v>
      </c>
      <c r="E520" s="215"/>
      <c r="F520" s="241" t="s">
        <v>214</v>
      </c>
      <c r="G520" s="241" t="s">
        <v>214</v>
      </c>
    </row>
    <row r="521" spans="1:7" s="269" customFormat="1" x14ac:dyDescent="0.25">
      <c r="A521" s="209" t="s">
        <v>1253</v>
      </c>
      <c r="B521" s="227" t="s">
        <v>989</v>
      </c>
      <c r="C521" s="233" t="s">
        <v>555</v>
      </c>
      <c r="D521" s="291" t="s">
        <v>555</v>
      </c>
      <c r="E521" s="215"/>
      <c r="F521" s="241" t="s">
        <v>214</v>
      </c>
      <c r="G521" s="241" t="s">
        <v>214</v>
      </c>
    </row>
    <row r="522" spans="1:7" s="269" customFormat="1" x14ac:dyDescent="0.25">
      <c r="A522" s="209" t="s">
        <v>1254</v>
      </c>
      <c r="B522" s="227" t="s">
        <v>989</v>
      </c>
      <c r="C522" s="233" t="s">
        <v>555</v>
      </c>
      <c r="D522" s="291" t="s">
        <v>555</v>
      </c>
      <c r="E522" s="215"/>
      <c r="F522" s="241" t="s">
        <v>214</v>
      </c>
      <c r="G522" s="241" t="s">
        <v>214</v>
      </c>
    </row>
    <row r="523" spans="1:7" s="269" customFormat="1" x14ac:dyDescent="0.25">
      <c r="A523" s="209" t="s">
        <v>1255</v>
      </c>
      <c r="B523" s="227" t="s">
        <v>989</v>
      </c>
      <c r="C523" s="233" t="s">
        <v>555</v>
      </c>
      <c r="D523" s="291" t="s">
        <v>555</v>
      </c>
      <c r="E523" s="215"/>
      <c r="F523" s="241" t="s">
        <v>214</v>
      </c>
      <c r="G523" s="241" t="s">
        <v>214</v>
      </c>
    </row>
    <row r="524" spans="1:7" s="269" customFormat="1" x14ac:dyDescent="0.25">
      <c r="A524" s="209" t="s">
        <v>1256</v>
      </c>
      <c r="B524" s="227" t="s">
        <v>989</v>
      </c>
      <c r="C524" s="233" t="s">
        <v>555</v>
      </c>
      <c r="D524" s="291" t="s">
        <v>555</v>
      </c>
      <c r="E524" s="215"/>
      <c r="F524" s="241" t="s">
        <v>214</v>
      </c>
      <c r="G524" s="241" t="s">
        <v>214</v>
      </c>
    </row>
    <row r="525" spans="1:7" s="269" customFormat="1" x14ac:dyDescent="0.25">
      <c r="A525" s="209" t="s">
        <v>1257</v>
      </c>
      <c r="B525" s="227" t="s">
        <v>989</v>
      </c>
      <c r="C525" s="233" t="s">
        <v>555</v>
      </c>
      <c r="D525" s="291" t="s">
        <v>555</v>
      </c>
      <c r="E525" s="215"/>
      <c r="F525" s="241" t="s">
        <v>214</v>
      </c>
      <c r="G525" s="241" t="s">
        <v>214</v>
      </c>
    </row>
    <row r="526" spans="1:7" s="269" customFormat="1" x14ac:dyDescent="0.25">
      <c r="A526" s="209" t="s">
        <v>1258</v>
      </c>
      <c r="B526" s="227" t="s">
        <v>989</v>
      </c>
      <c r="C526" s="233" t="s">
        <v>555</v>
      </c>
      <c r="D526" s="291" t="s">
        <v>555</v>
      </c>
      <c r="E526" s="215"/>
      <c r="F526" s="241" t="s">
        <v>214</v>
      </c>
      <c r="G526" s="241" t="s">
        <v>214</v>
      </c>
    </row>
    <row r="527" spans="1:7" s="269" customFormat="1" x14ac:dyDescent="0.25">
      <c r="A527" s="209" t="s">
        <v>1259</v>
      </c>
      <c r="B527" s="227" t="s">
        <v>989</v>
      </c>
      <c r="C527" s="233" t="s">
        <v>555</v>
      </c>
      <c r="D527" s="291" t="s">
        <v>555</v>
      </c>
      <c r="E527" s="215"/>
      <c r="F527" s="241" t="s">
        <v>214</v>
      </c>
      <c r="G527" s="241" t="s">
        <v>214</v>
      </c>
    </row>
    <row r="528" spans="1:7" s="269" customFormat="1" x14ac:dyDescent="0.25">
      <c r="A528" s="209" t="s">
        <v>1260</v>
      </c>
      <c r="B528" s="227" t="s">
        <v>989</v>
      </c>
      <c r="C528" s="233" t="s">
        <v>555</v>
      </c>
      <c r="D528" s="291" t="s">
        <v>555</v>
      </c>
      <c r="E528" s="215"/>
      <c r="F528" s="241" t="s">
        <v>214</v>
      </c>
      <c r="G528" s="241" t="s">
        <v>214</v>
      </c>
    </row>
    <row r="529" spans="1:7" s="269" customFormat="1" x14ac:dyDescent="0.25">
      <c r="A529" s="209" t="s">
        <v>1261</v>
      </c>
      <c r="B529" s="227" t="s">
        <v>989</v>
      </c>
      <c r="C529" s="233" t="s">
        <v>555</v>
      </c>
      <c r="D529" s="291" t="s">
        <v>555</v>
      </c>
      <c r="E529" s="215"/>
      <c r="F529" s="241" t="s">
        <v>214</v>
      </c>
      <c r="G529" s="241" t="s">
        <v>214</v>
      </c>
    </row>
    <row r="530" spans="1:7" s="269" customFormat="1" x14ac:dyDescent="0.25">
      <c r="A530" s="209" t="s">
        <v>1262</v>
      </c>
      <c r="B530" s="227" t="s">
        <v>989</v>
      </c>
      <c r="C530" s="233" t="s">
        <v>555</v>
      </c>
      <c r="D530" s="291" t="s">
        <v>555</v>
      </c>
      <c r="E530" s="215"/>
      <c r="F530" s="241" t="s">
        <v>214</v>
      </c>
      <c r="G530" s="241" t="s">
        <v>214</v>
      </c>
    </row>
    <row r="531" spans="1:7" s="269" customFormat="1" x14ac:dyDescent="0.25">
      <c r="A531" s="209" t="s">
        <v>1263</v>
      </c>
      <c r="B531" s="227" t="s">
        <v>1007</v>
      </c>
      <c r="C531" s="233" t="s">
        <v>555</v>
      </c>
      <c r="D531" s="291" t="s">
        <v>555</v>
      </c>
      <c r="E531" s="215"/>
      <c r="F531" s="241" t="s">
        <v>214</v>
      </c>
      <c r="G531" s="241" t="s">
        <v>214</v>
      </c>
    </row>
    <row r="532" spans="1:7" s="269" customFormat="1" x14ac:dyDescent="0.25">
      <c r="A532" s="209" t="s">
        <v>1264</v>
      </c>
      <c r="B532" s="227" t="s">
        <v>195</v>
      </c>
      <c r="C532" s="233">
        <v>0</v>
      </c>
      <c r="D532" s="291">
        <v>0</v>
      </c>
      <c r="E532" s="215"/>
      <c r="F532" s="238">
        <v>0</v>
      </c>
      <c r="G532" s="238">
        <v>0</v>
      </c>
    </row>
    <row r="533" spans="1:7" s="269" customFormat="1" x14ac:dyDescent="0.25">
      <c r="A533" s="209" t="s">
        <v>1265</v>
      </c>
      <c r="B533" s="227"/>
      <c r="C533" s="209"/>
      <c r="D533" s="209"/>
      <c r="E533" s="215"/>
      <c r="F533" s="215"/>
      <c r="G533" s="215"/>
    </row>
    <row r="534" spans="1:7" s="269" customFormat="1" x14ac:dyDescent="0.25">
      <c r="A534" s="209" t="s">
        <v>1266</v>
      </c>
      <c r="B534" s="227"/>
      <c r="C534" s="209"/>
      <c r="D534" s="209"/>
      <c r="E534" s="215"/>
      <c r="F534" s="215"/>
      <c r="G534" s="215"/>
    </row>
    <row r="535" spans="1:7" s="269" customFormat="1" x14ac:dyDescent="0.25">
      <c r="A535" s="209" t="s">
        <v>1267</v>
      </c>
      <c r="B535" s="227"/>
      <c r="C535" s="209"/>
      <c r="D535" s="209"/>
      <c r="E535" s="215"/>
      <c r="F535" s="215"/>
      <c r="G535" s="215"/>
    </row>
    <row r="536" spans="1:7" s="269" customFormat="1" x14ac:dyDescent="0.25">
      <c r="A536" s="259"/>
      <c r="B536" s="259" t="s">
        <v>1268</v>
      </c>
      <c r="C536" s="229" t="s">
        <v>155</v>
      </c>
      <c r="D536" s="229" t="s">
        <v>1244</v>
      </c>
      <c r="E536" s="229"/>
      <c r="F536" s="229" t="s">
        <v>660</v>
      </c>
      <c r="G536" s="229" t="s">
        <v>1245</v>
      </c>
    </row>
    <row r="537" spans="1:7" s="269" customFormat="1" x14ac:dyDescent="0.25">
      <c r="A537" s="209" t="s">
        <v>1269</v>
      </c>
      <c r="B537" s="227" t="s">
        <v>989</v>
      </c>
      <c r="C537" s="233" t="s">
        <v>555</v>
      </c>
      <c r="D537" s="291" t="s">
        <v>555</v>
      </c>
      <c r="E537" s="215"/>
      <c r="F537" s="241" t="s">
        <v>214</v>
      </c>
      <c r="G537" s="241" t="s">
        <v>214</v>
      </c>
    </row>
    <row r="538" spans="1:7" s="269" customFormat="1" x14ac:dyDescent="0.25">
      <c r="A538" s="209" t="s">
        <v>1270</v>
      </c>
      <c r="B538" s="227" t="s">
        <v>989</v>
      </c>
      <c r="C538" s="233" t="s">
        <v>555</v>
      </c>
      <c r="D538" s="291" t="s">
        <v>555</v>
      </c>
      <c r="E538" s="215"/>
      <c r="F538" s="241" t="s">
        <v>214</v>
      </c>
      <c r="G538" s="241" t="s">
        <v>214</v>
      </c>
    </row>
    <row r="539" spans="1:7" s="269" customFormat="1" x14ac:dyDescent="0.25">
      <c r="A539" s="209" t="s">
        <v>1271</v>
      </c>
      <c r="B539" s="227" t="s">
        <v>989</v>
      </c>
      <c r="C539" s="233" t="s">
        <v>555</v>
      </c>
      <c r="D539" s="291" t="s">
        <v>555</v>
      </c>
      <c r="E539" s="215"/>
      <c r="F539" s="241" t="s">
        <v>214</v>
      </c>
      <c r="G539" s="241" t="s">
        <v>214</v>
      </c>
    </row>
    <row r="540" spans="1:7" s="269" customFormat="1" x14ac:dyDescent="0.25">
      <c r="A540" s="209" t="s">
        <v>1272</v>
      </c>
      <c r="B540" s="227" t="s">
        <v>989</v>
      </c>
      <c r="C540" s="233" t="s">
        <v>555</v>
      </c>
      <c r="D540" s="291" t="s">
        <v>555</v>
      </c>
      <c r="E540" s="215"/>
      <c r="F540" s="241" t="s">
        <v>214</v>
      </c>
      <c r="G540" s="241" t="s">
        <v>214</v>
      </c>
    </row>
    <row r="541" spans="1:7" s="269" customFormat="1" x14ac:dyDescent="0.25">
      <c r="A541" s="209" t="s">
        <v>1273</v>
      </c>
      <c r="B541" s="227" t="s">
        <v>989</v>
      </c>
      <c r="C541" s="233" t="s">
        <v>555</v>
      </c>
      <c r="D541" s="291" t="s">
        <v>555</v>
      </c>
      <c r="E541" s="215"/>
      <c r="F541" s="241" t="s">
        <v>214</v>
      </c>
      <c r="G541" s="241" t="s">
        <v>214</v>
      </c>
    </row>
    <row r="542" spans="1:7" s="269" customFormat="1" x14ac:dyDescent="0.25">
      <c r="A542" s="209" t="s">
        <v>1274</v>
      </c>
      <c r="B542" s="227" t="s">
        <v>989</v>
      </c>
      <c r="C542" s="233" t="s">
        <v>555</v>
      </c>
      <c r="D542" s="291" t="s">
        <v>555</v>
      </c>
      <c r="E542" s="215"/>
      <c r="F542" s="241" t="s">
        <v>214</v>
      </c>
      <c r="G542" s="241" t="s">
        <v>214</v>
      </c>
    </row>
    <row r="543" spans="1:7" s="269" customFormat="1" x14ac:dyDescent="0.25">
      <c r="A543" s="209" t="s">
        <v>1275</v>
      </c>
      <c r="B543" s="227" t="s">
        <v>989</v>
      </c>
      <c r="C543" s="233" t="s">
        <v>555</v>
      </c>
      <c r="D543" s="291" t="s">
        <v>555</v>
      </c>
      <c r="E543" s="215"/>
      <c r="F543" s="241" t="s">
        <v>214</v>
      </c>
      <c r="G543" s="241" t="s">
        <v>214</v>
      </c>
    </row>
    <row r="544" spans="1:7" s="269" customFormat="1" x14ac:dyDescent="0.25">
      <c r="A544" s="209" t="s">
        <v>1276</v>
      </c>
      <c r="B544" s="227" t="s">
        <v>989</v>
      </c>
      <c r="C544" s="233" t="s">
        <v>555</v>
      </c>
      <c r="D544" s="291" t="s">
        <v>555</v>
      </c>
      <c r="E544" s="215"/>
      <c r="F544" s="241" t="s">
        <v>214</v>
      </c>
      <c r="G544" s="241" t="s">
        <v>214</v>
      </c>
    </row>
    <row r="545" spans="1:7" s="269" customFormat="1" x14ac:dyDescent="0.25">
      <c r="A545" s="209" t="s">
        <v>1277</v>
      </c>
      <c r="B545" s="227" t="s">
        <v>989</v>
      </c>
      <c r="C545" s="233" t="s">
        <v>555</v>
      </c>
      <c r="D545" s="291" t="s">
        <v>555</v>
      </c>
      <c r="E545" s="215"/>
      <c r="F545" s="241" t="s">
        <v>214</v>
      </c>
      <c r="G545" s="241" t="s">
        <v>214</v>
      </c>
    </row>
    <row r="546" spans="1:7" s="269" customFormat="1" x14ac:dyDescent="0.25">
      <c r="A546" s="209" t="s">
        <v>1278</v>
      </c>
      <c r="B546" s="227" t="s">
        <v>989</v>
      </c>
      <c r="C546" s="233" t="s">
        <v>555</v>
      </c>
      <c r="D546" s="291" t="s">
        <v>555</v>
      </c>
      <c r="E546" s="215"/>
      <c r="F546" s="241" t="s">
        <v>214</v>
      </c>
      <c r="G546" s="241" t="s">
        <v>214</v>
      </c>
    </row>
    <row r="547" spans="1:7" s="269" customFormat="1" x14ac:dyDescent="0.25">
      <c r="A547" s="209" t="s">
        <v>1279</v>
      </c>
      <c r="B547" s="227" t="s">
        <v>989</v>
      </c>
      <c r="C547" s="233" t="s">
        <v>555</v>
      </c>
      <c r="D547" s="291" t="s">
        <v>555</v>
      </c>
      <c r="E547" s="215"/>
      <c r="F547" s="241" t="s">
        <v>214</v>
      </c>
      <c r="G547" s="241" t="s">
        <v>214</v>
      </c>
    </row>
    <row r="548" spans="1:7" s="269" customFormat="1" x14ac:dyDescent="0.25">
      <c r="A548" s="209" t="s">
        <v>1280</v>
      </c>
      <c r="B548" s="227" t="s">
        <v>989</v>
      </c>
      <c r="C548" s="233" t="s">
        <v>555</v>
      </c>
      <c r="D548" s="291" t="s">
        <v>555</v>
      </c>
      <c r="E548" s="215"/>
      <c r="F548" s="241" t="s">
        <v>214</v>
      </c>
      <c r="G548" s="241" t="s">
        <v>214</v>
      </c>
    </row>
    <row r="549" spans="1:7" s="269" customFormat="1" x14ac:dyDescent="0.25">
      <c r="A549" s="209" t="s">
        <v>1281</v>
      </c>
      <c r="B549" s="227" t="s">
        <v>989</v>
      </c>
      <c r="C549" s="233" t="s">
        <v>555</v>
      </c>
      <c r="D549" s="291" t="s">
        <v>555</v>
      </c>
      <c r="E549" s="215"/>
      <c r="F549" s="241" t="s">
        <v>214</v>
      </c>
      <c r="G549" s="241" t="s">
        <v>214</v>
      </c>
    </row>
    <row r="550" spans="1:7" s="269" customFormat="1" x14ac:dyDescent="0.25">
      <c r="A550" s="209" t="s">
        <v>1282</v>
      </c>
      <c r="B550" s="227" t="s">
        <v>989</v>
      </c>
      <c r="C550" s="233" t="s">
        <v>555</v>
      </c>
      <c r="D550" s="291" t="s">
        <v>555</v>
      </c>
      <c r="E550" s="215"/>
      <c r="F550" s="241" t="s">
        <v>214</v>
      </c>
      <c r="G550" s="241" t="s">
        <v>214</v>
      </c>
    </row>
    <row r="551" spans="1:7" s="269" customFormat="1" x14ac:dyDescent="0.25">
      <c r="A551" s="209" t="s">
        <v>1283</v>
      </c>
      <c r="B551" s="227" t="s">
        <v>989</v>
      </c>
      <c r="C551" s="233" t="s">
        <v>555</v>
      </c>
      <c r="D551" s="291" t="s">
        <v>555</v>
      </c>
      <c r="E551" s="215"/>
      <c r="F551" s="241" t="s">
        <v>214</v>
      </c>
      <c r="G551" s="241" t="s">
        <v>214</v>
      </c>
    </row>
    <row r="552" spans="1:7" s="269" customFormat="1" x14ac:dyDescent="0.25">
      <c r="A552" s="209" t="s">
        <v>1284</v>
      </c>
      <c r="B552" s="227" t="s">
        <v>989</v>
      </c>
      <c r="C552" s="233" t="s">
        <v>555</v>
      </c>
      <c r="D552" s="291" t="s">
        <v>555</v>
      </c>
      <c r="E552" s="215"/>
      <c r="F552" s="241" t="s">
        <v>214</v>
      </c>
      <c r="G552" s="241" t="s">
        <v>214</v>
      </c>
    </row>
    <row r="553" spans="1:7" s="269" customFormat="1" x14ac:dyDescent="0.25">
      <c r="A553" s="209" t="s">
        <v>1285</v>
      </c>
      <c r="B553" s="227" t="s">
        <v>989</v>
      </c>
      <c r="C553" s="233" t="s">
        <v>555</v>
      </c>
      <c r="D553" s="291" t="s">
        <v>555</v>
      </c>
      <c r="E553" s="215"/>
      <c r="F553" s="241" t="s">
        <v>214</v>
      </c>
      <c r="G553" s="241" t="s">
        <v>214</v>
      </c>
    </row>
    <row r="554" spans="1:7" s="269" customFormat="1" x14ac:dyDescent="0.25">
      <c r="A554" s="209" t="s">
        <v>1286</v>
      </c>
      <c r="B554" s="227" t="s">
        <v>1007</v>
      </c>
      <c r="C554" s="233" t="s">
        <v>555</v>
      </c>
      <c r="D554" s="291" t="s">
        <v>555</v>
      </c>
      <c r="E554" s="215"/>
      <c r="F554" s="241" t="s">
        <v>214</v>
      </c>
      <c r="G554" s="241" t="s">
        <v>214</v>
      </c>
    </row>
    <row r="555" spans="1:7" s="269" customFormat="1" x14ac:dyDescent="0.25">
      <c r="A555" s="209" t="s">
        <v>1287</v>
      </c>
      <c r="B555" s="227" t="s">
        <v>195</v>
      </c>
      <c r="C555" s="233">
        <v>0</v>
      </c>
      <c r="D555" s="291">
        <v>0</v>
      </c>
      <c r="E555" s="215"/>
      <c r="F555" s="238">
        <v>0</v>
      </c>
      <c r="G555" s="238">
        <v>0</v>
      </c>
    </row>
    <row r="556" spans="1:7" s="269" customFormat="1" x14ac:dyDescent="0.25">
      <c r="A556" s="209" t="s">
        <v>1288</v>
      </c>
      <c r="B556" s="227"/>
      <c r="C556" s="209"/>
      <c r="D556" s="209"/>
      <c r="E556" s="215"/>
      <c r="F556" s="215"/>
      <c r="G556" s="215"/>
    </row>
    <row r="557" spans="1:7" s="269" customFormat="1" x14ac:dyDescent="0.25">
      <c r="A557" s="209" t="s">
        <v>1289</v>
      </c>
      <c r="B557" s="227"/>
      <c r="C557" s="209"/>
      <c r="D557" s="209"/>
      <c r="E557" s="215"/>
      <c r="F557" s="215"/>
      <c r="G557" s="215"/>
    </row>
    <row r="558" spans="1:7" s="269" customFormat="1" x14ac:dyDescent="0.25">
      <c r="A558" s="209" t="s">
        <v>1290</v>
      </c>
      <c r="B558" s="227"/>
      <c r="C558" s="209"/>
      <c r="D558" s="209"/>
      <c r="E558" s="215"/>
      <c r="F558" s="215"/>
      <c r="G558" s="215"/>
    </row>
    <row r="559" spans="1:7" s="269" customFormat="1" x14ac:dyDescent="0.25">
      <c r="A559" s="259"/>
      <c r="B559" s="259" t="s">
        <v>1291</v>
      </c>
      <c r="C559" s="229" t="s">
        <v>155</v>
      </c>
      <c r="D559" s="229" t="s">
        <v>1244</v>
      </c>
      <c r="E559" s="229"/>
      <c r="F559" s="229" t="s">
        <v>660</v>
      </c>
      <c r="G559" s="229" t="s">
        <v>1245</v>
      </c>
    </row>
    <row r="560" spans="1:7" s="269" customFormat="1" x14ac:dyDescent="0.25">
      <c r="A560" s="209" t="s">
        <v>1292</v>
      </c>
      <c r="B560" s="227" t="s">
        <v>1037</v>
      </c>
      <c r="C560" s="233" t="s">
        <v>555</v>
      </c>
      <c r="D560" s="291" t="s">
        <v>555</v>
      </c>
      <c r="E560" s="215"/>
      <c r="F560" s="241" t="s">
        <v>214</v>
      </c>
      <c r="G560" s="241" t="s">
        <v>214</v>
      </c>
    </row>
    <row r="561" spans="1:7" s="269" customFormat="1" x14ac:dyDescent="0.25">
      <c r="A561" s="209" t="s">
        <v>1293</v>
      </c>
      <c r="B561" s="227" t="s">
        <v>1039</v>
      </c>
      <c r="C561" s="233" t="s">
        <v>555</v>
      </c>
      <c r="D561" s="291" t="s">
        <v>555</v>
      </c>
      <c r="E561" s="215"/>
      <c r="F561" s="241" t="s">
        <v>214</v>
      </c>
      <c r="G561" s="241" t="s">
        <v>214</v>
      </c>
    </row>
    <row r="562" spans="1:7" s="269" customFormat="1" x14ac:dyDescent="0.25">
      <c r="A562" s="209" t="s">
        <v>1294</v>
      </c>
      <c r="B562" s="227" t="s">
        <v>1041</v>
      </c>
      <c r="C562" s="233" t="s">
        <v>555</v>
      </c>
      <c r="D562" s="291" t="s">
        <v>555</v>
      </c>
      <c r="E562" s="215"/>
      <c r="F562" s="241" t="s">
        <v>214</v>
      </c>
      <c r="G562" s="241" t="s">
        <v>214</v>
      </c>
    </row>
    <row r="563" spans="1:7" s="269" customFormat="1" x14ac:dyDescent="0.25">
      <c r="A563" s="209" t="s">
        <v>1295</v>
      </c>
      <c r="B563" s="227" t="s">
        <v>1043</v>
      </c>
      <c r="C563" s="233" t="s">
        <v>555</v>
      </c>
      <c r="D563" s="291" t="s">
        <v>555</v>
      </c>
      <c r="E563" s="215"/>
      <c r="F563" s="241" t="s">
        <v>214</v>
      </c>
      <c r="G563" s="241" t="s">
        <v>214</v>
      </c>
    </row>
    <row r="564" spans="1:7" s="269" customFormat="1" x14ac:dyDescent="0.25">
      <c r="A564" s="209" t="s">
        <v>1296</v>
      </c>
      <c r="B564" s="227" t="s">
        <v>1045</v>
      </c>
      <c r="C564" s="233" t="s">
        <v>555</v>
      </c>
      <c r="D564" s="291" t="s">
        <v>555</v>
      </c>
      <c r="E564" s="215"/>
      <c r="F564" s="241" t="s">
        <v>214</v>
      </c>
      <c r="G564" s="241" t="s">
        <v>214</v>
      </c>
    </row>
    <row r="565" spans="1:7" s="269" customFormat="1" x14ac:dyDescent="0.25">
      <c r="A565" s="209" t="s">
        <v>1297</v>
      </c>
      <c r="B565" s="227" t="s">
        <v>1047</v>
      </c>
      <c r="C565" s="233" t="s">
        <v>555</v>
      </c>
      <c r="D565" s="291" t="s">
        <v>555</v>
      </c>
      <c r="E565" s="215"/>
      <c r="F565" s="241" t="s">
        <v>214</v>
      </c>
      <c r="G565" s="241" t="s">
        <v>214</v>
      </c>
    </row>
    <row r="566" spans="1:7" s="269" customFormat="1" x14ac:dyDescent="0.25">
      <c r="A566" s="209" t="s">
        <v>1298</v>
      </c>
      <c r="B566" s="227" t="s">
        <v>1049</v>
      </c>
      <c r="C566" s="233" t="s">
        <v>555</v>
      </c>
      <c r="D566" s="291" t="s">
        <v>555</v>
      </c>
      <c r="E566" s="215"/>
      <c r="F566" s="241" t="s">
        <v>214</v>
      </c>
      <c r="G566" s="241" t="s">
        <v>214</v>
      </c>
    </row>
    <row r="567" spans="1:7" s="269" customFormat="1" x14ac:dyDescent="0.25">
      <c r="A567" s="209" t="s">
        <v>1299</v>
      </c>
      <c r="B567" s="227" t="s">
        <v>1051</v>
      </c>
      <c r="C567" s="233" t="s">
        <v>555</v>
      </c>
      <c r="D567" s="291" t="s">
        <v>555</v>
      </c>
      <c r="E567" s="215"/>
      <c r="F567" s="241" t="s">
        <v>214</v>
      </c>
      <c r="G567" s="241" t="s">
        <v>214</v>
      </c>
    </row>
    <row r="568" spans="1:7" s="269" customFormat="1" x14ac:dyDescent="0.25">
      <c r="A568" s="209" t="s">
        <v>1300</v>
      </c>
      <c r="B568" s="227" t="s">
        <v>1053</v>
      </c>
      <c r="C568" s="233" t="s">
        <v>555</v>
      </c>
      <c r="D568" s="291" t="s">
        <v>555</v>
      </c>
      <c r="E568" s="215"/>
      <c r="F568" s="241" t="s">
        <v>214</v>
      </c>
      <c r="G568" s="241" t="s">
        <v>214</v>
      </c>
    </row>
    <row r="569" spans="1:7" s="269" customFormat="1" x14ac:dyDescent="0.25">
      <c r="A569" s="209" t="s">
        <v>1301</v>
      </c>
      <c r="B569" s="209" t="s">
        <v>1007</v>
      </c>
      <c r="C569" s="233" t="s">
        <v>555</v>
      </c>
      <c r="D569" s="291" t="s">
        <v>555</v>
      </c>
      <c r="E569" s="215"/>
      <c r="F569" s="241" t="s">
        <v>214</v>
      </c>
      <c r="G569" s="241" t="s">
        <v>214</v>
      </c>
    </row>
    <row r="570" spans="1:7" s="269" customFormat="1" x14ac:dyDescent="0.25">
      <c r="A570" s="209" t="s">
        <v>1302</v>
      </c>
      <c r="B570" s="227" t="s">
        <v>195</v>
      </c>
      <c r="C570" s="233">
        <v>0</v>
      </c>
      <c r="D570" s="291">
        <v>0</v>
      </c>
      <c r="E570" s="215"/>
      <c r="F570" s="238">
        <v>0</v>
      </c>
      <c r="G570" s="238">
        <v>0</v>
      </c>
    </row>
    <row r="571" spans="1:7" x14ac:dyDescent="0.25">
      <c r="A571" s="209" t="s">
        <v>1303</v>
      </c>
    </row>
    <row r="572" spans="1:7" x14ac:dyDescent="0.25">
      <c r="A572" s="259"/>
      <c r="B572" s="259" t="s">
        <v>1304</v>
      </c>
      <c r="C572" s="229" t="s">
        <v>155</v>
      </c>
      <c r="D572" s="229" t="s">
        <v>986</v>
      </c>
      <c r="E572" s="229"/>
      <c r="F572" s="229" t="s">
        <v>659</v>
      </c>
      <c r="G572" s="229" t="s">
        <v>1245</v>
      </c>
    </row>
    <row r="573" spans="1:7" x14ac:dyDescent="0.25">
      <c r="A573" s="209" t="s">
        <v>1305</v>
      </c>
      <c r="B573" s="227" t="s">
        <v>1076</v>
      </c>
      <c r="C573" s="233" t="s">
        <v>555</v>
      </c>
      <c r="D573" s="291" t="s">
        <v>555</v>
      </c>
      <c r="E573" s="215"/>
      <c r="F573" s="241" t="s">
        <v>214</v>
      </c>
      <c r="G573" s="241" t="s">
        <v>214</v>
      </c>
    </row>
    <row r="574" spans="1:7" x14ac:dyDescent="0.25">
      <c r="A574" s="209" t="s">
        <v>1306</v>
      </c>
      <c r="B574" s="295" t="s">
        <v>1307</v>
      </c>
      <c r="C574" s="233" t="s">
        <v>555</v>
      </c>
      <c r="D574" s="291" t="s">
        <v>555</v>
      </c>
      <c r="E574" s="215"/>
      <c r="F574" s="241" t="s">
        <v>214</v>
      </c>
      <c r="G574" s="241" t="s">
        <v>214</v>
      </c>
    </row>
    <row r="575" spans="1:7" x14ac:dyDescent="0.25">
      <c r="A575" s="209" t="s">
        <v>1308</v>
      </c>
      <c r="B575" s="227" t="s">
        <v>1071</v>
      </c>
      <c r="C575" s="233" t="s">
        <v>555</v>
      </c>
      <c r="D575" s="291" t="s">
        <v>555</v>
      </c>
      <c r="E575" s="215"/>
      <c r="F575" s="241" t="s">
        <v>214</v>
      </c>
      <c r="G575" s="241" t="s">
        <v>214</v>
      </c>
    </row>
    <row r="576" spans="1:7" x14ac:dyDescent="0.25">
      <c r="A576" s="209" t="s">
        <v>1309</v>
      </c>
      <c r="B576" s="209" t="s">
        <v>1007</v>
      </c>
      <c r="C576" s="233" t="s">
        <v>555</v>
      </c>
      <c r="D576" s="291" t="s">
        <v>555</v>
      </c>
      <c r="E576" s="215"/>
      <c r="F576" s="241" t="s">
        <v>214</v>
      </c>
      <c r="G576" s="241" t="s">
        <v>214</v>
      </c>
    </row>
    <row r="577" spans="1:7" x14ac:dyDescent="0.25">
      <c r="A577" s="209" t="s">
        <v>1310</v>
      </c>
      <c r="B577" s="227" t="s">
        <v>195</v>
      </c>
      <c r="C577" s="233">
        <v>0</v>
      </c>
      <c r="D577" s="291">
        <v>0</v>
      </c>
      <c r="E577" s="215"/>
      <c r="F577" s="238">
        <v>0</v>
      </c>
      <c r="G577" s="238">
        <v>0</v>
      </c>
    </row>
    <row r="579" spans="1:7" x14ac:dyDescent="0.25">
      <c r="A579" s="259"/>
      <c r="B579" s="259" t="s">
        <v>1311</v>
      </c>
      <c r="C579" s="229" t="s">
        <v>155</v>
      </c>
      <c r="D579" s="229" t="s">
        <v>1244</v>
      </c>
      <c r="E579" s="229"/>
      <c r="F579" s="229" t="s">
        <v>659</v>
      </c>
      <c r="G579" s="229" t="s">
        <v>1245</v>
      </c>
    </row>
    <row r="580" spans="1:7" x14ac:dyDescent="0.25">
      <c r="A580" s="209" t="s">
        <v>1312</v>
      </c>
      <c r="B580" s="227" t="s">
        <v>989</v>
      </c>
      <c r="C580" s="233" t="s">
        <v>555</v>
      </c>
      <c r="D580" s="291" t="s">
        <v>555</v>
      </c>
      <c r="E580" s="205"/>
      <c r="F580" s="241" t="s">
        <v>214</v>
      </c>
      <c r="G580" s="241" t="s">
        <v>214</v>
      </c>
    </row>
    <row r="581" spans="1:7" x14ac:dyDescent="0.25">
      <c r="A581" s="209" t="s">
        <v>1313</v>
      </c>
      <c r="B581" s="227" t="s">
        <v>989</v>
      </c>
      <c r="C581" s="233" t="s">
        <v>555</v>
      </c>
      <c r="D581" s="291" t="s">
        <v>555</v>
      </c>
      <c r="E581" s="205"/>
      <c r="F581" s="241" t="s">
        <v>214</v>
      </c>
      <c r="G581" s="241" t="s">
        <v>214</v>
      </c>
    </row>
    <row r="582" spans="1:7" x14ac:dyDescent="0.25">
      <c r="A582" s="209" t="s">
        <v>1314</v>
      </c>
      <c r="B582" s="227" t="s">
        <v>989</v>
      </c>
      <c r="C582" s="233" t="s">
        <v>555</v>
      </c>
      <c r="D582" s="291" t="s">
        <v>555</v>
      </c>
      <c r="E582" s="205"/>
      <c r="F582" s="241" t="s">
        <v>214</v>
      </c>
      <c r="G582" s="241" t="s">
        <v>214</v>
      </c>
    </row>
    <row r="583" spans="1:7" x14ac:dyDescent="0.25">
      <c r="A583" s="209" t="s">
        <v>1315</v>
      </c>
      <c r="B583" s="227" t="s">
        <v>989</v>
      </c>
      <c r="C583" s="233" t="s">
        <v>555</v>
      </c>
      <c r="D583" s="291" t="s">
        <v>555</v>
      </c>
      <c r="E583" s="205"/>
      <c r="F583" s="241" t="s">
        <v>214</v>
      </c>
      <c r="G583" s="241" t="s">
        <v>214</v>
      </c>
    </row>
    <row r="584" spans="1:7" x14ac:dyDescent="0.25">
      <c r="A584" s="209" t="s">
        <v>1316</v>
      </c>
      <c r="B584" s="227" t="s">
        <v>989</v>
      </c>
      <c r="C584" s="233" t="s">
        <v>555</v>
      </c>
      <c r="D584" s="291" t="s">
        <v>555</v>
      </c>
      <c r="E584" s="205"/>
      <c r="F584" s="241" t="s">
        <v>214</v>
      </c>
      <c r="G584" s="241" t="s">
        <v>214</v>
      </c>
    </row>
    <row r="585" spans="1:7" x14ac:dyDescent="0.25">
      <c r="A585" s="209" t="s">
        <v>1317</v>
      </c>
      <c r="B585" s="227" t="s">
        <v>989</v>
      </c>
      <c r="C585" s="233" t="s">
        <v>555</v>
      </c>
      <c r="D585" s="291" t="s">
        <v>555</v>
      </c>
      <c r="E585" s="205"/>
      <c r="F585" s="241" t="s">
        <v>214</v>
      </c>
      <c r="G585" s="241" t="s">
        <v>214</v>
      </c>
    </row>
    <row r="586" spans="1:7" x14ac:dyDescent="0.25">
      <c r="A586" s="209" t="s">
        <v>1318</v>
      </c>
      <c r="B586" s="227" t="s">
        <v>989</v>
      </c>
      <c r="C586" s="233" t="s">
        <v>555</v>
      </c>
      <c r="D586" s="291" t="s">
        <v>555</v>
      </c>
      <c r="E586" s="205"/>
      <c r="F586" s="241" t="s">
        <v>214</v>
      </c>
      <c r="G586" s="241" t="s">
        <v>214</v>
      </c>
    </row>
    <row r="587" spans="1:7" x14ac:dyDescent="0.25">
      <c r="A587" s="209" t="s">
        <v>1319</v>
      </c>
      <c r="B587" s="227" t="s">
        <v>989</v>
      </c>
      <c r="C587" s="233" t="s">
        <v>555</v>
      </c>
      <c r="D587" s="291" t="s">
        <v>555</v>
      </c>
      <c r="E587" s="205"/>
      <c r="F587" s="241" t="s">
        <v>214</v>
      </c>
      <c r="G587" s="241" t="s">
        <v>214</v>
      </c>
    </row>
    <row r="588" spans="1:7" x14ac:dyDescent="0.25">
      <c r="A588" s="209" t="s">
        <v>1320</v>
      </c>
      <c r="B588" s="227" t="s">
        <v>989</v>
      </c>
      <c r="C588" s="233" t="s">
        <v>555</v>
      </c>
      <c r="D588" s="291" t="s">
        <v>555</v>
      </c>
      <c r="E588" s="205"/>
      <c r="F588" s="241" t="s">
        <v>214</v>
      </c>
      <c r="G588" s="241" t="s">
        <v>214</v>
      </c>
    </row>
    <row r="589" spans="1:7" x14ac:dyDescent="0.25">
      <c r="A589" s="209" t="s">
        <v>1321</v>
      </c>
      <c r="B589" s="227" t="s">
        <v>989</v>
      </c>
      <c r="C589" s="233" t="s">
        <v>555</v>
      </c>
      <c r="D589" s="291" t="s">
        <v>555</v>
      </c>
      <c r="E589" s="205"/>
      <c r="F589" s="241" t="s">
        <v>214</v>
      </c>
      <c r="G589" s="241" t="s">
        <v>214</v>
      </c>
    </row>
    <row r="590" spans="1:7" x14ac:dyDescent="0.25">
      <c r="A590" s="209" t="s">
        <v>1322</v>
      </c>
      <c r="B590" s="227" t="s">
        <v>989</v>
      </c>
      <c r="C590" s="233" t="s">
        <v>555</v>
      </c>
      <c r="D590" s="291" t="s">
        <v>555</v>
      </c>
      <c r="E590" s="205"/>
      <c r="F590" s="241" t="s">
        <v>214</v>
      </c>
      <c r="G590" s="241" t="s">
        <v>214</v>
      </c>
    </row>
    <row r="591" spans="1:7" x14ac:dyDescent="0.25">
      <c r="A591" s="209" t="s">
        <v>1323</v>
      </c>
      <c r="B591" s="227" t="s">
        <v>989</v>
      </c>
      <c r="C591" s="233" t="s">
        <v>555</v>
      </c>
      <c r="D591" s="291" t="s">
        <v>555</v>
      </c>
      <c r="E591" s="205"/>
      <c r="F591" s="241" t="s">
        <v>214</v>
      </c>
      <c r="G591" s="241" t="s">
        <v>214</v>
      </c>
    </row>
    <row r="592" spans="1:7" x14ac:dyDescent="0.25">
      <c r="A592" s="209" t="s">
        <v>1324</v>
      </c>
      <c r="B592" s="227" t="s">
        <v>989</v>
      </c>
      <c r="C592" s="233" t="s">
        <v>555</v>
      </c>
      <c r="D592" s="291" t="s">
        <v>555</v>
      </c>
      <c r="E592" s="205"/>
      <c r="F592" s="241" t="s">
        <v>214</v>
      </c>
      <c r="G592" s="241" t="s">
        <v>214</v>
      </c>
    </row>
    <row r="593" spans="1:7" x14ac:dyDescent="0.25">
      <c r="A593" s="209" t="s">
        <v>1325</v>
      </c>
      <c r="B593" s="227" t="s">
        <v>989</v>
      </c>
      <c r="C593" s="233" t="s">
        <v>555</v>
      </c>
      <c r="D593" s="291" t="s">
        <v>555</v>
      </c>
      <c r="E593" s="205"/>
      <c r="F593" s="241" t="s">
        <v>214</v>
      </c>
      <c r="G593" s="241" t="s">
        <v>214</v>
      </c>
    </row>
    <row r="594" spans="1:7" x14ac:dyDescent="0.25">
      <c r="A594" s="209" t="s">
        <v>1326</v>
      </c>
      <c r="B594" s="227" t="s">
        <v>989</v>
      </c>
      <c r="C594" s="233" t="s">
        <v>555</v>
      </c>
      <c r="D594" s="291" t="s">
        <v>555</v>
      </c>
      <c r="E594" s="205"/>
      <c r="F594" s="241" t="s">
        <v>214</v>
      </c>
      <c r="G594" s="241" t="s">
        <v>214</v>
      </c>
    </row>
    <row r="595" spans="1:7" x14ac:dyDescent="0.25">
      <c r="A595" s="209" t="s">
        <v>1327</v>
      </c>
      <c r="B595" s="227" t="s">
        <v>989</v>
      </c>
      <c r="C595" s="233" t="s">
        <v>555</v>
      </c>
      <c r="D595" s="291" t="s">
        <v>555</v>
      </c>
      <c r="E595" s="205"/>
      <c r="F595" s="241" t="s">
        <v>214</v>
      </c>
      <c r="G595" s="241" t="s">
        <v>214</v>
      </c>
    </row>
    <row r="596" spans="1:7" x14ac:dyDescent="0.25">
      <c r="A596" s="209" t="s">
        <v>1328</v>
      </c>
      <c r="B596" s="227" t="s">
        <v>989</v>
      </c>
      <c r="C596" s="233" t="s">
        <v>555</v>
      </c>
      <c r="D596" s="291" t="s">
        <v>555</v>
      </c>
      <c r="E596" s="205"/>
      <c r="F596" s="241" t="s">
        <v>214</v>
      </c>
      <c r="G596" s="241" t="s">
        <v>214</v>
      </c>
    </row>
    <row r="597" spans="1:7" x14ac:dyDescent="0.25">
      <c r="A597" s="209" t="s">
        <v>1329</v>
      </c>
      <c r="B597" s="227" t="s">
        <v>1007</v>
      </c>
      <c r="C597" s="233" t="s">
        <v>555</v>
      </c>
      <c r="D597" s="291" t="s">
        <v>555</v>
      </c>
      <c r="E597" s="205"/>
      <c r="F597" s="241" t="s">
        <v>214</v>
      </c>
      <c r="G597" s="241" t="s">
        <v>214</v>
      </c>
    </row>
    <row r="598" spans="1:7" x14ac:dyDescent="0.25">
      <c r="A598" s="209" t="s">
        <v>1330</v>
      </c>
      <c r="B598" s="227" t="s">
        <v>195</v>
      </c>
      <c r="C598" s="233">
        <v>0</v>
      </c>
      <c r="D598" s="291">
        <v>0</v>
      </c>
      <c r="E598" s="205"/>
      <c r="F598" s="241" t="s">
        <v>214</v>
      </c>
      <c r="G598" s="241" t="s">
        <v>214</v>
      </c>
    </row>
  </sheetData>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B181:B184 C180:D184 F180:F184 C187:D187 F187:G187 C216:D216 B190:D213 F170:F178"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C363:D381 C580:D598" name="Optional ECBECAIs_2"/>
    <protectedRange sqref="B287:B304 B310:B327 B363:B380 B580:B597" name="Mortgage Assets III_1"/>
    <protectedRange sqref="F382:G410 B38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hyperlinks>
    <hyperlink ref="B6" location="'B1. HTT Mortgage Assets'!B10" display="7. Mortgage Assets" xr:uid="{A22A96E3-98AB-4FE3-9F87-D7EA03FF3EC3}"/>
    <hyperlink ref="B7" location="'B1. HTT Mortgage Assets'!B166" display="7.A Residential Cover Pool" xr:uid="{D658D44F-26F6-41F2-BD15-AFD69FB4A442}"/>
    <hyperlink ref="B8" location="'B1. HTT Mortgage Assets'!B267" display="7.B Commercial Cover Pool" xr:uid="{F84F2075-BD22-4675-A06E-B0B25DFF985A}"/>
    <hyperlink ref="B149" location="'2. Harmonised Glossary'!A9" display="Breakdown by Interest Rate" xr:uid="{D277FF74-7603-4609-AB42-63532C1E8F6C}"/>
    <hyperlink ref="B179" location="'2. Harmonised Glossary'!A14" display="Non-Performing Loans (NPLs)" xr:uid="{FF7CB739-ED6E-412F-BE13-C02860786BE7}"/>
    <hyperlink ref="B11" location="'2. Harmonised Glossary'!A12" display="Property Type Information" xr:uid="{91C775C6-FA2E-40A0-B05D-C70DF6BBF821}"/>
    <hyperlink ref="B215" location="'2. Harmonised Glossary'!A288" display="Loan to Value (LTV) Information - Un-indexed" xr:uid="{948D3D7A-9C04-4DEB-BECC-10C2633A95D2}"/>
    <hyperlink ref="B237" location="'2. Harmonised Glossary'!A11" display="Loan to Value (LTV) Information - Indexed" xr:uid="{8DDA1746-0EA8-44A6-BCC9-F1940F5AF871}"/>
  </hyperlinks>
  <pageMargins left="0.7" right="0.7" top="0.75" bottom="0.75" header="0.3" footer="0.3"/>
  <pageSetup paperSize="9" scale="5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baseColWidth="10" defaultColWidth="11.42578125" defaultRowHeight="15" outlineLevelRow="1" x14ac:dyDescent="0.25"/>
  <cols>
    <col min="1" max="1" width="16.28515625" customWidth="1"/>
    <col min="2" max="2" width="89.85546875" style="50" bestFit="1" customWidth="1"/>
    <col min="3" max="3" width="134.7109375" customWidth="1"/>
  </cols>
  <sheetData>
    <row r="1" spans="1:3" ht="31.5" x14ac:dyDescent="0.25">
      <c r="A1" s="48" t="s">
        <v>1331</v>
      </c>
      <c r="B1" s="48"/>
      <c r="C1" s="86" t="s">
        <v>106</v>
      </c>
    </row>
    <row r="2" spans="1:3" x14ac:dyDescent="0.25">
      <c r="B2" s="49"/>
      <c r="C2" s="49"/>
    </row>
    <row r="3" spans="1:3" x14ac:dyDescent="0.25">
      <c r="A3" s="61" t="s">
        <v>1332</v>
      </c>
      <c r="B3" s="62"/>
      <c r="C3" s="49"/>
    </row>
    <row r="4" spans="1:3" x14ac:dyDescent="0.25">
      <c r="C4" s="49"/>
    </row>
    <row r="5" spans="1:3" ht="37.5" x14ac:dyDescent="0.25">
      <c r="A5" s="55" t="s">
        <v>117</v>
      </c>
      <c r="B5" s="55" t="s">
        <v>1333</v>
      </c>
      <c r="C5" s="63" t="s">
        <v>1334</v>
      </c>
    </row>
    <row r="6" spans="1:3" ht="30" x14ac:dyDescent="0.25">
      <c r="A6" s="1" t="s">
        <v>1335</v>
      </c>
      <c r="B6" s="56" t="s">
        <v>1336</v>
      </c>
      <c r="C6" s="50" t="s">
        <v>1337</v>
      </c>
    </row>
    <row r="7" spans="1:3" ht="60" x14ac:dyDescent="0.25">
      <c r="A7" s="1" t="s">
        <v>1338</v>
      </c>
      <c r="B7" s="56" t="s">
        <v>1339</v>
      </c>
      <c r="C7" s="50" t="s">
        <v>1340</v>
      </c>
    </row>
    <row r="8" spans="1:3" x14ac:dyDescent="0.25">
      <c r="A8" s="1" t="s">
        <v>1341</v>
      </c>
      <c r="B8" s="56" t="s">
        <v>1342</v>
      </c>
      <c r="C8" s="50" t="s">
        <v>1343</v>
      </c>
    </row>
    <row r="9" spans="1:3" ht="30" x14ac:dyDescent="0.25">
      <c r="A9" s="1" t="s">
        <v>1344</v>
      </c>
      <c r="B9" s="56" t="s">
        <v>1345</v>
      </c>
      <c r="C9" s="50" t="s">
        <v>1346</v>
      </c>
    </row>
    <row r="10" spans="1:3" ht="44.25" customHeight="1" x14ac:dyDescent="0.25">
      <c r="A10" s="1" t="s">
        <v>1347</v>
      </c>
      <c r="B10" s="56" t="s">
        <v>1348</v>
      </c>
      <c r="C10" s="50" t="s">
        <v>1349</v>
      </c>
    </row>
    <row r="11" spans="1:3" ht="54.75" customHeight="1" x14ac:dyDescent="0.25">
      <c r="A11" s="1" t="s">
        <v>1350</v>
      </c>
      <c r="B11" s="56" t="s">
        <v>1351</v>
      </c>
      <c r="C11" s="50" t="s">
        <v>1352</v>
      </c>
    </row>
    <row r="12" spans="1:3" ht="180" x14ac:dyDescent="0.25">
      <c r="A12" s="1" t="s">
        <v>1353</v>
      </c>
      <c r="B12" s="56" t="s">
        <v>1354</v>
      </c>
      <c r="C12" s="144" t="s">
        <v>1355</v>
      </c>
    </row>
    <row r="13" spans="1:3" ht="66" x14ac:dyDescent="0.25">
      <c r="A13" s="1" t="s">
        <v>1356</v>
      </c>
      <c r="B13" s="56" t="s">
        <v>1357</v>
      </c>
      <c r="C13" s="50" t="s">
        <v>1358</v>
      </c>
    </row>
    <row r="14" spans="1:3" ht="60" x14ac:dyDescent="0.25">
      <c r="A14" s="1" t="s">
        <v>1359</v>
      </c>
      <c r="B14" s="56" t="s">
        <v>1360</v>
      </c>
      <c r="C14" s="145" t="s">
        <v>1361</v>
      </c>
    </row>
    <row r="15" spans="1:3" x14ac:dyDescent="0.25">
      <c r="A15" s="1" t="s">
        <v>1362</v>
      </c>
      <c r="B15" s="56" t="s">
        <v>1363</v>
      </c>
      <c r="C15" s="50" t="s">
        <v>1364</v>
      </c>
    </row>
    <row r="16" spans="1:3" ht="30" x14ac:dyDescent="0.25">
      <c r="A16" s="1" t="s">
        <v>1365</v>
      </c>
      <c r="B16" s="59" t="s">
        <v>1366</v>
      </c>
      <c r="C16" s="50" t="s">
        <v>1367</v>
      </c>
    </row>
    <row r="17" spans="1:3" ht="30" customHeight="1" x14ac:dyDescent="0.25">
      <c r="A17" s="1" t="s">
        <v>1368</v>
      </c>
      <c r="B17" s="59" t="s">
        <v>1369</v>
      </c>
      <c r="C17" s="50" t="s">
        <v>1370</v>
      </c>
    </row>
    <row r="18" spans="1:3" x14ac:dyDescent="0.25">
      <c r="A18" s="1" t="s">
        <v>1371</v>
      </c>
      <c r="B18" s="59" t="s">
        <v>1372</v>
      </c>
      <c r="C18" s="50" t="s">
        <v>1373</v>
      </c>
    </row>
    <row r="19" spans="1:3" x14ac:dyDescent="0.25">
      <c r="A19" s="1" t="s">
        <v>1374</v>
      </c>
      <c r="B19" s="57" t="s">
        <v>1375</v>
      </c>
      <c r="C19" s="50"/>
    </row>
    <row r="20" spans="1:3" x14ac:dyDescent="0.25">
      <c r="A20" s="1" t="s">
        <v>1376</v>
      </c>
      <c r="B20" s="56"/>
    </row>
    <row r="21" spans="1:3" x14ac:dyDescent="0.25">
      <c r="A21" s="1" t="s">
        <v>1377</v>
      </c>
      <c r="B21" s="56"/>
      <c r="C21" s="50"/>
    </row>
    <row r="22" spans="1:3" x14ac:dyDescent="0.25">
      <c r="A22" s="1" t="s">
        <v>1378</v>
      </c>
      <c r="B22"/>
    </row>
    <row r="23" spans="1:3" outlineLevel="1" x14ac:dyDescent="0.25">
      <c r="A23" s="1" t="s">
        <v>1379</v>
      </c>
      <c r="C23" s="50"/>
    </row>
    <row r="24" spans="1:3" outlineLevel="1" x14ac:dyDescent="0.25">
      <c r="A24" s="1" t="s">
        <v>1380</v>
      </c>
      <c r="B24" s="60"/>
      <c r="C24" s="50"/>
    </row>
    <row r="25" spans="1:3" outlineLevel="1" x14ac:dyDescent="0.25">
      <c r="A25" s="1" t="s">
        <v>1381</v>
      </c>
      <c r="B25" s="60"/>
      <c r="C25" s="50"/>
    </row>
    <row r="26" spans="1:3" outlineLevel="1" x14ac:dyDescent="0.25">
      <c r="A26" s="1" t="s">
        <v>1382</v>
      </c>
      <c r="B26" s="60"/>
      <c r="C26" s="50"/>
    </row>
    <row r="27" spans="1:3" outlineLevel="1" x14ac:dyDescent="0.25">
      <c r="A27" s="1" t="s">
        <v>1383</v>
      </c>
      <c r="B27" s="60"/>
      <c r="C27" s="50"/>
    </row>
    <row r="28" spans="1:3" ht="18.75" outlineLevel="1" x14ac:dyDescent="0.25">
      <c r="A28" s="55"/>
      <c r="B28" s="55" t="s">
        <v>1384</v>
      </c>
      <c r="C28" s="63" t="s">
        <v>1334</v>
      </c>
    </row>
    <row r="29" spans="1:3" outlineLevel="1" x14ac:dyDescent="0.25">
      <c r="A29" s="1" t="s">
        <v>1385</v>
      </c>
      <c r="B29" s="56" t="s">
        <v>1386</v>
      </c>
      <c r="C29" s="50" t="s">
        <v>1387</v>
      </c>
    </row>
    <row r="30" spans="1:3" outlineLevel="1" x14ac:dyDescent="0.25">
      <c r="A30" s="1" t="s">
        <v>1388</v>
      </c>
      <c r="B30" s="56" t="s">
        <v>1389</v>
      </c>
      <c r="C30" s="50" t="s">
        <v>444</v>
      </c>
    </row>
    <row r="31" spans="1:3" outlineLevel="1" x14ac:dyDescent="0.25">
      <c r="A31" s="1" t="s">
        <v>1390</v>
      </c>
      <c r="B31" s="56" t="s">
        <v>1391</v>
      </c>
      <c r="C31" s="50" t="s">
        <v>1392</v>
      </c>
    </row>
    <row r="32" spans="1:3" outlineLevel="1" x14ac:dyDescent="0.25">
      <c r="A32" s="1" t="s">
        <v>1393</v>
      </c>
      <c r="B32" s="60"/>
      <c r="C32" s="50"/>
    </row>
    <row r="33" spans="1:3" outlineLevel="1" x14ac:dyDescent="0.25">
      <c r="A33" s="1" t="s">
        <v>1394</v>
      </c>
      <c r="B33" s="60"/>
      <c r="C33" s="50"/>
    </row>
    <row r="34" spans="1:3" outlineLevel="1" x14ac:dyDescent="0.25">
      <c r="A34" s="1" t="s">
        <v>1395</v>
      </c>
      <c r="B34" s="60"/>
      <c r="C34" s="50"/>
    </row>
    <row r="35" spans="1:3" outlineLevel="1" x14ac:dyDescent="0.25">
      <c r="A35" s="1" t="s">
        <v>1396</v>
      </c>
      <c r="B35" s="60"/>
      <c r="C35" s="50"/>
    </row>
    <row r="36" spans="1:3" outlineLevel="1" x14ac:dyDescent="0.25">
      <c r="A36" s="1" t="s">
        <v>1397</v>
      </c>
      <c r="B36" s="60"/>
      <c r="C36" s="50"/>
    </row>
    <row r="37" spans="1:3" outlineLevel="1" x14ac:dyDescent="0.25">
      <c r="A37" s="1" t="s">
        <v>1398</v>
      </c>
      <c r="B37" s="60"/>
      <c r="C37" s="50"/>
    </row>
    <row r="38" spans="1:3" outlineLevel="1" x14ac:dyDescent="0.25">
      <c r="A38" s="1" t="s">
        <v>1399</v>
      </c>
      <c r="B38" s="60"/>
      <c r="C38" s="50"/>
    </row>
    <row r="39" spans="1:3" outlineLevel="1" x14ac:dyDescent="0.25">
      <c r="A39" s="1" t="s">
        <v>1400</v>
      </c>
      <c r="B39" s="60"/>
      <c r="C39" s="50"/>
    </row>
    <row r="40" spans="1:3" outlineLevel="1" x14ac:dyDescent="0.25">
      <c r="A40" s="1" t="s">
        <v>1401</v>
      </c>
      <c r="B40" s="60"/>
      <c r="C40" s="50"/>
    </row>
    <row r="41" spans="1:3" outlineLevel="1" x14ac:dyDescent="0.25">
      <c r="A41" s="1" t="s">
        <v>1402</v>
      </c>
      <c r="B41" s="60"/>
      <c r="C41" s="50"/>
    </row>
    <row r="42" spans="1:3" outlineLevel="1" x14ac:dyDescent="0.25">
      <c r="A42" s="1" t="s">
        <v>1403</v>
      </c>
      <c r="B42" s="60"/>
      <c r="C42" s="50"/>
    </row>
    <row r="43" spans="1:3" outlineLevel="1" x14ac:dyDescent="0.25">
      <c r="A43" s="1" t="s">
        <v>1404</v>
      </c>
      <c r="B43" s="60"/>
      <c r="C43" s="50"/>
    </row>
    <row r="44" spans="1:3" ht="18.75" x14ac:dyDescent="0.25">
      <c r="A44" s="55"/>
      <c r="B44" s="55" t="s">
        <v>1405</v>
      </c>
      <c r="C44" s="63" t="s">
        <v>1406</v>
      </c>
    </row>
    <row r="45" spans="1:3" x14ac:dyDescent="0.25">
      <c r="A45" s="1" t="s">
        <v>1407</v>
      </c>
      <c r="B45" s="59" t="s">
        <v>1408</v>
      </c>
      <c r="C45" s="50" t="s">
        <v>162</v>
      </c>
    </row>
    <row r="46" spans="1:3" x14ac:dyDescent="0.25">
      <c r="A46" s="1" t="s">
        <v>1409</v>
      </c>
      <c r="B46" s="59" t="s">
        <v>1410</v>
      </c>
      <c r="C46" s="50" t="s">
        <v>444</v>
      </c>
    </row>
    <row r="47" spans="1:3" x14ac:dyDescent="0.25">
      <c r="A47" s="1" t="s">
        <v>1411</v>
      </c>
      <c r="B47" s="59" t="s">
        <v>1412</v>
      </c>
      <c r="C47" s="50" t="s">
        <v>1413</v>
      </c>
    </row>
    <row r="48" spans="1:3" outlineLevel="1" x14ac:dyDescent="0.25">
      <c r="A48" s="1" t="s">
        <v>1414</v>
      </c>
      <c r="B48" s="58"/>
      <c r="C48" s="50"/>
    </row>
    <row r="49" spans="1:3" outlineLevel="1" x14ac:dyDescent="0.25">
      <c r="A49" s="1" t="s">
        <v>1415</v>
      </c>
      <c r="B49" s="58"/>
      <c r="C49" s="50"/>
    </row>
    <row r="50" spans="1:3" outlineLevel="1" x14ac:dyDescent="0.25">
      <c r="A50" s="1" t="s">
        <v>1416</v>
      </c>
      <c r="B50" s="59"/>
      <c r="C50" s="50"/>
    </row>
    <row r="51" spans="1:3" ht="18.75" x14ac:dyDescent="0.25">
      <c r="A51" s="55"/>
      <c r="B51" s="55" t="s">
        <v>1417</v>
      </c>
      <c r="C51" s="63" t="s">
        <v>1334</v>
      </c>
    </row>
    <row r="52" spans="1:3" ht="75" x14ac:dyDescent="0.25">
      <c r="A52" s="1" t="s">
        <v>1418</v>
      </c>
      <c r="B52" s="56" t="s">
        <v>1419</v>
      </c>
      <c r="C52" s="50" t="s">
        <v>1420</v>
      </c>
    </row>
    <row r="53" spans="1:3" ht="30" x14ac:dyDescent="0.25">
      <c r="A53" s="1" t="s">
        <v>1421</v>
      </c>
      <c r="B53" s="56" t="s">
        <v>1422</v>
      </c>
      <c r="C53" s="50" t="s">
        <v>1423</v>
      </c>
    </row>
    <row r="54" spans="1:3" x14ac:dyDescent="0.25">
      <c r="A54" s="1" t="s">
        <v>1424</v>
      </c>
      <c r="B54" s="56" t="s">
        <v>1425</v>
      </c>
      <c r="C54" s="50" t="s">
        <v>1426</v>
      </c>
    </row>
    <row r="55" spans="1:3" ht="30" x14ac:dyDescent="0.25">
      <c r="A55" s="1" t="s">
        <v>1427</v>
      </c>
      <c r="B55" s="56" t="s">
        <v>1428</v>
      </c>
      <c r="C55" s="50" t="s">
        <v>1429</v>
      </c>
    </row>
    <row r="56" spans="1:3" x14ac:dyDescent="0.25">
      <c r="A56" s="1" t="s">
        <v>1430</v>
      </c>
      <c r="B56" s="56" t="s">
        <v>1431</v>
      </c>
      <c r="C56" s="50" t="s">
        <v>1432</v>
      </c>
    </row>
    <row r="57" spans="1:3" x14ac:dyDescent="0.25">
      <c r="A57" s="1" t="s">
        <v>1433</v>
      </c>
      <c r="B57" s="58"/>
    </row>
    <row r="58" spans="1:3" ht="45" x14ac:dyDescent="0.25">
      <c r="A58" s="50" t="s">
        <v>158</v>
      </c>
      <c r="B58" s="59" t="s">
        <v>1434</v>
      </c>
      <c r="C58" s="50" t="s">
        <v>1435</v>
      </c>
    </row>
    <row r="59" spans="1:3" ht="45" x14ac:dyDescent="0.25">
      <c r="A59" s="50" t="s">
        <v>190</v>
      </c>
      <c r="B59" s="59" t="s">
        <v>1436</v>
      </c>
      <c r="C59" s="50" t="s">
        <v>1437</v>
      </c>
    </row>
    <row r="60" spans="1:3" x14ac:dyDescent="0.25">
      <c r="B60" s="58"/>
    </row>
    <row r="61" spans="1:3" x14ac:dyDescent="0.25">
      <c r="B61" s="58"/>
    </row>
    <row r="62" spans="1:3" x14ac:dyDescent="0.25">
      <c r="B62" s="58"/>
    </row>
    <row r="63" spans="1:3" x14ac:dyDescent="0.25">
      <c r="B63" s="58"/>
    </row>
    <row r="64" spans="1:3" x14ac:dyDescent="0.25">
      <c r="B64" s="58"/>
    </row>
    <row r="65" spans="2:2" x14ac:dyDescent="0.25">
      <c r="B65" s="58"/>
    </row>
    <row r="66" spans="2:2" x14ac:dyDescent="0.25">
      <c r="B66" s="58"/>
    </row>
    <row r="67" spans="2:2" x14ac:dyDescent="0.25">
      <c r="B67" s="58"/>
    </row>
    <row r="68" spans="2:2" x14ac:dyDescent="0.25">
      <c r="B68" s="58"/>
    </row>
    <row r="69" spans="2:2" x14ac:dyDescent="0.25">
      <c r="B69" s="58"/>
    </row>
    <row r="70" spans="2:2" x14ac:dyDescent="0.25">
      <c r="B70" s="58"/>
    </row>
    <row r="71" spans="2:2" x14ac:dyDescent="0.25">
      <c r="B71" s="58"/>
    </row>
    <row r="72" spans="2:2" x14ac:dyDescent="0.25">
      <c r="B72" s="58"/>
    </row>
    <row r="73" spans="2:2" x14ac:dyDescent="0.25">
      <c r="B73" s="58"/>
    </row>
    <row r="74" spans="2:2" x14ac:dyDescent="0.25">
      <c r="B74" s="58"/>
    </row>
    <row r="75" spans="2:2" x14ac:dyDescent="0.25">
      <c r="B75" s="58"/>
    </row>
    <row r="76" spans="2:2" x14ac:dyDescent="0.25">
      <c r="B76" s="58"/>
    </row>
    <row r="77" spans="2:2" x14ac:dyDescent="0.25">
      <c r="B77" s="58"/>
    </row>
    <row r="78" spans="2:2" x14ac:dyDescent="0.25">
      <c r="B78" s="58"/>
    </row>
    <row r="79" spans="2:2" x14ac:dyDescent="0.25">
      <c r="B79" s="58"/>
    </row>
    <row r="80" spans="2:2" x14ac:dyDescent="0.25">
      <c r="B80" s="58"/>
    </row>
    <row r="81" spans="2:2" x14ac:dyDescent="0.25">
      <c r="B81" s="58"/>
    </row>
    <row r="82" spans="2:2" x14ac:dyDescent="0.25">
      <c r="B82" s="58"/>
    </row>
    <row r="83" spans="2:2" x14ac:dyDescent="0.25">
      <c r="B83" s="58"/>
    </row>
    <row r="84" spans="2:2" x14ac:dyDescent="0.25">
      <c r="B84" s="58"/>
    </row>
    <row r="85" spans="2:2" x14ac:dyDescent="0.25">
      <c r="B85" s="58"/>
    </row>
    <row r="86" spans="2:2" x14ac:dyDescent="0.25">
      <c r="B86" s="58"/>
    </row>
    <row r="87" spans="2:2" x14ac:dyDescent="0.25">
      <c r="B87" s="58"/>
    </row>
    <row r="88" spans="2:2" x14ac:dyDescent="0.25">
      <c r="B88" s="58"/>
    </row>
    <row r="89" spans="2:2" x14ac:dyDescent="0.25">
      <c r="B89" s="58"/>
    </row>
    <row r="90" spans="2:2" x14ac:dyDescent="0.25">
      <c r="B90" s="58"/>
    </row>
    <row r="91" spans="2:2" x14ac:dyDescent="0.25">
      <c r="B91" s="58"/>
    </row>
    <row r="92" spans="2:2" x14ac:dyDescent="0.25">
      <c r="B92" s="58"/>
    </row>
    <row r="93" spans="2:2" x14ac:dyDescent="0.25">
      <c r="B93" s="58"/>
    </row>
    <row r="94" spans="2:2" x14ac:dyDescent="0.25">
      <c r="B94" s="58"/>
    </row>
    <row r="95" spans="2:2" x14ac:dyDescent="0.25">
      <c r="B95" s="58"/>
    </row>
    <row r="96" spans="2:2" x14ac:dyDescent="0.25">
      <c r="B96" s="58"/>
    </row>
    <row r="97" spans="2:2" x14ac:dyDescent="0.25">
      <c r="B97" s="58"/>
    </row>
    <row r="98" spans="2:2" x14ac:dyDescent="0.25">
      <c r="B98" s="58"/>
    </row>
    <row r="99" spans="2:2" x14ac:dyDescent="0.25">
      <c r="B99" s="58"/>
    </row>
    <row r="100" spans="2:2" x14ac:dyDescent="0.25">
      <c r="B100" s="58"/>
    </row>
    <row r="101" spans="2:2" x14ac:dyDescent="0.25">
      <c r="B101" s="58"/>
    </row>
    <row r="102" spans="2:2" x14ac:dyDescent="0.25">
      <c r="B102" s="5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58"/>
    </row>
    <row r="114" spans="2:2" x14ac:dyDescent="0.25">
      <c r="B114" s="58"/>
    </row>
    <row r="115" spans="2:2" x14ac:dyDescent="0.25">
      <c r="B115" s="58"/>
    </row>
    <row r="116" spans="2:2" x14ac:dyDescent="0.25">
      <c r="B116" s="58"/>
    </row>
    <row r="117" spans="2:2" x14ac:dyDescent="0.25">
      <c r="B117" s="58"/>
    </row>
    <row r="118" spans="2:2" x14ac:dyDescent="0.25">
      <c r="B118" s="58"/>
    </row>
    <row r="119" spans="2:2" x14ac:dyDescent="0.25">
      <c r="B119" s="58"/>
    </row>
    <row r="120" spans="2:2" x14ac:dyDescent="0.25">
      <c r="B120" s="58"/>
    </row>
    <row r="121" spans="2:2" x14ac:dyDescent="0.25">
      <c r="B121" s="47"/>
    </row>
    <row r="122" spans="2:2" x14ac:dyDescent="0.25">
      <c r="B122" s="58"/>
    </row>
    <row r="123" spans="2:2" x14ac:dyDescent="0.25">
      <c r="B123" s="58"/>
    </row>
    <row r="124" spans="2:2" x14ac:dyDescent="0.25">
      <c r="B124" s="58"/>
    </row>
    <row r="125" spans="2:2" x14ac:dyDescent="0.25">
      <c r="B125" s="58"/>
    </row>
    <row r="126" spans="2:2" x14ac:dyDescent="0.25">
      <c r="B126" s="58"/>
    </row>
    <row r="127" spans="2:2" x14ac:dyDescent="0.25">
      <c r="B127" s="58"/>
    </row>
    <row r="128" spans="2:2" x14ac:dyDescent="0.25">
      <c r="B128" s="58"/>
    </row>
    <row r="129" spans="2:2" x14ac:dyDescent="0.25">
      <c r="B129" s="58"/>
    </row>
    <row r="130" spans="2:2" x14ac:dyDescent="0.25">
      <c r="B130" s="58"/>
    </row>
    <row r="131" spans="2:2" x14ac:dyDescent="0.25">
      <c r="B131" s="58"/>
    </row>
    <row r="132" spans="2:2" x14ac:dyDescent="0.25">
      <c r="B132" s="58"/>
    </row>
    <row r="133" spans="2:2" x14ac:dyDescent="0.25">
      <c r="B133" s="58"/>
    </row>
    <row r="134" spans="2:2" x14ac:dyDescent="0.25">
      <c r="B134" s="58"/>
    </row>
    <row r="135" spans="2:2" x14ac:dyDescent="0.25">
      <c r="B135" s="58"/>
    </row>
    <row r="136" spans="2:2" x14ac:dyDescent="0.25">
      <c r="B136" s="58"/>
    </row>
    <row r="137" spans="2:2" x14ac:dyDescent="0.25">
      <c r="B137" s="58"/>
    </row>
    <row r="138" spans="2:2" x14ac:dyDescent="0.25">
      <c r="B138" s="58"/>
    </row>
    <row r="140" spans="2:2" x14ac:dyDescent="0.25">
      <c r="B140" s="58"/>
    </row>
    <row r="141" spans="2:2" x14ac:dyDescent="0.25">
      <c r="B141" s="58"/>
    </row>
    <row r="142" spans="2:2" x14ac:dyDescent="0.25">
      <c r="B142" s="58"/>
    </row>
    <row r="147" spans="2:2" x14ac:dyDescent="0.25">
      <c r="B147" s="52"/>
    </row>
    <row r="148" spans="2:2" x14ac:dyDescent="0.25">
      <c r="B148" s="64"/>
    </row>
    <row r="154" spans="2:2" x14ac:dyDescent="0.25">
      <c r="B154" s="59"/>
    </row>
    <row r="155" spans="2:2" x14ac:dyDescent="0.25">
      <c r="B155" s="58"/>
    </row>
    <row r="157" spans="2:2" x14ac:dyDescent="0.25">
      <c r="B157" s="58"/>
    </row>
    <row r="158" spans="2:2" x14ac:dyDescent="0.25">
      <c r="B158" s="58"/>
    </row>
    <row r="159" spans="2:2" x14ac:dyDescent="0.25">
      <c r="B159" s="58"/>
    </row>
    <row r="160" spans="2:2" x14ac:dyDescent="0.25">
      <c r="B160" s="58"/>
    </row>
    <row r="161" spans="2:2" x14ac:dyDescent="0.25">
      <c r="B161" s="58"/>
    </row>
    <row r="162" spans="2:2" x14ac:dyDescent="0.25">
      <c r="B162" s="58"/>
    </row>
    <row r="163" spans="2:2" x14ac:dyDescent="0.25">
      <c r="B163" s="58"/>
    </row>
    <row r="164" spans="2:2" x14ac:dyDescent="0.25">
      <c r="B164" s="58"/>
    </row>
    <row r="165" spans="2:2" x14ac:dyDescent="0.25">
      <c r="B165" s="58"/>
    </row>
    <row r="166" spans="2:2" x14ac:dyDescent="0.25">
      <c r="B166" s="58"/>
    </row>
    <row r="167" spans="2:2" x14ac:dyDescent="0.25">
      <c r="B167" s="58"/>
    </row>
    <row r="168" spans="2:2" x14ac:dyDescent="0.25">
      <c r="B168" s="58"/>
    </row>
    <row r="265" spans="2:2" x14ac:dyDescent="0.25">
      <c r="B265" s="56"/>
    </row>
    <row r="266" spans="2:2" x14ac:dyDescent="0.25">
      <c r="B266" s="58"/>
    </row>
    <row r="267" spans="2:2" x14ac:dyDescent="0.25">
      <c r="B267" s="58"/>
    </row>
    <row r="270" spans="2:2" x14ac:dyDescent="0.25">
      <c r="B270" s="58"/>
    </row>
    <row r="286" spans="2:2" x14ac:dyDescent="0.25">
      <c r="B286" s="56"/>
    </row>
    <row r="316" spans="2:2" x14ac:dyDescent="0.25">
      <c r="B316" s="52"/>
    </row>
    <row r="317" spans="2:2" x14ac:dyDescent="0.25">
      <c r="B317" s="58"/>
    </row>
    <row r="319" spans="2:2" x14ac:dyDescent="0.25">
      <c r="B319" s="58"/>
    </row>
    <row r="320" spans="2:2" x14ac:dyDescent="0.25">
      <c r="B320" s="58"/>
    </row>
    <row r="321" spans="2:2" x14ac:dyDescent="0.25">
      <c r="B321" s="58"/>
    </row>
    <row r="322" spans="2:2" x14ac:dyDescent="0.25">
      <c r="B322" s="58"/>
    </row>
    <row r="323" spans="2:2" x14ac:dyDescent="0.25">
      <c r="B323" s="58"/>
    </row>
    <row r="324" spans="2:2" x14ac:dyDescent="0.25">
      <c r="B324" s="58"/>
    </row>
    <row r="325" spans="2:2" x14ac:dyDescent="0.25">
      <c r="B325" s="58"/>
    </row>
    <row r="326" spans="2:2" x14ac:dyDescent="0.25">
      <c r="B326" s="58"/>
    </row>
    <row r="327" spans="2:2" x14ac:dyDescent="0.25">
      <c r="B327" s="58"/>
    </row>
    <row r="328" spans="2:2" x14ac:dyDescent="0.25">
      <c r="B328" s="58"/>
    </row>
    <row r="329" spans="2:2" x14ac:dyDescent="0.25">
      <c r="B329" s="58"/>
    </row>
    <row r="330" spans="2:2" x14ac:dyDescent="0.25">
      <c r="B330" s="58"/>
    </row>
    <row r="342" spans="2:2" x14ac:dyDescent="0.25">
      <c r="B342" s="58"/>
    </row>
    <row r="343" spans="2:2" x14ac:dyDescent="0.25">
      <c r="B343" s="58"/>
    </row>
    <row r="344" spans="2:2" x14ac:dyDescent="0.25">
      <c r="B344" s="58"/>
    </row>
    <row r="345" spans="2:2" x14ac:dyDescent="0.25">
      <c r="B345" s="58"/>
    </row>
    <row r="346" spans="2:2" x14ac:dyDescent="0.25">
      <c r="B346" s="58"/>
    </row>
    <row r="347" spans="2:2" x14ac:dyDescent="0.25">
      <c r="B347" s="58"/>
    </row>
    <row r="348" spans="2:2" x14ac:dyDescent="0.25">
      <c r="B348" s="58"/>
    </row>
    <row r="349" spans="2:2" x14ac:dyDescent="0.25">
      <c r="B349" s="58"/>
    </row>
    <row r="350" spans="2:2" x14ac:dyDescent="0.25">
      <c r="B350" s="58"/>
    </row>
    <row r="352" spans="2:2" x14ac:dyDescent="0.25">
      <c r="B352" s="58"/>
    </row>
    <row r="353" spans="2:2" x14ac:dyDescent="0.25">
      <c r="B353" s="58"/>
    </row>
    <row r="354" spans="2:2" x14ac:dyDescent="0.25">
      <c r="B354" s="58"/>
    </row>
    <row r="355" spans="2:2" x14ac:dyDescent="0.25">
      <c r="B355" s="58"/>
    </row>
    <row r="356" spans="2:2" x14ac:dyDescent="0.25">
      <c r="B356" s="58"/>
    </row>
    <row r="358" spans="2:2" x14ac:dyDescent="0.25">
      <c r="B358" s="58"/>
    </row>
    <row r="361" spans="2:2" x14ac:dyDescent="0.25">
      <c r="B361" s="58"/>
    </row>
    <row r="364" spans="2:2" x14ac:dyDescent="0.25">
      <c r="B364" s="58"/>
    </row>
    <row r="365" spans="2:2" x14ac:dyDescent="0.25">
      <c r="B365" s="58"/>
    </row>
    <row r="366" spans="2:2" x14ac:dyDescent="0.25">
      <c r="B366" s="58"/>
    </row>
    <row r="367" spans="2:2" x14ac:dyDescent="0.25">
      <c r="B367" s="58"/>
    </row>
    <row r="368" spans="2:2" x14ac:dyDescent="0.25">
      <c r="B368" s="58"/>
    </row>
    <row r="369" spans="2:2" x14ac:dyDescent="0.25">
      <c r="B369" s="58"/>
    </row>
    <row r="370" spans="2:2" x14ac:dyDescent="0.25">
      <c r="B370" s="58"/>
    </row>
    <row r="371" spans="2:2" x14ac:dyDescent="0.25">
      <c r="B371" s="58"/>
    </row>
    <row r="372" spans="2:2" x14ac:dyDescent="0.25">
      <c r="B372" s="58"/>
    </row>
    <row r="373" spans="2:2" x14ac:dyDescent="0.25">
      <c r="B373" s="58"/>
    </row>
    <row r="374" spans="2:2" x14ac:dyDescent="0.25">
      <c r="B374" s="58"/>
    </row>
    <row r="375" spans="2:2" x14ac:dyDescent="0.25">
      <c r="B375" s="58"/>
    </row>
    <row r="376" spans="2:2" x14ac:dyDescent="0.25">
      <c r="B376" s="58"/>
    </row>
    <row r="377" spans="2:2" x14ac:dyDescent="0.25">
      <c r="B377" s="58"/>
    </row>
    <row r="378" spans="2:2" x14ac:dyDescent="0.25">
      <c r="B378" s="58"/>
    </row>
    <row r="379" spans="2:2" x14ac:dyDescent="0.25">
      <c r="B379" s="58"/>
    </row>
    <row r="380" spans="2:2" x14ac:dyDescent="0.25">
      <c r="B380" s="58"/>
    </row>
    <row r="381" spans="2:2" x14ac:dyDescent="0.25">
      <c r="B381" s="58"/>
    </row>
    <row r="382" spans="2:2" x14ac:dyDescent="0.25">
      <c r="B382" s="58"/>
    </row>
    <row r="386" spans="2:2" x14ac:dyDescent="0.25">
      <c r="B386" s="52"/>
    </row>
    <row r="403" spans="2:2" x14ac:dyDescent="0.25">
      <c r="B403" s="65"/>
    </row>
  </sheetData>
  <sheetProtection algorithmName="SHA-512" hashValue="hjypYbVbaWuyD3IwHJjXQX0OKShSo8CFSzIQ9WkuMNNi+Vs65IFYQsM614Dk5qabjVeo2usbL8mxXnsqjPJKxw==" saltValue="wC8sNEuxjTiW85kFfCzZ0w==" spinCount="100000" sheet="1" formatCells="0" formatColumns="0" formatRows="0" insertHyperlinks="0" sort="0" autoFilter="0" pivotTables="0"/>
  <protectedRanges>
    <protectedRange sqref="B19 C52:C88 B52 C21 C6:C19 B32:C43 C29:C31 A53:B88 C23:C27 B24:B27"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customWidth="1"/>
  </cols>
  <sheetData>
    <row r="1" spans="1:1" ht="31.5" x14ac:dyDescent="0.25">
      <c r="A1" s="48" t="s">
        <v>1438</v>
      </c>
    </row>
    <row r="3" spans="1:1" x14ac:dyDescent="0.25">
      <c r="A3" s="66"/>
    </row>
    <row r="4" spans="1:1" ht="34.5" x14ac:dyDescent="0.25">
      <c r="A4" s="67" t="s">
        <v>1439</v>
      </c>
    </row>
    <row r="5" spans="1:1" ht="34.5" x14ac:dyDescent="0.25">
      <c r="A5" s="67" t="s">
        <v>1440</v>
      </c>
    </row>
    <row r="6" spans="1:1" ht="34.5" x14ac:dyDescent="0.25">
      <c r="A6" s="67" t="s">
        <v>1441</v>
      </c>
    </row>
    <row r="7" spans="1:1" ht="17.25" x14ac:dyDescent="0.25">
      <c r="A7" s="67"/>
    </row>
    <row r="8" spans="1:1" ht="18.75" x14ac:dyDescent="0.25">
      <c r="A8" s="68" t="s">
        <v>1442</v>
      </c>
    </row>
    <row r="9" spans="1:1" ht="34.5" x14ac:dyDescent="0.3">
      <c r="A9" s="69" t="s">
        <v>1443</v>
      </c>
    </row>
    <row r="10" spans="1:1" ht="69" x14ac:dyDescent="0.25">
      <c r="A10" s="70" t="s">
        <v>1444</v>
      </c>
    </row>
    <row r="11" spans="1:1" ht="34.5" x14ac:dyDescent="0.25">
      <c r="A11" s="70" t="s">
        <v>1445</v>
      </c>
    </row>
    <row r="12" spans="1:1" ht="17.25" x14ac:dyDescent="0.25">
      <c r="A12" s="70" t="s">
        <v>1446</v>
      </c>
    </row>
    <row r="13" spans="1:1" ht="17.25" x14ac:dyDescent="0.25">
      <c r="A13" s="70" t="s">
        <v>1447</v>
      </c>
    </row>
    <row r="14" spans="1:1" ht="34.5" x14ac:dyDescent="0.25">
      <c r="A14" s="70" t="s">
        <v>1448</v>
      </c>
    </row>
    <row r="15" spans="1:1" ht="17.25" x14ac:dyDescent="0.25">
      <c r="A15" s="70"/>
    </row>
    <row r="16" spans="1:1" ht="18.75" x14ac:dyDescent="0.25">
      <c r="A16" s="68" t="s">
        <v>1449</v>
      </c>
    </row>
    <row r="17" spans="1:1" ht="17.25" x14ac:dyDescent="0.25">
      <c r="A17" s="71" t="s">
        <v>1450</v>
      </c>
    </row>
    <row r="18" spans="1:1" ht="34.5" x14ac:dyDescent="0.25">
      <c r="A18" s="72" t="s">
        <v>1451</v>
      </c>
    </row>
    <row r="19" spans="1:1" ht="34.5" x14ac:dyDescent="0.25">
      <c r="A19" s="72" t="s">
        <v>1452</v>
      </c>
    </row>
    <row r="20" spans="1:1" ht="51.75" x14ac:dyDescent="0.25">
      <c r="A20" s="72" t="s">
        <v>1453</v>
      </c>
    </row>
    <row r="21" spans="1:1" ht="86.25" x14ac:dyDescent="0.25">
      <c r="A21" s="72" t="s">
        <v>1454</v>
      </c>
    </row>
    <row r="22" spans="1:1" ht="51.75" x14ac:dyDescent="0.25">
      <c r="A22" s="72" t="s">
        <v>1455</v>
      </c>
    </row>
    <row r="23" spans="1:1" ht="34.5" x14ac:dyDescent="0.25">
      <c r="A23" s="72" t="s">
        <v>1456</v>
      </c>
    </row>
    <row r="24" spans="1:1" ht="17.25" x14ac:dyDescent="0.25">
      <c r="A24" s="72" t="s">
        <v>1457</v>
      </c>
    </row>
    <row r="25" spans="1:1" ht="17.25" x14ac:dyDescent="0.25">
      <c r="A25" s="71" t="s">
        <v>1458</v>
      </c>
    </row>
    <row r="26" spans="1:1" ht="51.75" x14ac:dyDescent="0.3">
      <c r="A26" s="73" t="s">
        <v>1459</v>
      </c>
    </row>
    <row r="27" spans="1:1" ht="17.25" x14ac:dyDescent="0.3">
      <c r="A27" s="73" t="s">
        <v>1460</v>
      </c>
    </row>
    <row r="28" spans="1:1" ht="17.25" x14ac:dyDescent="0.25">
      <c r="A28" s="71" t="s">
        <v>1461</v>
      </c>
    </row>
    <row r="29" spans="1:1" ht="34.5" x14ac:dyDescent="0.25">
      <c r="A29" s="72" t="s">
        <v>1462</v>
      </c>
    </row>
    <row r="30" spans="1:1" ht="34.5" x14ac:dyDescent="0.25">
      <c r="A30" s="72" t="s">
        <v>1463</v>
      </c>
    </row>
    <row r="31" spans="1:1" ht="34.5" x14ac:dyDescent="0.25">
      <c r="A31" s="72" t="s">
        <v>1464</v>
      </c>
    </row>
    <row r="32" spans="1:1" ht="34.5" x14ac:dyDescent="0.25">
      <c r="A32" s="72" t="s">
        <v>1465</v>
      </c>
    </row>
    <row r="33" spans="1:1" ht="17.25" x14ac:dyDescent="0.25">
      <c r="A33" s="72"/>
    </row>
    <row r="34" spans="1:1" ht="18.75" x14ac:dyDescent="0.25">
      <c r="A34" s="68" t="s">
        <v>1466</v>
      </c>
    </row>
    <row r="35" spans="1:1" ht="17.25" x14ac:dyDescent="0.25">
      <c r="A35" s="71" t="s">
        <v>1467</v>
      </c>
    </row>
    <row r="36" spans="1:1" ht="34.5" x14ac:dyDescent="0.25">
      <c r="A36" s="72" t="s">
        <v>1468</v>
      </c>
    </row>
    <row r="37" spans="1:1" ht="34.5" x14ac:dyDescent="0.25">
      <c r="A37" s="72" t="s">
        <v>1469</v>
      </c>
    </row>
    <row r="38" spans="1:1" ht="34.5" x14ac:dyDescent="0.25">
      <c r="A38" s="72" t="s">
        <v>1470</v>
      </c>
    </row>
    <row r="39" spans="1:1" ht="17.25" x14ac:dyDescent="0.25">
      <c r="A39" s="72" t="s">
        <v>1471</v>
      </c>
    </row>
    <row r="40" spans="1:1" ht="34.5" x14ac:dyDescent="0.25">
      <c r="A40" s="72" t="s">
        <v>1472</v>
      </c>
    </row>
    <row r="41" spans="1:1" ht="17.25" x14ac:dyDescent="0.25">
      <c r="A41" s="71" t="s">
        <v>1473</v>
      </c>
    </row>
    <row r="42" spans="1:1" ht="17.25" x14ac:dyDescent="0.25">
      <c r="A42" s="72" t="s">
        <v>1474</v>
      </c>
    </row>
    <row r="43" spans="1:1" ht="17.25" x14ac:dyDescent="0.3">
      <c r="A43" s="73" t="s">
        <v>1475</v>
      </c>
    </row>
    <row r="44" spans="1:1" ht="17.25" x14ac:dyDescent="0.25">
      <c r="A44" s="71" t="s">
        <v>1476</v>
      </c>
    </row>
    <row r="45" spans="1:1" ht="34.5" x14ac:dyDescent="0.3">
      <c r="A45" s="73" t="s">
        <v>1477</v>
      </c>
    </row>
    <row r="46" spans="1:1" ht="34.5" x14ac:dyDescent="0.25">
      <c r="A46" s="72" t="s">
        <v>1478</v>
      </c>
    </row>
    <row r="47" spans="1:1" ht="51.75" x14ac:dyDescent="0.25">
      <c r="A47" s="72" t="s">
        <v>1479</v>
      </c>
    </row>
    <row r="48" spans="1:1" ht="17.25" x14ac:dyDescent="0.25">
      <c r="A48" s="72" t="s">
        <v>1480</v>
      </c>
    </row>
    <row r="49" spans="1:1" ht="17.25" x14ac:dyDescent="0.3">
      <c r="A49" s="73" t="s">
        <v>1481</v>
      </c>
    </row>
    <row r="50" spans="1:1" ht="17.25" x14ac:dyDescent="0.25">
      <c r="A50" s="71" t="s">
        <v>1482</v>
      </c>
    </row>
    <row r="51" spans="1:1" ht="34.5" x14ac:dyDescent="0.3">
      <c r="A51" s="73" t="s">
        <v>1483</v>
      </c>
    </row>
    <row r="52" spans="1:1" ht="17.25" x14ac:dyDescent="0.25">
      <c r="A52" s="72" t="s">
        <v>1484</v>
      </c>
    </row>
    <row r="53" spans="1:1" ht="34.5" x14ac:dyDescent="0.3">
      <c r="A53" s="73" t="s">
        <v>1485</v>
      </c>
    </row>
    <row r="54" spans="1:1" ht="17.25" x14ac:dyDescent="0.25">
      <c r="A54" s="71" t="s">
        <v>1486</v>
      </c>
    </row>
    <row r="55" spans="1:1" ht="17.25" x14ac:dyDescent="0.3">
      <c r="A55" s="73" t="s">
        <v>1487</v>
      </c>
    </row>
    <row r="56" spans="1:1" ht="34.5" x14ac:dyDescent="0.25">
      <c r="A56" s="72" t="s">
        <v>1488</v>
      </c>
    </row>
    <row r="57" spans="1:1" ht="17.25" x14ac:dyDescent="0.25">
      <c r="A57" s="72" t="s">
        <v>1489</v>
      </c>
    </row>
    <row r="58" spans="1:1" ht="17.25" x14ac:dyDescent="0.25">
      <c r="A58" s="72" t="s">
        <v>1490</v>
      </c>
    </row>
    <row r="59" spans="1:1" ht="17.25" x14ac:dyDescent="0.25">
      <c r="A59" s="71" t="s">
        <v>1491</v>
      </c>
    </row>
    <row r="60" spans="1:1" ht="34.5" x14ac:dyDescent="0.25">
      <c r="A60" s="72" t="s">
        <v>1492</v>
      </c>
    </row>
    <row r="61" spans="1:1" ht="17.25" x14ac:dyDescent="0.25">
      <c r="A61" s="74"/>
    </row>
    <row r="62" spans="1:1" ht="18.75" x14ac:dyDescent="0.25">
      <c r="A62" s="68" t="s">
        <v>1493</v>
      </c>
    </row>
    <row r="63" spans="1:1" ht="17.25" x14ac:dyDescent="0.25">
      <c r="A63" s="71" t="s">
        <v>1494</v>
      </c>
    </row>
    <row r="64" spans="1:1" ht="34.5" x14ac:dyDescent="0.25">
      <c r="A64" s="72" t="s">
        <v>1495</v>
      </c>
    </row>
    <row r="65" spans="1:1" ht="17.25" x14ac:dyDescent="0.25">
      <c r="A65" s="72" t="s">
        <v>1496</v>
      </c>
    </row>
    <row r="66" spans="1:1" ht="34.5" x14ac:dyDescent="0.25">
      <c r="A66" s="70" t="s">
        <v>1497</v>
      </c>
    </row>
    <row r="67" spans="1:1" ht="34.5" x14ac:dyDescent="0.25">
      <c r="A67" s="70" t="s">
        <v>1498</v>
      </c>
    </row>
    <row r="68" spans="1:1" ht="34.5" x14ac:dyDescent="0.25">
      <c r="A68" s="70" t="s">
        <v>1499</v>
      </c>
    </row>
    <row r="69" spans="1:1" ht="17.25" x14ac:dyDescent="0.25">
      <c r="A69" s="75" t="s">
        <v>1500</v>
      </c>
    </row>
    <row r="70" spans="1:1" ht="51.75" x14ac:dyDescent="0.25">
      <c r="A70" s="70" t="s">
        <v>1501</v>
      </c>
    </row>
    <row r="71" spans="1:1" ht="17.25" x14ac:dyDescent="0.25">
      <c r="A71" s="70" t="s">
        <v>1502</v>
      </c>
    </row>
    <row r="72" spans="1:1" ht="17.25" x14ac:dyDescent="0.25">
      <c r="A72" s="75" t="s">
        <v>1503</v>
      </c>
    </row>
    <row r="73" spans="1:1" ht="17.25" x14ac:dyDescent="0.25">
      <c r="A73" s="70" t="s">
        <v>1504</v>
      </c>
    </row>
    <row r="74" spans="1:1" ht="17.25" x14ac:dyDescent="0.25">
      <c r="A74" s="75" t="s">
        <v>1505</v>
      </c>
    </row>
    <row r="75" spans="1:1" ht="34.5" x14ac:dyDescent="0.25">
      <c r="A75" s="70" t="s">
        <v>1506</v>
      </c>
    </row>
    <row r="76" spans="1:1" ht="17.25" x14ac:dyDescent="0.25">
      <c r="A76" s="70" t="s">
        <v>1507</v>
      </c>
    </row>
    <row r="77" spans="1:1" ht="51.75" x14ac:dyDescent="0.25">
      <c r="A77" s="70" t="s">
        <v>1508</v>
      </c>
    </row>
    <row r="78" spans="1:1" ht="17.25" x14ac:dyDescent="0.25">
      <c r="A78" s="75" t="s">
        <v>1509</v>
      </c>
    </row>
    <row r="79" spans="1:1" ht="17.25" x14ac:dyDescent="0.3">
      <c r="A79" s="69" t="s">
        <v>1510</v>
      </c>
    </row>
    <row r="80" spans="1:1" ht="17.25" x14ac:dyDescent="0.25">
      <c r="A80" s="75" t="s">
        <v>1511</v>
      </c>
    </row>
    <row r="81" spans="1:1" ht="34.5" x14ac:dyDescent="0.25">
      <c r="A81" s="70" t="s">
        <v>1512</v>
      </c>
    </row>
    <row r="82" spans="1:1" ht="34.5" x14ac:dyDescent="0.25">
      <c r="A82" s="70" t="s">
        <v>1513</v>
      </c>
    </row>
    <row r="83" spans="1:1" ht="34.5" x14ac:dyDescent="0.25">
      <c r="A83" s="70" t="s">
        <v>1514</v>
      </c>
    </row>
    <row r="84" spans="1:1" ht="34.5" x14ac:dyDescent="0.25">
      <c r="A84" s="70" t="s">
        <v>1515</v>
      </c>
    </row>
    <row r="85" spans="1:1" ht="34.5" x14ac:dyDescent="0.25">
      <c r="A85" s="70" t="s">
        <v>1516</v>
      </c>
    </row>
    <row r="86" spans="1:1" ht="17.25" x14ac:dyDescent="0.25">
      <c r="A86" s="75" t="s">
        <v>1517</v>
      </c>
    </row>
    <row r="87" spans="1:1" ht="17.25" x14ac:dyDescent="0.25">
      <c r="A87" s="70" t="s">
        <v>1518</v>
      </c>
    </row>
    <row r="88" spans="1:1" ht="34.5" x14ac:dyDescent="0.25">
      <c r="A88" s="70" t="s">
        <v>1519</v>
      </c>
    </row>
    <row r="89" spans="1:1" ht="17.25" x14ac:dyDescent="0.25">
      <c r="A89" s="75" t="s">
        <v>1520</v>
      </c>
    </row>
    <row r="90" spans="1:1" ht="34.5" x14ac:dyDescent="0.25">
      <c r="A90" s="70" t="s">
        <v>1521</v>
      </c>
    </row>
    <row r="91" spans="1:1" ht="17.25" x14ac:dyDescent="0.25">
      <c r="A91" s="75" t="s">
        <v>1522</v>
      </c>
    </row>
    <row r="92" spans="1:1" ht="17.25" x14ac:dyDescent="0.3">
      <c r="A92" s="69" t="s">
        <v>1523</v>
      </c>
    </row>
    <row r="93" spans="1:1" ht="17.25" x14ac:dyDescent="0.25">
      <c r="A93" s="70" t="s">
        <v>1524</v>
      </c>
    </row>
    <row r="94" spans="1:1" ht="17.25" x14ac:dyDescent="0.25">
      <c r="A94" s="70"/>
    </row>
    <row r="95" spans="1:1" ht="18.75" x14ac:dyDescent="0.25">
      <c r="A95" s="68" t="s">
        <v>1525</v>
      </c>
    </row>
    <row r="96" spans="1:1" ht="34.5" x14ac:dyDescent="0.3">
      <c r="A96" s="69" t="s">
        <v>1526</v>
      </c>
    </row>
    <row r="97" spans="1:1" ht="17.25" x14ac:dyDescent="0.3">
      <c r="A97" s="69" t="s">
        <v>1527</v>
      </c>
    </row>
    <row r="98" spans="1:1" ht="17.25" x14ac:dyDescent="0.25">
      <c r="A98" s="75" t="s">
        <v>1528</v>
      </c>
    </row>
    <row r="99" spans="1:1" ht="17.25" x14ac:dyDescent="0.25">
      <c r="A99" s="67" t="s">
        <v>1529</v>
      </c>
    </row>
    <row r="100" spans="1:1" ht="17.25" x14ac:dyDescent="0.25">
      <c r="A100" s="70" t="s">
        <v>1530</v>
      </c>
    </row>
    <row r="101" spans="1:1" ht="17.25" x14ac:dyDescent="0.25">
      <c r="A101" s="70" t="s">
        <v>1531</v>
      </c>
    </row>
    <row r="102" spans="1:1" ht="17.25" x14ac:dyDescent="0.25">
      <c r="A102" s="70" t="s">
        <v>1532</v>
      </c>
    </row>
    <row r="103" spans="1:1" ht="17.25" x14ac:dyDescent="0.25">
      <c r="A103" s="70" t="s">
        <v>1533</v>
      </c>
    </row>
    <row r="104" spans="1:1" ht="34.5" x14ac:dyDescent="0.25">
      <c r="A104" s="70" t="s">
        <v>1534</v>
      </c>
    </row>
    <row r="105" spans="1:1" ht="17.25" x14ac:dyDescent="0.25">
      <c r="A105" s="67" t="s">
        <v>1535</v>
      </c>
    </row>
    <row r="106" spans="1:1" ht="17.25" x14ac:dyDescent="0.25">
      <c r="A106" s="70" t="s">
        <v>1536</v>
      </c>
    </row>
    <row r="107" spans="1:1" ht="17.25" x14ac:dyDescent="0.25">
      <c r="A107" s="70" t="s">
        <v>1537</v>
      </c>
    </row>
    <row r="108" spans="1:1" ht="17.25" x14ac:dyDescent="0.25">
      <c r="A108" s="70" t="s">
        <v>1538</v>
      </c>
    </row>
    <row r="109" spans="1:1" ht="17.25" x14ac:dyDescent="0.25">
      <c r="A109" s="70" t="s">
        <v>1539</v>
      </c>
    </row>
    <row r="110" spans="1:1" ht="17.25" x14ac:dyDescent="0.25">
      <c r="A110" s="70" t="s">
        <v>1540</v>
      </c>
    </row>
    <row r="111" spans="1:1" ht="17.25" x14ac:dyDescent="0.25">
      <c r="A111" s="70" t="s">
        <v>1541</v>
      </c>
    </row>
    <row r="112" spans="1:1" ht="17.25" x14ac:dyDescent="0.25">
      <c r="A112" s="75" t="s">
        <v>1542</v>
      </c>
    </row>
    <row r="113" spans="1:1" ht="17.25" x14ac:dyDescent="0.25">
      <c r="A113" s="70" t="s">
        <v>1543</v>
      </c>
    </row>
    <row r="114" spans="1:1" ht="17.25" x14ac:dyDescent="0.25">
      <c r="A114" s="67" t="s">
        <v>1544</v>
      </c>
    </row>
    <row r="115" spans="1:1" ht="17.25" x14ac:dyDescent="0.25">
      <c r="A115" s="70" t="s">
        <v>1545</v>
      </c>
    </row>
    <row r="116" spans="1:1" ht="17.25" x14ac:dyDescent="0.25">
      <c r="A116" s="70" t="s">
        <v>1546</v>
      </c>
    </row>
    <row r="117" spans="1:1" ht="17.25" x14ac:dyDescent="0.25">
      <c r="A117" s="67" t="s">
        <v>1547</v>
      </c>
    </row>
    <row r="118" spans="1:1" ht="17.25" x14ac:dyDescent="0.25">
      <c r="A118" s="70" t="s">
        <v>1548</v>
      </c>
    </row>
    <row r="119" spans="1:1" ht="17.25" x14ac:dyDescent="0.25">
      <c r="A119" s="70" t="s">
        <v>1549</v>
      </c>
    </row>
    <row r="120" spans="1:1" ht="17.25" x14ac:dyDescent="0.25">
      <c r="A120" s="70" t="s">
        <v>1550</v>
      </c>
    </row>
    <row r="121" spans="1:1" ht="17.25" x14ac:dyDescent="0.25">
      <c r="A121" s="75" t="s">
        <v>1551</v>
      </c>
    </row>
    <row r="122" spans="1:1" ht="17.25" x14ac:dyDescent="0.25">
      <c r="A122" s="67" t="s">
        <v>1552</v>
      </c>
    </row>
    <row r="123" spans="1:1" ht="17.25" x14ac:dyDescent="0.25">
      <c r="A123" s="67" t="s">
        <v>1553</v>
      </c>
    </row>
    <row r="124" spans="1:1" ht="17.25" x14ac:dyDescent="0.25">
      <c r="A124" s="70" t="s">
        <v>1554</v>
      </c>
    </row>
    <row r="125" spans="1:1" ht="17.25" x14ac:dyDescent="0.25">
      <c r="A125" s="70" t="s">
        <v>1555</v>
      </c>
    </row>
    <row r="126" spans="1:1" ht="17.25" x14ac:dyDescent="0.25">
      <c r="A126" s="70" t="s">
        <v>1556</v>
      </c>
    </row>
    <row r="127" spans="1:1" ht="17.25" x14ac:dyDescent="0.25">
      <c r="A127" s="70" t="s">
        <v>1557</v>
      </c>
    </row>
    <row r="128" spans="1:1" ht="17.25" x14ac:dyDescent="0.25">
      <c r="A128" s="70" t="s">
        <v>1558</v>
      </c>
    </row>
    <row r="129" spans="1:1" ht="17.25" x14ac:dyDescent="0.25">
      <c r="A129" s="75" t="s">
        <v>1559</v>
      </c>
    </row>
    <row r="130" spans="1:1" ht="34.5" x14ac:dyDescent="0.25">
      <c r="A130" s="70" t="s">
        <v>1560</v>
      </c>
    </row>
    <row r="131" spans="1:1" ht="69" x14ac:dyDescent="0.25">
      <c r="A131" s="70" t="s">
        <v>1561</v>
      </c>
    </row>
    <row r="132" spans="1:1" ht="34.5" x14ac:dyDescent="0.25">
      <c r="A132" s="70" t="s">
        <v>1562</v>
      </c>
    </row>
    <row r="133" spans="1:1" ht="17.25" x14ac:dyDescent="0.25">
      <c r="A133" s="75" t="s">
        <v>1563</v>
      </c>
    </row>
    <row r="134" spans="1:1" ht="34.5" x14ac:dyDescent="0.25">
      <c r="A134" s="67" t="s">
        <v>1564</v>
      </c>
    </row>
    <row r="135" spans="1:1" ht="17.25" x14ac:dyDescent="0.25">
      <c r="A135" s="67"/>
    </row>
    <row r="136" spans="1:1" ht="18.75" x14ac:dyDescent="0.25">
      <c r="A136" s="68" t="s">
        <v>1565</v>
      </c>
    </row>
    <row r="137" spans="1:1" ht="17.25" x14ac:dyDescent="0.25">
      <c r="A137" s="70" t="s">
        <v>1566</v>
      </c>
    </row>
    <row r="138" spans="1:1" ht="34.5" x14ac:dyDescent="0.25">
      <c r="A138" s="72" t="s">
        <v>1567</v>
      </c>
    </row>
    <row r="139" spans="1:1" ht="34.5" x14ac:dyDescent="0.25">
      <c r="A139" s="72" t="s">
        <v>1568</v>
      </c>
    </row>
    <row r="140" spans="1:1" ht="17.25" x14ac:dyDescent="0.25">
      <c r="A140" s="71" t="s">
        <v>1569</v>
      </c>
    </row>
    <row r="141" spans="1:1" ht="17.25" x14ac:dyDescent="0.25">
      <c r="A141" s="76" t="s">
        <v>1570</v>
      </c>
    </row>
    <row r="142" spans="1:1" ht="34.5" x14ac:dyDescent="0.3">
      <c r="A142" s="73" t="s">
        <v>1571</v>
      </c>
    </row>
    <row r="143" spans="1:1" ht="17.25" x14ac:dyDescent="0.25">
      <c r="A143" s="72" t="s">
        <v>1572</v>
      </c>
    </row>
    <row r="144" spans="1:1" ht="17.25" x14ac:dyDescent="0.25">
      <c r="A144" s="72" t="s">
        <v>1573</v>
      </c>
    </row>
    <row r="145" spans="1:1" ht="17.25" x14ac:dyDescent="0.25">
      <c r="A145" s="76" t="s">
        <v>1574</v>
      </c>
    </row>
    <row r="146" spans="1:1" ht="17.25" x14ac:dyDescent="0.25">
      <c r="A146" s="71" t="s">
        <v>1575</v>
      </c>
    </row>
    <row r="147" spans="1:1" ht="17.25" x14ac:dyDescent="0.25">
      <c r="A147" s="76" t="s">
        <v>1576</v>
      </c>
    </row>
    <row r="148" spans="1:1" ht="17.25" x14ac:dyDescent="0.25">
      <c r="A148" s="72" t="s">
        <v>1577</v>
      </c>
    </row>
    <row r="149" spans="1:1" ht="17.25" x14ac:dyDescent="0.25">
      <c r="A149" s="72" t="s">
        <v>1578</v>
      </c>
    </row>
    <row r="150" spans="1:1" ht="17.25" x14ac:dyDescent="0.25">
      <c r="A150" s="72" t="s">
        <v>1579</v>
      </c>
    </row>
    <row r="151" spans="1:1" ht="34.5" x14ac:dyDescent="0.25">
      <c r="A151" s="76" t="s">
        <v>1580</v>
      </c>
    </row>
    <row r="152" spans="1:1" ht="17.25" x14ac:dyDescent="0.25">
      <c r="A152" s="71" t="s">
        <v>1581</v>
      </c>
    </row>
    <row r="153" spans="1:1" ht="17.25" x14ac:dyDescent="0.25">
      <c r="A153" s="72" t="s">
        <v>1582</v>
      </c>
    </row>
    <row r="154" spans="1:1" ht="17.25" x14ac:dyDescent="0.25">
      <c r="A154" s="72" t="s">
        <v>1583</v>
      </c>
    </row>
    <row r="155" spans="1:1" ht="17.25" x14ac:dyDescent="0.25">
      <c r="A155" s="72" t="s">
        <v>1584</v>
      </c>
    </row>
    <row r="156" spans="1:1" ht="17.25" x14ac:dyDescent="0.25">
      <c r="A156" s="72" t="s">
        <v>1585</v>
      </c>
    </row>
    <row r="157" spans="1:1" ht="34.5" x14ac:dyDescent="0.25">
      <c r="A157" s="72" t="s">
        <v>1586</v>
      </c>
    </row>
    <row r="158" spans="1:1" ht="34.5" x14ac:dyDescent="0.25">
      <c r="A158" s="72" t="s">
        <v>1587</v>
      </c>
    </row>
    <row r="159" spans="1:1" ht="17.25" x14ac:dyDescent="0.25">
      <c r="A159" s="71" t="s">
        <v>1588</v>
      </c>
    </row>
    <row r="160" spans="1:1" ht="34.5" x14ac:dyDescent="0.25">
      <c r="A160" s="72" t="s">
        <v>1589</v>
      </c>
    </row>
    <row r="161" spans="1:1" ht="34.5" x14ac:dyDescent="0.25">
      <c r="A161" s="72" t="s">
        <v>1590</v>
      </c>
    </row>
    <row r="162" spans="1:1" ht="17.25" x14ac:dyDescent="0.25">
      <c r="A162" s="72" t="s">
        <v>1591</v>
      </c>
    </row>
    <row r="163" spans="1:1" ht="17.25" x14ac:dyDescent="0.25">
      <c r="A163" s="71" t="s">
        <v>1592</v>
      </c>
    </row>
    <row r="164" spans="1:1" ht="34.5" x14ac:dyDescent="0.3">
      <c r="A164" s="73" t="s">
        <v>1593</v>
      </c>
    </row>
    <row r="165" spans="1:1" ht="34.5" x14ac:dyDescent="0.25">
      <c r="A165" s="72" t="s">
        <v>1594</v>
      </c>
    </row>
    <row r="166" spans="1:1" ht="17.25" x14ac:dyDescent="0.25">
      <c r="A166" s="71" t="s">
        <v>1595</v>
      </c>
    </row>
    <row r="167" spans="1:1" ht="17.25" x14ac:dyDescent="0.25">
      <c r="A167" s="72" t="s">
        <v>1596</v>
      </c>
    </row>
    <row r="168" spans="1:1" ht="17.25" x14ac:dyDescent="0.25">
      <c r="A168" s="71" t="s">
        <v>1597</v>
      </c>
    </row>
    <row r="169" spans="1:1" ht="17.25" x14ac:dyDescent="0.3">
      <c r="A169" s="73" t="s">
        <v>1598</v>
      </c>
    </row>
    <row r="170" spans="1:1" ht="17.25" x14ac:dyDescent="0.3">
      <c r="A170" s="73"/>
    </row>
    <row r="171" spans="1:1" ht="17.25" x14ac:dyDescent="0.3">
      <c r="A171" s="73"/>
    </row>
    <row r="172" spans="1:1" ht="17.25" x14ac:dyDescent="0.3">
      <c r="A172" s="73"/>
    </row>
    <row r="173" spans="1:1" ht="17.25" x14ac:dyDescent="0.3">
      <c r="A173" s="73"/>
    </row>
    <row r="174" spans="1:1" ht="17.25" x14ac:dyDescent="0.3">
      <c r="A174" s="7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O37"/>
  <sheetViews>
    <sheetView zoomScale="80" zoomScaleNormal="80" workbookViewId="0">
      <selection activeCell="Q17" sqref="Q17"/>
    </sheetView>
  </sheetViews>
  <sheetFormatPr baseColWidth="10" defaultColWidth="9.140625" defaultRowHeight="15" x14ac:dyDescent="0.25"/>
  <cols>
    <col min="1" max="2" width="9.140625" style="19"/>
    <col min="3" max="3" width="9.7109375" style="19" customWidth="1"/>
    <col min="4" max="4" width="9.42578125" style="19" customWidth="1"/>
    <col min="5" max="5" width="10.42578125" style="19" customWidth="1"/>
    <col min="6" max="6" width="10.85546875" style="19" customWidth="1"/>
    <col min="7" max="9" width="9.140625" style="19"/>
    <col min="10" max="10" width="11.85546875" style="19" customWidth="1"/>
    <col min="11" max="11" width="12" style="19" customWidth="1"/>
    <col min="12" max="12" width="11.7109375" style="19" customWidth="1"/>
    <col min="13" max="13" width="11.85546875" style="19" customWidth="1"/>
    <col min="14" max="16384" width="9.140625" style="19"/>
  </cols>
  <sheetData>
    <row r="1" spans="3:15" ht="15.75" thickBot="1" x14ac:dyDescent="0.3"/>
    <row r="2" spans="3:15" ht="36.75" thickTop="1" x14ac:dyDescent="0.55000000000000004">
      <c r="C2" s="149"/>
      <c r="D2" s="364" t="s">
        <v>1599</v>
      </c>
      <c r="E2" s="364"/>
      <c r="F2" s="364"/>
      <c r="G2" s="364"/>
      <c r="H2" s="364"/>
      <c r="I2" s="364"/>
      <c r="J2" s="364"/>
      <c r="K2" s="364"/>
      <c r="L2" s="364"/>
      <c r="M2" s="364"/>
      <c r="N2" s="150"/>
    </row>
    <row r="3" spans="3:15" x14ac:dyDescent="0.25">
      <c r="C3" s="151"/>
      <c r="D3" s="152"/>
      <c r="E3" s="152"/>
      <c r="F3" s="152"/>
      <c r="G3" s="152"/>
      <c r="H3" s="152"/>
      <c r="I3" s="152"/>
      <c r="J3" s="152"/>
      <c r="K3" s="152"/>
      <c r="L3" s="152"/>
      <c r="M3" s="152"/>
      <c r="N3" s="153"/>
    </row>
    <row r="4" spans="3:15" ht="26.25" x14ac:dyDescent="0.25">
      <c r="C4" s="151"/>
      <c r="D4" s="365" t="s">
        <v>1600</v>
      </c>
      <c r="E4" s="365"/>
      <c r="F4" s="365"/>
      <c r="G4" s="365"/>
      <c r="H4" s="365"/>
      <c r="I4" s="365"/>
      <c r="J4" s="365"/>
      <c r="K4" s="365"/>
      <c r="L4" s="365"/>
      <c r="M4" s="365"/>
      <c r="N4" s="153"/>
    </row>
    <row r="5" spans="3:15" ht="15.75" thickBot="1" x14ac:dyDescent="0.3">
      <c r="C5" s="151"/>
      <c r="D5" s="146"/>
      <c r="E5" s="146"/>
      <c r="F5" s="146"/>
      <c r="G5" s="146"/>
      <c r="H5" s="146"/>
      <c r="I5" s="146"/>
      <c r="J5" s="146"/>
      <c r="K5" s="146"/>
      <c r="L5" s="146"/>
      <c r="M5" s="146"/>
      <c r="N5" s="153"/>
    </row>
    <row r="6" spans="3:15" ht="15.75" thickTop="1" x14ac:dyDescent="0.25">
      <c r="C6" s="151"/>
      <c r="N6" s="153"/>
    </row>
    <row r="7" spans="3:15" x14ac:dyDescent="0.25">
      <c r="C7" s="151"/>
      <c r="N7" s="153"/>
    </row>
    <row r="8" spans="3:15" ht="16.5" thickBot="1" x14ac:dyDescent="0.3">
      <c r="C8" s="151"/>
      <c r="D8" s="154" t="s">
        <v>1601</v>
      </c>
      <c r="E8" s="155"/>
      <c r="F8" s="155"/>
      <c r="N8" s="153"/>
    </row>
    <row r="9" spans="3:15" ht="15.75" thickTop="1" x14ac:dyDescent="0.25">
      <c r="C9" s="151"/>
      <c r="N9" s="153"/>
    </row>
    <row r="10" spans="3:15" x14ac:dyDescent="0.25">
      <c r="C10" s="151"/>
      <c r="D10" s="147" t="s">
        <v>1602</v>
      </c>
      <c r="E10" s="147"/>
      <c r="F10" s="147"/>
      <c r="G10" s="147"/>
      <c r="H10" s="147"/>
      <c r="I10" s="147"/>
      <c r="J10" s="337" t="s">
        <v>1603</v>
      </c>
      <c r="K10" s="338">
        <v>0.1</v>
      </c>
      <c r="L10" s="338">
        <v>0.2</v>
      </c>
      <c r="M10" s="338">
        <v>0.3</v>
      </c>
      <c r="N10" s="153"/>
    </row>
    <row r="11" spans="3:15" x14ac:dyDescent="0.25">
      <c r="C11" s="151"/>
      <c r="D11" s="366" t="s">
        <v>1604</v>
      </c>
      <c r="E11" s="367"/>
      <c r="F11" s="367"/>
      <c r="G11" s="367"/>
      <c r="H11" s="367"/>
      <c r="I11" s="368"/>
      <c r="J11" s="339">
        <v>4.9578793956999974</v>
      </c>
      <c r="K11" s="339">
        <v>4.9231379596558691</v>
      </c>
      <c r="L11" s="339">
        <v>4.7346852899512113</v>
      </c>
      <c r="M11" s="339">
        <v>4.267726839705527</v>
      </c>
      <c r="N11" s="153"/>
      <c r="O11" s="148"/>
    </row>
    <row r="12" spans="3:15" x14ac:dyDescent="0.25">
      <c r="C12" s="151"/>
      <c r="D12" s="369" t="s">
        <v>1605</v>
      </c>
      <c r="E12" s="370"/>
      <c r="F12" s="370"/>
      <c r="G12" s="370"/>
      <c r="H12" s="370"/>
      <c r="I12" s="371"/>
      <c r="J12" s="340">
        <v>0.52929143319587679</v>
      </c>
      <c r="K12" s="340">
        <v>0.58802658993989376</v>
      </c>
      <c r="L12" s="340">
        <v>0.66143137990456569</v>
      </c>
      <c r="M12" s="340">
        <v>0.75578818484209342</v>
      </c>
      <c r="N12" s="153"/>
    </row>
    <row r="13" spans="3:15" x14ac:dyDescent="0.25">
      <c r="C13" s="151"/>
      <c r="D13" s="369" t="s">
        <v>1606</v>
      </c>
      <c r="E13" s="370"/>
      <c r="F13" s="370"/>
      <c r="G13" s="370"/>
      <c r="H13" s="370"/>
      <c r="I13" s="371"/>
      <c r="J13" s="341">
        <v>4.5323639101699973</v>
      </c>
      <c r="K13" s="341">
        <v>4.5006041963192622</v>
      </c>
      <c r="L13" s="341">
        <v>4.3283256855339101</v>
      </c>
      <c r="M13" s="341">
        <v>3.9014444610172254</v>
      </c>
      <c r="N13" s="153"/>
    </row>
    <row r="14" spans="3:15" x14ac:dyDescent="0.25">
      <c r="C14" s="151"/>
      <c r="D14" s="369" t="s">
        <v>1607</v>
      </c>
      <c r="E14" s="370"/>
      <c r="F14" s="370"/>
      <c r="G14" s="370"/>
      <c r="H14" s="370"/>
      <c r="I14" s="371"/>
      <c r="J14" s="341">
        <v>4.2901507951100015</v>
      </c>
      <c r="K14" s="341">
        <v>4.2901507951100015</v>
      </c>
      <c r="L14" s="341">
        <v>4.2901507951100015</v>
      </c>
      <c r="M14" s="341">
        <v>4.2901507951100015</v>
      </c>
      <c r="N14" s="153"/>
    </row>
    <row r="15" spans="3:15" x14ac:dyDescent="0.25">
      <c r="C15" s="151"/>
      <c r="D15" s="369" t="s">
        <v>1608</v>
      </c>
      <c r="E15" s="370"/>
      <c r="F15" s="370"/>
      <c r="G15" s="370"/>
      <c r="H15" s="370"/>
      <c r="I15" s="371"/>
      <c r="J15" s="340">
        <v>0.15564222156272134</v>
      </c>
      <c r="K15" s="340">
        <v>0.14754426936865683</v>
      </c>
      <c r="L15" s="340">
        <v>0.10361745217624962</v>
      </c>
      <c r="M15" s="340">
        <v>-5.2268455062310926E-3</v>
      </c>
      <c r="N15" s="153"/>
    </row>
    <row r="16" spans="3:15" x14ac:dyDescent="0.25">
      <c r="C16" s="151"/>
      <c r="N16" s="153"/>
    </row>
    <row r="17" spans="3:14" x14ac:dyDescent="0.25">
      <c r="C17" s="151"/>
      <c r="N17" s="153"/>
    </row>
    <row r="18" spans="3:14" ht="16.5" thickBot="1" x14ac:dyDescent="0.3">
      <c r="C18" s="151"/>
      <c r="D18" s="154" t="s">
        <v>1609</v>
      </c>
      <c r="E18" s="155"/>
      <c r="F18" s="155"/>
      <c r="N18" s="153"/>
    </row>
    <row r="19" spans="3:14" ht="15.75" thickTop="1" x14ac:dyDescent="0.25">
      <c r="C19" s="151"/>
      <c r="N19" s="153"/>
    </row>
    <row r="20" spans="3:14" x14ac:dyDescent="0.25">
      <c r="C20" s="151"/>
      <c r="D20" s="372"/>
      <c r="E20" s="362"/>
      <c r="F20" s="362"/>
      <c r="G20" s="362"/>
      <c r="H20" s="362"/>
      <c r="I20" s="362"/>
      <c r="J20" s="362"/>
      <c r="K20" s="362"/>
      <c r="L20" s="362"/>
      <c r="M20" s="363"/>
      <c r="N20" s="153"/>
    </row>
    <row r="21" spans="3:14" x14ac:dyDescent="0.25">
      <c r="C21" s="151"/>
      <c r="D21" s="361"/>
      <c r="E21" s="362"/>
      <c r="F21" s="362"/>
      <c r="G21" s="362"/>
      <c r="H21" s="362"/>
      <c r="I21" s="362"/>
      <c r="J21" s="362"/>
      <c r="K21" s="362"/>
      <c r="L21" s="362"/>
      <c r="M21" s="363"/>
      <c r="N21" s="153"/>
    </row>
    <row r="22" spans="3:14" x14ac:dyDescent="0.25">
      <c r="C22" s="151"/>
      <c r="D22" s="361"/>
      <c r="E22" s="362"/>
      <c r="F22" s="362"/>
      <c r="G22" s="362"/>
      <c r="H22" s="362"/>
      <c r="I22" s="362"/>
      <c r="J22" s="362"/>
      <c r="K22" s="362"/>
      <c r="L22" s="362"/>
      <c r="M22" s="363"/>
      <c r="N22" s="153"/>
    </row>
    <row r="23" spans="3:14" x14ac:dyDescent="0.25">
      <c r="C23" s="151"/>
      <c r="D23" s="361"/>
      <c r="E23" s="362"/>
      <c r="F23" s="362"/>
      <c r="G23" s="362"/>
      <c r="H23" s="362"/>
      <c r="I23" s="362"/>
      <c r="J23" s="362"/>
      <c r="K23" s="362"/>
      <c r="L23" s="362"/>
      <c r="M23" s="363"/>
      <c r="N23" s="153"/>
    </row>
    <row r="24" spans="3:14" x14ac:dyDescent="0.25">
      <c r="C24" s="151"/>
      <c r="D24" s="358"/>
      <c r="E24" s="359"/>
      <c r="F24" s="359"/>
      <c r="G24" s="359"/>
      <c r="H24" s="359"/>
      <c r="I24" s="359"/>
      <c r="J24" s="359"/>
      <c r="K24" s="359"/>
      <c r="L24" s="359"/>
      <c r="M24" s="360"/>
      <c r="N24" s="153"/>
    </row>
    <row r="25" spans="3:14" x14ac:dyDescent="0.25">
      <c r="C25" s="151"/>
      <c r="D25" s="358"/>
      <c r="E25" s="359"/>
      <c r="F25" s="359"/>
      <c r="G25" s="359"/>
      <c r="H25" s="359"/>
      <c r="I25" s="359"/>
      <c r="J25" s="359"/>
      <c r="K25" s="359"/>
      <c r="L25" s="359"/>
      <c r="M25" s="360"/>
      <c r="N25" s="153"/>
    </row>
    <row r="26" spans="3:14" x14ac:dyDescent="0.25">
      <c r="C26" s="151"/>
      <c r="D26" s="361"/>
      <c r="E26" s="362"/>
      <c r="F26" s="362"/>
      <c r="G26" s="362"/>
      <c r="H26" s="362"/>
      <c r="I26" s="362"/>
      <c r="J26" s="362"/>
      <c r="K26" s="362"/>
      <c r="L26" s="362"/>
      <c r="M26" s="363"/>
      <c r="N26" s="153"/>
    </row>
    <row r="27" spans="3:14" x14ac:dyDescent="0.25">
      <c r="C27" s="151"/>
      <c r="D27" s="361"/>
      <c r="E27" s="362"/>
      <c r="F27" s="362"/>
      <c r="G27" s="362"/>
      <c r="H27" s="362"/>
      <c r="I27" s="362"/>
      <c r="J27" s="362"/>
      <c r="K27" s="362"/>
      <c r="L27" s="362"/>
      <c r="M27" s="363"/>
      <c r="N27" s="153"/>
    </row>
    <row r="28" spans="3:14" x14ac:dyDescent="0.25">
      <c r="C28" s="151"/>
      <c r="D28" s="358"/>
      <c r="E28" s="359"/>
      <c r="F28" s="359"/>
      <c r="G28" s="359"/>
      <c r="H28" s="359"/>
      <c r="I28" s="359"/>
      <c r="J28" s="359"/>
      <c r="K28" s="359"/>
      <c r="L28" s="359"/>
      <c r="M28" s="360"/>
      <c r="N28" s="153"/>
    </row>
    <row r="29" spans="3:14" x14ac:dyDescent="0.25">
      <c r="C29" s="151"/>
      <c r="D29" s="358"/>
      <c r="E29" s="359"/>
      <c r="F29" s="359"/>
      <c r="G29" s="359"/>
      <c r="H29" s="359"/>
      <c r="I29" s="359"/>
      <c r="J29" s="359"/>
      <c r="K29" s="359"/>
      <c r="L29" s="359"/>
      <c r="M29" s="360"/>
      <c r="N29" s="153"/>
    </row>
    <row r="30" spans="3:14" x14ac:dyDescent="0.25">
      <c r="C30" s="151"/>
      <c r="D30" s="358"/>
      <c r="E30" s="359"/>
      <c r="F30" s="359"/>
      <c r="G30" s="359"/>
      <c r="H30" s="359"/>
      <c r="I30" s="359"/>
      <c r="J30" s="359"/>
      <c r="K30" s="359"/>
      <c r="L30" s="359"/>
      <c r="M30" s="360"/>
      <c r="N30" s="153"/>
    </row>
    <row r="31" spans="3:14" x14ac:dyDescent="0.25">
      <c r="C31" s="151"/>
      <c r="N31" s="153"/>
    </row>
    <row r="32" spans="3:14" x14ac:dyDescent="0.25">
      <c r="C32" s="151"/>
      <c r="N32" s="153"/>
    </row>
    <row r="33" spans="3:14" x14ac:dyDescent="0.25">
      <c r="C33" s="352"/>
      <c r="D33" s="353"/>
      <c r="E33" s="353"/>
      <c r="F33" s="353"/>
      <c r="G33" s="353"/>
      <c r="H33" s="353"/>
      <c r="I33" s="353"/>
      <c r="J33" s="353"/>
      <c r="K33" s="353"/>
      <c r="L33" s="353"/>
      <c r="M33" s="353"/>
      <c r="N33" s="354"/>
    </row>
    <row r="34" spans="3:14" x14ac:dyDescent="0.25">
      <c r="C34" s="352"/>
      <c r="D34" s="353"/>
      <c r="E34" s="353"/>
      <c r="F34" s="353"/>
      <c r="G34" s="353"/>
      <c r="H34" s="353"/>
      <c r="I34" s="353"/>
      <c r="J34" s="353"/>
      <c r="K34" s="353"/>
      <c r="L34" s="353"/>
      <c r="M34" s="353"/>
      <c r="N34" s="354"/>
    </row>
    <row r="35" spans="3:14" x14ac:dyDescent="0.25">
      <c r="C35" s="352"/>
      <c r="D35" s="353"/>
      <c r="E35" s="353"/>
      <c r="F35" s="353"/>
      <c r="G35" s="353"/>
      <c r="H35" s="353"/>
      <c r="I35" s="353"/>
      <c r="J35" s="353"/>
      <c r="K35" s="353"/>
      <c r="L35" s="353"/>
      <c r="M35" s="353"/>
      <c r="N35" s="354"/>
    </row>
    <row r="36" spans="3:14" ht="15.75" thickBot="1" x14ac:dyDescent="0.3">
      <c r="C36" s="355"/>
      <c r="D36" s="356"/>
      <c r="E36" s="356"/>
      <c r="F36" s="356"/>
      <c r="G36" s="356"/>
      <c r="H36" s="356"/>
      <c r="I36" s="356"/>
      <c r="J36" s="356"/>
      <c r="K36" s="356"/>
      <c r="L36" s="356"/>
      <c r="M36" s="356"/>
      <c r="N36" s="357"/>
    </row>
    <row r="37" spans="3:14" ht="15.75" thickTop="1" x14ac:dyDescent="0.25"/>
  </sheetData>
  <mergeCells count="20">
    <mergeCell ref="D24:M24"/>
    <mergeCell ref="D2:M2"/>
    <mergeCell ref="D4:M4"/>
    <mergeCell ref="D11:I11"/>
    <mergeCell ref="D12:I12"/>
    <mergeCell ref="D13:I13"/>
    <mergeCell ref="D14:I14"/>
    <mergeCell ref="D15:I15"/>
    <mergeCell ref="D20:M20"/>
    <mergeCell ref="D21:M21"/>
    <mergeCell ref="D22:M22"/>
    <mergeCell ref="D23:M23"/>
    <mergeCell ref="C33:N33"/>
    <mergeCell ref="C34:N36"/>
    <mergeCell ref="D25:M25"/>
    <mergeCell ref="D26:M26"/>
    <mergeCell ref="D27:M27"/>
    <mergeCell ref="D28:M28"/>
    <mergeCell ref="D29:M29"/>
    <mergeCell ref="D30:M3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2EFF-7171-48D5-8C2C-CF0A28961F49}">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50" customWidth="1"/>
    <col min="2" max="2" width="60.5703125" style="50" bestFit="1" customWidth="1"/>
    <col min="3" max="7" width="41" style="50" customWidth="1"/>
    <col min="8" max="8" width="7.28515625" style="50" customWidth="1"/>
    <col min="9" max="9" width="92" style="50" customWidth="1"/>
    <col min="10" max="11" width="47.7109375" style="50" customWidth="1"/>
    <col min="12" max="12" width="7.28515625" style="50" customWidth="1"/>
    <col min="13" max="13" width="25.7109375" style="50" customWidth="1"/>
    <col min="14" max="14" width="25.7109375" style="49" customWidth="1"/>
    <col min="15" max="16384" width="8.85546875" style="85"/>
  </cols>
  <sheetData>
    <row r="1" spans="1:13" ht="45" customHeight="1" x14ac:dyDescent="0.25">
      <c r="A1" s="373" t="s">
        <v>1610</v>
      </c>
      <c r="B1" s="373"/>
    </row>
    <row r="2" spans="1:13" ht="31.5" x14ac:dyDescent="0.25">
      <c r="A2" s="48" t="s">
        <v>1611</v>
      </c>
      <c r="B2" s="48"/>
      <c r="C2" s="49"/>
      <c r="D2" s="49"/>
      <c r="E2" s="49"/>
      <c r="F2" s="86" t="s">
        <v>106</v>
      </c>
      <c r="G2" s="77"/>
      <c r="H2" s="49"/>
      <c r="I2" s="48"/>
      <c r="J2" s="49"/>
      <c r="K2" s="49"/>
      <c r="L2" s="49"/>
      <c r="M2" s="49"/>
    </row>
    <row r="3" spans="1:13" ht="15.75" thickBot="1" x14ac:dyDescent="0.3">
      <c r="A3" s="49"/>
      <c r="B3" s="78"/>
      <c r="C3" s="78"/>
      <c r="D3" s="49"/>
      <c r="E3" s="49"/>
      <c r="F3" s="49"/>
      <c r="G3" s="49"/>
      <c r="H3" s="49"/>
      <c r="L3" s="49"/>
      <c r="M3" s="49"/>
    </row>
    <row r="4" spans="1:13" ht="19.5" thickBot="1" x14ac:dyDescent="0.3">
      <c r="A4" s="79"/>
      <c r="B4" s="80" t="s">
        <v>107</v>
      </c>
      <c r="C4" s="81" t="s">
        <v>108</v>
      </c>
      <c r="D4" s="79"/>
      <c r="E4" s="79"/>
      <c r="F4" s="49"/>
      <c r="G4" s="49"/>
      <c r="H4" s="49"/>
      <c r="I4" s="55" t="s">
        <v>1612</v>
      </c>
      <c r="J4" s="63" t="s">
        <v>1406</v>
      </c>
      <c r="L4" s="49"/>
      <c r="M4" s="49"/>
    </row>
    <row r="5" spans="1:13" ht="15.75" thickBot="1" x14ac:dyDescent="0.3">
      <c r="H5" s="49"/>
      <c r="I5" s="158" t="s">
        <v>1408</v>
      </c>
      <c r="J5" s="50" t="s">
        <v>162</v>
      </c>
      <c r="L5" s="49"/>
      <c r="M5" s="49"/>
    </row>
    <row r="6" spans="1:13" ht="18.75" x14ac:dyDescent="0.25">
      <c r="A6" s="82"/>
      <c r="B6" s="51" t="s">
        <v>1613</v>
      </c>
      <c r="C6" s="82"/>
      <c r="E6" s="52"/>
      <c r="F6" s="52"/>
      <c r="G6" s="52"/>
      <c r="H6" s="49"/>
      <c r="I6" s="158" t="s">
        <v>1410</v>
      </c>
      <c r="J6" s="50" t="s">
        <v>444</v>
      </c>
      <c r="L6" s="49"/>
      <c r="M6" s="49"/>
    </row>
    <row r="7" spans="1:13" x14ac:dyDescent="0.25">
      <c r="B7" s="53" t="s">
        <v>1614</v>
      </c>
      <c r="H7" s="49"/>
      <c r="I7" s="158" t="s">
        <v>1412</v>
      </c>
      <c r="J7" s="50" t="s">
        <v>1413</v>
      </c>
      <c r="L7" s="49"/>
      <c r="M7" s="49"/>
    </row>
    <row r="8" spans="1:13" x14ac:dyDescent="0.25">
      <c r="B8" s="53" t="s">
        <v>1615</v>
      </c>
      <c r="H8" s="49"/>
      <c r="I8" s="158" t="s">
        <v>1616</v>
      </c>
      <c r="J8" s="50" t="s">
        <v>1617</v>
      </c>
      <c r="L8" s="49"/>
      <c r="M8" s="49"/>
    </row>
    <row r="9" spans="1:13" ht="15.75" thickBot="1" x14ac:dyDescent="0.3">
      <c r="B9" s="54" t="s">
        <v>1618</v>
      </c>
      <c r="H9" s="49"/>
      <c r="L9" s="49"/>
      <c r="M9" s="49"/>
    </row>
    <row r="10" spans="1:13" x14ac:dyDescent="0.25">
      <c r="B10" s="156"/>
      <c r="H10" s="49"/>
      <c r="I10" s="159" t="s">
        <v>1619</v>
      </c>
      <c r="L10" s="49"/>
      <c r="M10" s="49"/>
    </row>
    <row r="11" spans="1:13" x14ac:dyDescent="0.25">
      <c r="B11" s="156"/>
      <c r="H11" s="49"/>
      <c r="I11" s="159" t="s">
        <v>1620</v>
      </c>
      <c r="L11" s="49"/>
      <c r="M11" s="49"/>
    </row>
    <row r="12" spans="1:13" ht="37.5" x14ac:dyDescent="0.25">
      <c r="A12" s="55" t="s">
        <v>117</v>
      </c>
      <c r="B12" s="55" t="s">
        <v>1621</v>
      </c>
      <c r="C12" s="160"/>
      <c r="D12" s="160"/>
      <c r="E12" s="160"/>
      <c r="F12" s="160"/>
      <c r="G12" s="160"/>
      <c r="H12" s="49"/>
      <c r="L12" s="49"/>
      <c r="M12" s="49"/>
    </row>
    <row r="13" spans="1:13" ht="15" customHeight="1" x14ac:dyDescent="0.25">
      <c r="A13" s="83"/>
      <c r="B13" s="161" t="s">
        <v>1622</v>
      </c>
      <c r="C13" s="83" t="s">
        <v>1623</v>
      </c>
      <c r="D13" s="83" t="s">
        <v>1624</v>
      </c>
      <c r="E13" s="162"/>
      <c r="F13" s="163"/>
      <c r="G13" s="163"/>
      <c r="H13" s="49"/>
      <c r="L13" s="49"/>
      <c r="M13" s="49"/>
    </row>
    <row r="14" spans="1:13" x14ac:dyDescent="0.25">
      <c r="A14" s="50" t="s">
        <v>1625</v>
      </c>
      <c r="B14" s="58" t="s">
        <v>1626</v>
      </c>
      <c r="C14" s="50" t="s">
        <v>133</v>
      </c>
      <c r="D14" s="50" t="s">
        <v>1627</v>
      </c>
      <c r="E14" s="52"/>
      <c r="F14" s="52"/>
      <c r="G14" s="52"/>
      <c r="H14" s="49"/>
      <c r="L14" s="49"/>
      <c r="M14" s="49"/>
    </row>
    <row r="15" spans="1:13" x14ac:dyDescent="0.25">
      <c r="A15" s="50" t="s">
        <v>1628</v>
      </c>
      <c r="B15" s="58" t="s">
        <v>574</v>
      </c>
      <c r="C15" s="50" t="s">
        <v>133</v>
      </c>
      <c r="D15" s="50" t="s">
        <v>1627</v>
      </c>
      <c r="E15" s="52"/>
      <c r="F15" s="52"/>
      <c r="G15" s="52"/>
      <c r="H15" s="49"/>
      <c r="L15" s="49"/>
      <c r="M15" s="49"/>
    </row>
    <row r="16" spans="1:13" x14ac:dyDescent="0.25">
      <c r="A16" s="50" t="s">
        <v>1629</v>
      </c>
      <c r="B16" s="58" t="s">
        <v>1630</v>
      </c>
      <c r="C16" s="50" t="s">
        <v>444</v>
      </c>
      <c r="D16" s="50" t="s">
        <v>444</v>
      </c>
      <c r="E16" s="52"/>
      <c r="F16" s="52"/>
      <c r="G16" s="52"/>
      <c r="H16" s="49"/>
      <c r="L16" s="49"/>
      <c r="M16" s="49"/>
    </row>
    <row r="17" spans="1:13" x14ac:dyDescent="0.25">
      <c r="A17" s="50" t="s">
        <v>1631</v>
      </c>
      <c r="B17" s="58" t="s">
        <v>1632</v>
      </c>
      <c r="C17" s="50" t="s">
        <v>444</v>
      </c>
      <c r="D17" s="50" t="s">
        <v>444</v>
      </c>
      <c r="E17" s="52"/>
      <c r="F17" s="52"/>
      <c r="G17" s="52"/>
      <c r="H17" s="49"/>
      <c r="L17" s="49"/>
      <c r="M17" s="49"/>
    </row>
    <row r="18" spans="1:13" x14ac:dyDescent="0.25">
      <c r="A18" s="50" t="s">
        <v>1633</v>
      </c>
      <c r="B18" s="58" t="s">
        <v>1634</v>
      </c>
      <c r="C18" s="50" t="s">
        <v>133</v>
      </c>
      <c r="D18" s="50" t="s">
        <v>1627</v>
      </c>
      <c r="E18" s="52"/>
      <c r="F18" s="52"/>
      <c r="G18" s="52"/>
      <c r="H18" s="49"/>
      <c r="L18" s="49"/>
      <c r="M18" s="49"/>
    </row>
    <row r="19" spans="1:13" x14ac:dyDescent="0.25">
      <c r="A19" s="50" t="s">
        <v>1635</v>
      </c>
      <c r="B19" s="58" t="s">
        <v>1636</v>
      </c>
      <c r="C19" s="50" t="s">
        <v>444</v>
      </c>
      <c r="D19" s="50" t="s">
        <v>444</v>
      </c>
      <c r="E19" s="52"/>
      <c r="F19" s="52"/>
      <c r="G19" s="52"/>
      <c r="H19" s="49"/>
      <c r="L19" s="49"/>
      <c r="M19" s="49"/>
    </row>
    <row r="20" spans="1:13" x14ac:dyDescent="0.25">
      <c r="A20" s="50" t="s">
        <v>1637</v>
      </c>
      <c r="B20" s="58" t="s">
        <v>1638</v>
      </c>
      <c r="C20" s="50" t="s">
        <v>133</v>
      </c>
      <c r="D20" s="50" t="s">
        <v>1627</v>
      </c>
      <c r="E20" s="52"/>
      <c r="F20" s="52"/>
      <c r="G20" s="52"/>
      <c r="H20" s="49"/>
      <c r="L20" s="49"/>
      <c r="M20" s="49"/>
    </row>
    <row r="21" spans="1:13" x14ac:dyDescent="0.25">
      <c r="A21" s="50" t="s">
        <v>1639</v>
      </c>
      <c r="B21" s="58" t="s">
        <v>1640</v>
      </c>
      <c r="C21" s="50" t="s">
        <v>444</v>
      </c>
      <c r="D21" s="50" t="s">
        <v>444</v>
      </c>
      <c r="E21" s="52"/>
      <c r="F21" s="52"/>
      <c r="G21" s="52"/>
      <c r="H21" s="49"/>
      <c r="L21" s="49"/>
      <c r="M21" s="49"/>
    </row>
    <row r="22" spans="1:13" x14ac:dyDescent="0.25">
      <c r="A22" s="50" t="s">
        <v>1641</v>
      </c>
      <c r="B22" s="58" t="s">
        <v>1642</v>
      </c>
      <c r="C22" s="50" t="s">
        <v>444</v>
      </c>
      <c r="D22" s="50" t="s">
        <v>444</v>
      </c>
      <c r="E22" s="52"/>
      <c r="F22" s="52"/>
      <c r="G22" s="52"/>
      <c r="H22" s="49"/>
      <c r="L22" s="49"/>
      <c r="M22" s="49"/>
    </row>
    <row r="23" spans="1:13" x14ac:dyDescent="0.25">
      <c r="A23" s="50" t="s">
        <v>1643</v>
      </c>
      <c r="B23" s="58" t="s">
        <v>1644</v>
      </c>
      <c r="C23" s="50" t="s">
        <v>1645</v>
      </c>
      <c r="D23" s="50" t="s">
        <v>444</v>
      </c>
      <c r="E23" s="52"/>
      <c r="F23" s="52"/>
      <c r="G23" s="52"/>
      <c r="H23" s="49"/>
      <c r="L23" s="49"/>
      <c r="M23" s="49"/>
    </row>
    <row r="24" spans="1:13" x14ac:dyDescent="0.25">
      <c r="A24" s="50" t="s">
        <v>1646</v>
      </c>
      <c r="B24" s="58" t="s">
        <v>1647</v>
      </c>
      <c r="C24" s="50" t="s">
        <v>1648</v>
      </c>
      <c r="D24" s="50" t="s">
        <v>444</v>
      </c>
      <c r="E24" s="52"/>
      <c r="F24" s="52"/>
      <c r="G24" s="52"/>
      <c r="H24" s="49"/>
      <c r="L24" s="49"/>
      <c r="M24" s="49"/>
    </row>
    <row r="25" spans="1:13" outlineLevel="1" x14ac:dyDescent="0.25">
      <c r="A25" s="50" t="s">
        <v>1649</v>
      </c>
      <c r="B25" s="57" t="s">
        <v>1650</v>
      </c>
      <c r="C25" s="50" t="s">
        <v>444</v>
      </c>
      <c r="D25" s="50" t="s">
        <v>444</v>
      </c>
      <c r="E25" s="52"/>
      <c r="F25" s="52"/>
      <c r="G25" s="52"/>
      <c r="H25" s="49"/>
      <c r="L25" s="49"/>
      <c r="M25" s="49"/>
    </row>
    <row r="26" spans="1:13" outlineLevel="1" x14ac:dyDescent="0.25">
      <c r="A26" s="50" t="s">
        <v>1651</v>
      </c>
      <c r="B26" s="164"/>
      <c r="C26" s="157"/>
      <c r="D26" s="157"/>
      <c r="E26" s="52"/>
      <c r="F26" s="52"/>
      <c r="G26" s="52"/>
      <c r="H26" s="49"/>
      <c r="L26" s="49"/>
      <c r="M26" s="49"/>
    </row>
    <row r="27" spans="1:13" outlineLevel="1" x14ac:dyDescent="0.25">
      <c r="A27" s="50" t="s">
        <v>1652</v>
      </c>
      <c r="B27" s="164"/>
      <c r="C27" s="157"/>
      <c r="D27" s="157"/>
      <c r="E27" s="52"/>
      <c r="F27" s="52"/>
      <c r="G27" s="52"/>
      <c r="H27" s="49"/>
      <c r="L27" s="49"/>
      <c r="M27" s="49"/>
    </row>
    <row r="28" spans="1:13" outlineLevel="1" x14ac:dyDescent="0.25">
      <c r="A28" s="50" t="s">
        <v>1653</v>
      </c>
      <c r="B28" s="164"/>
      <c r="C28" s="157"/>
      <c r="D28" s="157"/>
      <c r="E28" s="52"/>
      <c r="F28" s="52"/>
      <c r="G28" s="52"/>
      <c r="H28" s="49"/>
      <c r="L28" s="49"/>
      <c r="M28" s="49"/>
    </row>
    <row r="29" spans="1:13" outlineLevel="1" x14ac:dyDescent="0.25">
      <c r="A29" s="50" t="s">
        <v>1654</v>
      </c>
      <c r="B29" s="164"/>
      <c r="C29" s="157"/>
      <c r="D29" s="157"/>
      <c r="E29" s="52"/>
      <c r="F29" s="52"/>
      <c r="G29" s="52"/>
      <c r="H29" s="49"/>
      <c r="L29" s="49"/>
      <c r="M29" s="49"/>
    </row>
    <row r="30" spans="1:13" outlineLevel="1" x14ac:dyDescent="0.25">
      <c r="A30" s="50" t="s">
        <v>1655</v>
      </c>
      <c r="B30" s="164"/>
      <c r="C30" s="157"/>
      <c r="D30" s="157"/>
      <c r="E30" s="52"/>
      <c r="F30" s="52"/>
      <c r="G30" s="52"/>
      <c r="H30" s="49"/>
      <c r="L30" s="49"/>
      <c r="M30" s="49"/>
    </row>
    <row r="31" spans="1:13" outlineLevel="1" x14ac:dyDescent="0.25">
      <c r="A31" s="50" t="s">
        <v>1656</v>
      </c>
      <c r="B31" s="164"/>
      <c r="C31" s="157"/>
      <c r="D31" s="157"/>
      <c r="E31" s="52"/>
      <c r="F31" s="52"/>
      <c r="G31" s="52"/>
      <c r="H31" s="49"/>
      <c r="L31" s="49"/>
      <c r="M31" s="49"/>
    </row>
    <row r="32" spans="1:13" outlineLevel="1" x14ac:dyDescent="0.25">
      <c r="A32" s="50" t="s">
        <v>1657</v>
      </c>
      <c r="B32" s="164"/>
      <c r="C32" s="157"/>
      <c r="D32" s="157"/>
      <c r="E32" s="52"/>
      <c r="F32" s="52"/>
      <c r="G32" s="52"/>
      <c r="H32" s="49"/>
      <c r="L32" s="49"/>
      <c r="M32" s="49"/>
    </row>
    <row r="33" spans="1:13" ht="18.75" x14ac:dyDescent="0.25">
      <c r="A33" s="160"/>
      <c r="B33" s="55" t="s">
        <v>1615</v>
      </c>
      <c r="C33" s="160"/>
      <c r="D33" s="160"/>
      <c r="E33" s="160"/>
      <c r="F33" s="160"/>
      <c r="G33" s="160"/>
      <c r="H33" s="49"/>
      <c r="L33" s="49"/>
      <c r="M33" s="49"/>
    </row>
    <row r="34" spans="1:13" ht="15" customHeight="1" x14ac:dyDescent="0.25">
      <c r="A34" s="83"/>
      <c r="B34" s="161" t="s">
        <v>1658</v>
      </c>
      <c r="C34" s="83" t="s">
        <v>1659</v>
      </c>
      <c r="D34" s="83" t="s">
        <v>1624</v>
      </c>
      <c r="E34" s="83" t="s">
        <v>1660</v>
      </c>
      <c r="F34" s="163"/>
      <c r="G34" s="163"/>
      <c r="H34" s="49"/>
      <c r="L34" s="49"/>
      <c r="M34" s="49"/>
    </row>
    <row r="35" spans="1:13" x14ac:dyDescent="0.25">
      <c r="A35" s="50" t="s">
        <v>1661</v>
      </c>
      <c r="B35" s="58"/>
      <c r="F35" s="165"/>
      <c r="G35" s="165"/>
      <c r="H35" s="49"/>
      <c r="L35" s="49"/>
      <c r="M35" s="49"/>
    </row>
    <row r="36" spans="1:13" x14ac:dyDescent="0.25">
      <c r="A36" s="50" t="s">
        <v>1662</v>
      </c>
      <c r="B36" s="58"/>
      <c r="H36" s="49"/>
      <c r="L36" s="49"/>
      <c r="M36" s="49"/>
    </row>
    <row r="37" spans="1:13" x14ac:dyDescent="0.25">
      <c r="A37" s="50" t="s">
        <v>1663</v>
      </c>
      <c r="B37" s="58"/>
      <c r="H37" s="49"/>
      <c r="L37" s="49"/>
      <c r="M37" s="49"/>
    </row>
    <row r="38" spans="1:13" x14ac:dyDescent="0.25">
      <c r="A38" s="50" t="s">
        <v>1664</v>
      </c>
      <c r="B38" s="58"/>
      <c r="H38" s="49"/>
      <c r="L38" s="49"/>
      <c r="M38" s="49"/>
    </row>
    <row r="39" spans="1:13" x14ac:dyDescent="0.25">
      <c r="A39" s="50" t="s">
        <v>1665</v>
      </c>
      <c r="H39" s="49"/>
      <c r="L39" s="49"/>
      <c r="M39" s="49"/>
    </row>
    <row r="40" spans="1:13" hidden="1" x14ac:dyDescent="0.25">
      <c r="A40" s="50" t="s">
        <v>1666</v>
      </c>
      <c r="B40" s="58" t="s">
        <v>1667</v>
      </c>
      <c r="C40" s="50" t="s">
        <v>555</v>
      </c>
      <c r="D40" s="50" t="s">
        <v>555</v>
      </c>
      <c r="E40" s="50" t="s">
        <v>555</v>
      </c>
      <c r="H40" s="49"/>
      <c r="L40" s="49"/>
      <c r="M40" s="49"/>
    </row>
    <row r="41" spans="1:13" hidden="1" x14ac:dyDescent="0.25">
      <c r="A41" s="50" t="s">
        <v>1668</v>
      </c>
      <c r="B41" s="58" t="s">
        <v>1667</v>
      </c>
      <c r="C41" s="50" t="s">
        <v>555</v>
      </c>
      <c r="D41" s="50" t="s">
        <v>555</v>
      </c>
      <c r="E41" s="50" t="s">
        <v>555</v>
      </c>
      <c r="H41" s="49"/>
      <c r="L41" s="49"/>
      <c r="M41" s="49"/>
    </row>
    <row r="42" spans="1:13" hidden="1" x14ac:dyDescent="0.25">
      <c r="A42" s="50" t="s">
        <v>1669</v>
      </c>
      <c r="B42" s="58" t="s">
        <v>1670</v>
      </c>
      <c r="C42" s="50" t="s">
        <v>555</v>
      </c>
      <c r="D42" s="50" t="s">
        <v>555</v>
      </c>
      <c r="E42" s="50" t="s">
        <v>555</v>
      </c>
      <c r="H42" s="49"/>
      <c r="L42" s="49"/>
      <c r="M42" s="49"/>
    </row>
    <row r="43" spans="1:13" hidden="1" x14ac:dyDescent="0.25">
      <c r="A43" s="50" t="s">
        <v>1671</v>
      </c>
      <c r="B43" s="58" t="s">
        <v>1672</v>
      </c>
      <c r="C43" s="50" t="s">
        <v>555</v>
      </c>
      <c r="D43" s="50" t="s">
        <v>555</v>
      </c>
      <c r="E43" s="50" t="s">
        <v>555</v>
      </c>
      <c r="H43" s="49"/>
      <c r="L43" s="49"/>
      <c r="M43" s="49"/>
    </row>
    <row r="44" spans="1:13" hidden="1" x14ac:dyDescent="0.25">
      <c r="A44" s="50" t="s">
        <v>1673</v>
      </c>
      <c r="B44" s="58" t="s">
        <v>1674</v>
      </c>
      <c r="C44" s="50" t="s">
        <v>555</v>
      </c>
      <c r="D44" s="50" t="s">
        <v>555</v>
      </c>
      <c r="E44" s="50" t="s">
        <v>555</v>
      </c>
      <c r="H44" s="49"/>
      <c r="L44" s="49"/>
      <c r="M44" s="49"/>
    </row>
    <row r="45" spans="1:13" hidden="1" x14ac:dyDescent="0.25">
      <c r="A45" s="50" t="s">
        <v>1675</v>
      </c>
      <c r="B45" s="58" t="s">
        <v>1676</v>
      </c>
      <c r="C45" s="50" t="s">
        <v>555</v>
      </c>
      <c r="D45" s="50" t="s">
        <v>555</v>
      </c>
      <c r="E45" s="50" t="s">
        <v>555</v>
      </c>
      <c r="H45" s="49"/>
      <c r="L45" s="49"/>
      <c r="M45" s="49"/>
    </row>
    <row r="46" spans="1:13" hidden="1" x14ac:dyDescent="0.25">
      <c r="A46" s="50" t="s">
        <v>1677</v>
      </c>
      <c r="B46" s="58" t="s">
        <v>1678</v>
      </c>
      <c r="C46" s="50" t="s">
        <v>555</v>
      </c>
      <c r="D46" s="50" t="s">
        <v>555</v>
      </c>
      <c r="E46" s="50" t="s">
        <v>555</v>
      </c>
      <c r="H46" s="49"/>
      <c r="L46" s="49"/>
      <c r="M46" s="49"/>
    </row>
    <row r="47" spans="1:13" hidden="1" x14ac:dyDescent="0.25">
      <c r="A47" s="50" t="s">
        <v>1679</v>
      </c>
      <c r="B47" s="58" t="s">
        <v>1680</v>
      </c>
      <c r="C47" s="50" t="s">
        <v>555</v>
      </c>
      <c r="D47" s="50" t="s">
        <v>555</v>
      </c>
      <c r="E47" s="50" t="s">
        <v>555</v>
      </c>
      <c r="H47" s="49"/>
      <c r="L47" s="49"/>
      <c r="M47" s="49"/>
    </row>
    <row r="48" spans="1:13" hidden="1" x14ac:dyDescent="0.25">
      <c r="A48" s="50" t="s">
        <v>1681</v>
      </c>
      <c r="B48" s="58" t="s">
        <v>1682</v>
      </c>
      <c r="C48" s="50" t="s">
        <v>555</v>
      </c>
      <c r="D48" s="50" t="s">
        <v>555</v>
      </c>
      <c r="E48" s="50" t="s">
        <v>555</v>
      </c>
      <c r="H48" s="49"/>
      <c r="L48" s="49"/>
      <c r="M48" s="49"/>
    </row>
    <row r="49" spans="1:13" hidden="1" x14ac:dyDescent="0.25">
      <c r="A49" s="50" t="s">
        <v>1683</v>
      </c>
      <c r="B49" s="58" t="s">
        <v>1684</v>
      </c>
      <c r="C49" s="50" t="s">
        <v>555</v>
      </c>
      <c r="D49" s="50" t="s">
        <v>555</v>
      </c>
      <c r="E49" s="50" t="s">
        <v>555</v>
      </c>
      <c r="H49" s="49"/>
      <c r="L49" s="49"/>
      <c r="M49" s="49"/>
    </row>
    <row r="50" spans="1:13" hidden="1" x14ac:dyDescent="0.25">
      <c r="A50" s="50" t="s">
        <v>1685</v>
      </c>
      <c r="B50" s="58" t="s">
        <v>1686</v>
      </c>
      <c r="C50" s="50" t="s">
        <v>555</v>
      </c>
      <c r="D50" s="50" t="s">
        <v>555</v>
      </c>
      <c r="E50" s="50" t="s">
        <v>555</v>
      </c>
      <c r="H50" s="49"/>
      <c r="L50" s="49"/>
      <c r="M50" s="49"/>
    </row>
    <row r="51" spans="1:13" hidden="1" x14ac:dyDescent="0.25">
      <c r="A51" s="50" t="s">
        <v>1687</v>
      </c>
      <c r="B51" s="58" t="s">
        <v>1688</v>
      </c>
      <c r="C51" s="50" t="s">
        <v>555</v>
      </c>
      <c r="D51" s="50" t="s">
        <v>555</v>
      </c>
      <c r="E51" s="50" t="s">
        <v>555</v>
      </c>
      <c r="H51" s="49"/>
      <c r="L51" s="49"/>
      <c r="M51" s="49"/>
    </row>
    <row r="52" spans="1:13" hidden="1" x14ac:dyDescent="0.25">
      <c r="A52" s="50" t="s">
        <v>1689</v>
      </c>
      <c r="B52" s="58" t="s">
        <v>1690</v>
      </c>
      <c r="C52" s="50" t="s">
        <v>555</v>
      </c>
      <c r="D52" s="50" t="s">
        <v>555</v>
      </c>
      <c r="E52" s="50" t="s">
        <v>555</v>
      </c>
      <c r="H52" s="49"/>
      <c r="L52" s="49"/>
      <c r="M52" s="49"/>
    </row>
    <row r="53" spans="1:13" hidden="1" x14ac:dyDescent="0.25">
      <c r="A53" s="50" t="s">
        <v>1691</v>
      </c>
      <c r="B53" s="58" t="s">
        <v>1692</v>
      </c>
      <c r="C53" s="50" t="s">
        <v>555</v>
      </c>
      <c r="D53" s="50" t="s">
        <v>555</v>
      </c>
      <c r="E53" s="50" t="s">
        <v>555</v>
      </c>
      <c r="H53" s="49"/>
      <c r="L53" s="49"/>
      <c r="M53" s="49"/>
    </row>
    <row r="54" spans="1:13" hidden="1" x14ac:dyDescent="0.25">
      <c r="A54" s="50" t="s">
        <v>1693</v>
      </c>
      <c r="B54" s="58" t="s">
        <v>1694</v>
      </c>
      <c r="C54" s="50" t="s">
        <v>555</v>
      </c>
      <c r="D54" s="50" t="s">
        <v>555</v>
      </c>
      <c r="E54" s="50" t="s">
        <v>555</v>
      </c>
      <c r="H54" s="49"/>
      <c r="L54" s="49"/>
      <c r="M54" s="49"/>
    </row>
    <row r="55" spans="1:13" hidden="1" x14ac:dyDescent="0.25">
      <c r="A55" s="50" t="s">
        <v>1695</v>
      </c>
      <c r="B55" s="58" t="s">
        <v>1696</v>
      </c>
      <c r="C55" s="50" t="s">
        <v>555</v>
      </c>
      <c r="D55" s="50" t="s">
        <v>555</v>
      </c>
      <c r="E55" s="50" t="s">
        <v>555</v>
      </c>
      <c r="H55" s="49"/>
      <c r="L55" s="49"/>
      <c r="M55" s="49"/>
    </row>
    <row r="56" spans="1:13" hidden="1" x14ac:dyDescent="0.25">
      <c r="A56" s="50" t="s">
        <v>1697</v>
      </c>
      <c r="B56" s="58" t="s">
        <v>1698</v>
      </c>
      <c r="C56" s="50" t="s">
        <v>555</v>
      </c>
      <c r="D56" s="50" t="s">
        <v>555</v>
      </c>
      <c r="E56" s="50" t="s">
        <v>555</v>
      </c>
      <c r="H56" s="49"/>
      <c r="L56" s="49"/>
      <c r="M56" s="49"/>
    </row>
    <row r="57" spans="1:13" hidden="1" x14ac:dyDescent="0.25">
      <c r="A57" s="50" t="s">
        <v>1699</v>
      </c>
      <c r="B57" s="58" t="s">
        <v>1700</v>
      </c>
      <c r="C57" s="50" t="s">
        <v>555</v>
      </c>
      <c r="D57" s="50" t="s">
        <v>555</v>
      </c>
      <c r="E57" s="50" t="s">
        <v>555</v>
      </c>
      <c r="H57" s="49"/>
      <c r="L57" s="49"/>
      <c r="M57" s="49"/>
    </row>
    <row r="58" spans="1:13" hidden="1" x14ac:dyDescent="0.25">
      <c r="A58" s="50" t="s">
        <v>1701</v>
      </c>
      <c r="B58" s="58" t="s">
        <v>1702</v>
      </c>
      <c r="C58" s="50" t="s">
        <v>555</v>
      </c>
      <c r="D58" s="50" t="s">
        <v>555</v>
      </c>
      <c r="E58" s="50" t="s">
        <v>555</v>
      </c>
      <c r="H58" s="49"/>
      <c r="L58" s="49"/>
      <c r="M58" s="49"/>
    </row>
    <row r="59" spans="1:13" hidden="1" x14ac:dyDescent="0.25">
      <c r="A59" s="50" t="s">
        <v>1703</v>
      </c>
      <c r="B59" s="58" t="s">
        <v>1704</v>
      </c>
      <c r="C59" s="50" t="s">
        <v>555</v>
      </c>
      <c r="D59" s="50" t="s">
        <v>555</v>
      </c>
      <c r="E59" s="50" t="s">
        <v>555</v>
      </c>
      <c r="H59" s="49"/>
      <c r="L59" s="49"/>
      <c r="M59" s="49"/>
    </row>
    <row r="60" spans="1:13" outlineLevel="1" x14ac:dyDescent="0.25">
      <c r="A60" s="50" t="s">
        <v>1705</v>
      </c>
      <c r="B60" s="58"/>
      <c r="E60" s="58"/>
      <c r="F60" s="58"/>
      <c r="G60" s="58"/>
      <c r="H60" s="49"/>
      <c r="L60" s="49"/>
      <c r="M60" s="49"/>
    </row>
    <row r="61" spans="1:13" outlineLevel="1" x14ac:dyDescent="0.25">
      <c r="A61" s="50" t="s">
        <v>1706</v>
      </c>
      <c r="B61" s="58"/>
      <c r="E61" s="58"/>
      <c r="F61" s="58"/>
      <c r="G61" s="58"/>
      <c r="H61" s="49"/>
      <c r="L61" s="49"/>
      <c r="M61" s="49"/>
    </row>
    <row r="62" spans="1:13" outlineLevel="1" x14ac:dyDescent="0.25">
      <c r="A62" s="50" t="s">
        <v>1707</v>
      </c>
      <c r="B62" s="58"/>
      <c r="E62" s="58"/>
      <c r="F62" s="58"/>
      <c r="G62" s="58"/>
      <c r="H62" s="49"/>
      <c r="L62" s="49"/>
      <c r="M62" s="49"/>
    </row>
    <row r="63" spans="1:13" outlineLevel="1" x14ac:dyDescent="0.25">
      <c r="A63" s="50" t="s">
        <v>1708</v>
      </c>
      <c r="B63" s="58"/>
      <c r="E63" s="58"/>
      <c r="F63" s="58"/>
      <c r="G63" s="58"/>
      <c r="H63" s="49"/>
      <c r="L63" s="49"/>
      <c r="M63" s="49"/>
    </row>
    <row r="64" spans="1:13" outlineLevel="1" x14ac:dyDescent="0.25">
      <c r="A64" s="50" t="s">
        <v>1709</v>
      </c>
      <c r="B64" s="58"/>
      <c r="E64" s="58"/>
      <c r="F64" s="58"/>
      <c r="G64" s="58"/>
      <c r="H64" s="49"/>
      <c r="L64" s="49"/>
      <c r="M64" s="49"/>
    </row>
    <row r="65" spans="1:14" outlineLevel="1" x14ac:dyDescent="0.25">
      <c r="A65" s="50" t="s">
        <v>1710</v>
      </c>
      <c r="B65" s="58"/>
      <c r="E65" s="58"/>
      <c r="F65" s="58"/>
      <c r="G65" s="58"/>
      <c r="H65" s="49"/>
      <c r="L65" s="49"/>
      <c r="M65" s="49"/>
    </row>
    <row r="66" spans="1:14" outlineLevel="1" x14ac:dyDescent="0.25">
      <c r="A66" s="50" t="s">
        <v>1711</v>
      </c>
      <c r="B66" s="58"/>
      <c r="E66" s="58"/>
      <c r="F66" s="58"/>
      <c r="G66" s="58"/>
      <c r="H66" s="49"/>
      <c r="L66" s="49"/>
      <c r="M66" s="49"/>
    </row>
    <row r="67" spans="1:14" outlineLevel="1" x14ac:dyDescent="0.25">
      <c r="A67" s="50" t="s">
        <v>1712</v>
      </c>
      <c r="B67" s="58"/>
      <c r="E67" s="58"/>
      <c r="F67" s="58"/>
      <c r="G67" s="58"/>
      <c r="H67" s="49"/>
      <c r="L67" s="49"/>
      <c r="M67" s="49"/>
    </row>
    <row r="68" spans="1:14" outlineLevel="1" x14ac:dyDescent="0.25">
      <c r="A68" s="50" t="s">
        <v>1713</v>
      </c>
      <c r="B68" s="58"/>
      <c r="E68" s="58"/>
      <c r="F68" s="58"/>
      <c r="G68" s="58"/>
      <c r="H68" s="49"/>
      <c r="L68" s="49"/>
      <c r="M68" s="49"/>
    </row>
    <row r="69" spans="1:14" outlineLevel="1" x14ac:dyDescent="0.25">
      <c r="A69" s="50" t="s">
        <v>1714</v>
      </c>
      <c r="B69" s="58"/>
      <c r="E69" s="58"/>
      <c r="F69" s="58"/>
      <c r="G69" s="58"/>
      <c r="H69" s="49"/>
      <c r="L69" s="49"/>
      <c r="M69" s="49"/>
    </row>
    <row r="70" spans="1:14" outlineLevel="1" x14ac:dyDescent="0.25">
      <c r="A70" s="50" t="s">
        <v>1715</v>
      </c>
      <c r="B70" s="58"/>
      <c r="E70" s="58"/>
      <c r="F70" s="58"/>
      <c r="G70" s="58"/>
      <c r="H70" s="49"/>
      <c r="L70" s="49"/>
      <c r="M70" s="49"/>
    </row>
    <row r="71" spans="1:14" outlineLevel="1" x14ac:dyDescent="0.25">
      <c r="A71" s="50" t="s">
        <v>1716</v>
      </c>
      <c r="B71" s="58"/>
      <c r="E71" s="58"/>
      <c r="F71" s="58"/>
      <c r="G71" s="58"/>
      <c r="H71" s="49"/>
      <c r="L71" s="49"/>
      <c r="M71" s="49"/>
    </row>
    <row r="72" spans="1:14" outlineLevel="1" x14ac:dyDescent="0.25">
      <c r="A72" s="50" t="s">
        <v>1717</v>
      </c>
      <c r="B72" s="58"/>
      <c r="E72" s="58"/>
      <c r="F72" s="58"/>
      <c r="G72" s="58"/>
      <c r="H72" s="49"/>
      <c r="L72" s="49"/>
      <c r="M72" s="49"/>
    </row>
    <row r="73" spans="1:14" ht="18.75" x14ac:dyDescent="0.25">
      <c r="A73" s="160"/>
      <c r="B73" s="55" t="s">
        <v>1618</v>
      </c>
      <c r="C73" s="160"/>
      <c r="D73" s="160"/>
      <c r="E73" s="160"/>
      <c r="F73" s="160"/>
      <c r="G73" s="160"/>
      <c r="H73" s="49"/>
    </row>
    <row r="74" spans="1:14" ht="15" customHeight="1" x14ac:dyDescent="0.25">
      <c r="A74" s="83"/>
      <c r="B74" s="161" t="s">
        <v>1718</v>
      </c>
      <c r="C74" s="83" t="s">
        <v>1719</v>
      </c>
      <c r="D74" s="83"/>
      <c r="E74" s="163"/>
      <c r="F74" s="163"/>
      <c r="G74" s="163"/>
      <c r="H74" s="85"/>
      <c r="I74" s="85"/>
      <c r="J74" s="85"/>
      <c r="K74" s="85"/>
      <c r="L74" s="85"/>
      <c r="M74" s="85"/>
      <c r="N74" s="85"/>
    </row>
    <row r="75" spans="1:14" x14ac:dyDescent="0.25">
      <c r="A75" s="50" t="s">
        <v>1720</v>
      </c>
      <c r="B75" s="50" t="s">
        <v>1721</v>
      </c>
      <c r="C75" s="95">
        <f>+D_CoverPool!C12*12</f>
        <v>30.749928549371344</v>
      </c>
      <c r="H75" s="49"/>
    </row>
    <row r="76" spans="1:14" x14ac:dyDescent="0.25">
      <c r="A76" s="50" t="s">
        <v>1722</v>
      </c>
      <c r="B76" s="50" t="s">
        <v>1723</v>
      </c>
      <c r="C76" s="95">
        <f>+D_CoverPool!C10*12</f>
        <v>28.275815373876622</v>
      </c>
      <c r="H76" s="49"/>
    </row>
    <row r="77" spans="1:14" outlineLevel="1" x14ac:dyDescent="0.25">
      <c r="A77" s="50" t="s">
        <v>1724</v>
      </c>
      <c r="H77" s="49"/>
    </row>
    <row r="78" spans="1:14" outlineLevel="1" x14ac:dyDescent="0.25">
      <c r="A78" s="50" t="s">
        <v>1725</v>
      </c>
      <c r="H78" s="49"/>
    </row>
    <row r="79" spans="1:14" outlineLevel="1" x14ac:dyDescent="0.25">
      <c r="A79" s="50" t="s">
        <v>1726</v>
      </c>
      <c r="H79" s="49"/>
    </row>
    <row r="80" spans="1:14" outlineLevel="1" x14ac:dyDescent="0.25">
      <c r="A80" s="50" t="s">
        <v>1727</v>
      </c>
      <c r="H80" s="49"/>
    </row>
    <row r="81" spans="1:8" x14ac:dyDescent="0.25">
      <c r="A81" s="83"/>
      <c r="B81" s="161" t="s">
        <v>1728</v>
      </c>
      <c r="C81" s="83" t="s">
        <v>659</v>
      </c>
      <c r="D81" s="83" t="s">
        <v>660</v>
      </c>
      <c r="E81" s="163" t="s">
        <v>1729</v>
      </c>
      <c r="F81" s="163" t="s">
        <v>1730</v>
      </c>
      <c r="G81" s="163" t="s">
        <v>1731</v>
      </c>
      <c r="H81" s="49"/>
    </row>
    <row r="82" spans="1:8" x14ac:dyDescent="0.25">
      <c r="A82" s="50" t="s">
        <v>1732</v>
      </c>
      <c r="B82" s="50" t="s">
        <v>1733</v>
      </c>
      <c r="C82" s="166">
        <v>0</v>
      </c>
      <c r="D82" s="50" t="s">
        <v>444</v>
      </c>
      <c r="E82" s="50" t="s">
        <v>444</v>
      </c>
      <c r="F82" s="50" t="s">
        <v>444</v>
      </c>
      <c r="G82" s="167">
        <f>+C82</f>
        <v>0</v>
      </c>
      <c r="H82" s="49"/>
    </row>
    <row r="83" spans="1:8" x14ac:dyDescent="0.25">
      <c r="A83" s="50" t="s">
        <v>1734</v>
      </c>
      <c r="B83" s="50" t="s">
        <v>1735</v>
      </c>
      <c r="C83" s="167">
        <v>0</v>
      </c>
      <c r="D83" s="50" t="s">
        <v>444</v>
      </c>
      <c r="E83" s="50" t="s">
        <v>444</v>
      </c>
      <c r="F83" s="50" t="s">
        <v>444</v>
      </c>
      <c r="G83" s="167">
        <f t="shared" ref="G83:G86" si="0">+C83</f>
        <v>0</v>
      </c>
      <c r="H83" s="49"/>
    </row>
    <row r="84" spans="1:8" x14ac:dyDescent="0.25">
      <c r="A84" s="50" t="s">
        <v>1736</v>
      </c>
      <c r="B84" s="50" t="s">
        <v>1737</v>
      </c>
      <c r="C84" s="167">
        <v>0</v>
      </c>
      <c r="D84" s="50" t="s">
        <v>444</v>
      </c>
      <c r="E84" s="50" t="s">
        <v>444</v>
      </c>
      <c r="F84" s="50" t="s">
        <v>444</v>
      </c>
      <c r="G84" s="167">
        <f t="shared" si="0"/>
        <v>0</v>
      </c>
      <c r="H84" s="49"/>
    </row>
    <row r="85" spans="1:8" x14ac:dyDescent="0.25">
      <c r="A85" s="50" t="s">
        <v>1738</v>
      </c>
      <c r="B85" s="50" t="s">
        <v>1739</v>
      </c>
      <c r="C85" s="167">
        <v>0</v>
      </c>
      <c r="D85" s="50" t="s">
        <v>444</v>
      </c>
      <c r="E85" s="50" t="s">
        <v>444</v>
      </c>
      <c r="F85" s="50" t="s">
        <v>444</v>
      </c>
      <c r="G85" s="167">
        <f t="shared" si="0"/>
        <v>0</v>
      </c>
      <c r="H85" s="49"/>
    </row>
    <row r="86" spans="1:8" x14ac:dyDescent="0.25">
      <c r="A86" s="50" t="s">
        <v>1740</v>
      </c>
      <c r="B86" s="50" t="s">
        <v>1741</v>
      </c>
      <c r="C86" s="167">
        <v>0</v>
      </c>
      <c r="D86" s="50" t="s">
        <v>444</v>
      </c>
      <c r="E86" s="50" t="s">
        <v>444</v>
      </c>
      <c r="F86" s="50" t="s">
        <v>444</v>
      </c>
      <c r="G86" s="167">
        <f t="shared" si="0"/>
        <v>0</v>
      </c>
      <c r="H86" s="49"/>
    </row>
    <row r="87" spans="1:8" outlineLevel="1" x14ac:dyDescent="0.25">
      <c r="A87" s="50" t="s">
        <v>1742</v>
      </c>
      <c r="H87" s="49"/>
    </row>
    <row r="88" spans="1:8" outlineLevel="1" x14ac:dyDescent="0.25">
      <c r="A88" s="50" t="s">
        <v>1743</v>
      </c>
      <c r="H88" s="49"/>
    </row>
    <row r="89" spans="1:8" outlineLevel="1" x14ac:dyDescent="0.25">
      <c r="A89" s="50" t="s">
        <v>1744</v>
      </c>
      <c r="H89" s="49"/>
    </row>
    <row r="90" spans="1:8" outlineLevel="1" x14ac:dyDescent="0.25">
      <c r="A90" s="50" t="s">
        <v>1745</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bOGQSm/iRA5LGIcH5E5jPMw5l/vQSfomaarrD35H+IyFQm4yvSPhMxr8j2IVB/UWmu6ETCIZZCD5rzsXQKWP2A==" saltValue="f+7DrvOemy2D8ITIgvVinQ=="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61FA6778-E169-471A-954F-55469EDB3AD0}"/>
    <hyperlink ref="B7" location="'E. Optional ECB-ECAIs data'!B12" display="1. Additional information on the programme" xr:uid="{92A9337B-536A-4126-B712-3DCD189C2A1D}"/>
    <hyperlink ref="B9" location="'E. Optional ECB-ECAIs data'!B73" display="3.  Additional information on the asset distribution" xr:uid="{03D8442A-E20E-4797-AE0D-1B74E6E2AA1B}"/>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21bf4a2-3968-4be7-9da3-42eadb3ee517">
      <Terms xmlns="http://schemas.microsoft.com/office/infopath/2007/PartnerControls"/>
    </lcf76f155ced4ddcb4097134ff3c332f>
    <TaxCatchAll xmlns="fb01cd13-81db-4f45-a94a-b394074e628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1296D38A24A0CC448FD3A4EE16A0CD60" ma:contentTypeVersion="14" ma:contentTypeDescription="Opprett et nytt dokument." ma:contentTypeScope="" ma:versionID="21ef120a6aa86fd805d05734cf7dcb72">
  <xsd:schema xmlns:xsd="http://www.w3.org/2001/XMLSchema" xmlns:xs="http://www.w3.org/2001/XMLSchema" xmlns:p="http://schemas.microsoft.com/office/2006/metadata/properties" xmlns:ns2="fb01cd13-81db-4f45-a94a-b394074e628f" xmlns:ns3="f21bf4a2-3968-4be7-9da3-42eadb3ee517" targetNamespace="http://schemas.microsoft.com/office/2006/metadata/properties" ma:root="true" ma:fieldsID="23ee5cff55ae509133ed886ddb719c51" ns2:_="" ns3:_="">
    <xsd:import namespace="fb01cd13-81db-4f45-a94a-b394074e628f"/>
    <xsd:import namespace="f21bf4a2-3968-4be7-9da3-42eadb3ee51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DateTaken"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1cd13-81db-4f45-a94a-b394074e628f" elementFormDefault="qualified">
    <xsd:import namespace="http://schemas.microsoft.com/office/2006/documentManagement/types"/>
    <xsd:import namespace="http://schemas.microsoft.com/office/infopath/2007/PartnerControls"/>
    <xsd:element name="SharedWithUsers" ma:index="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ingsdetaljer" ma:internalName="SharedWithDetails" ma:readOnly="true">
      <xsd:simpleType>
        <xsd:restriction base="dms:Note">
          <xsd:maxLength value="255"/>
        </xsd:restriction>
      </xsd:simpleType>
    </xsd:element>
    <xsd:element name="TaxCatchAll" ma:index="14" nillable="true" ma:displayName="Taxonomy Catch All Column" ma:hidden="true" ma:list="{04feca78-7598-42cf-b92a-db41d384243d}" ma:internalName="TaxCatchAll" ma:showField="CatchAllData" ma:web="fb01cd13-81db-4f45-a94a-b394074e62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21bf4a2-3968-4be7-9da3-42eadb3ee51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ildemerkelapper" ma:readOnly="false" ma:fieldId="{5cf76f15-5ced-4ddc-b409-7134ff3c332f}" ma:taxonomyMulti="true" ma:sspId="06604d7d-b179-40e3-9457-2227251b16f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1AF626-16D5-49B9-B445-6F8E265CE638}">
  <ds:schemaRefs>
    <ds:schemaRef ds:uri="http://schemas.microsoft.com/office/2006/metadata/properties"/>
    <ds:schemaRef ds:uri="http://schemas.microsoft.com/office/infopath/2007/PartnerControls"/>
    <ds:schemaRef ds:uri="f21bf4a2-3968-4be7-9da3-42eadb3ee517"/>
    <ds:schemaRef ds:uri="fb01cd13-81db-4f45-a94a-b394074e628f"/>
  </ds:schemaRefs>
</ds:datastoreItem>
</file>

<file path=customXml/itemProps2.xml><?xml version="1.0" encoding="utf-8"?>
<ds:datastoreItem xmlns:ds="http://schemas.openxmlformats.org/officeDocument/2006/customXml" ds:itemID="{77A28791-76C7-48A1-A817-9273ECA83E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1cd13-81db-4f45-a94a-b394074e628f"/>
    <ds:schemaRef ds:uri="f21bf4a2-3968-4be7-9da3-42eadb3ee5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4198A6-5F24-434A-9F45-B39A0BB136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12</vt:i4>
      </vt:variant>
      <vt:variant>
        <vt:lpstr>Navngitte områder</vt:lpstr>
      </vt:variant>
      <vt:variant>
        <vt:i4>10</vt:i4>
      </vt:variant>
    </vt:vector>
  </HeadingPairs>
  <TitlesOfParts>
    <vt:vector size="22" baseType="lpstr">
      <vt:lpstr>Introduction</vt:lpstr>
      <vt:lpstr>Completion Instructions</vt:lpstr>
      <vt:lpstr>FAQ</vt:lpstr>
      <vt:lpstr>A. HHT General</vt:lpstr>
      <vt:lpstr>B1. HTT Mortgage Assets</vt:lpstr>
      <vt:lpstr>C. HTT Harmonised Glossary</vt:lpstr>
      <vt:lpstr>Disclaimer</vt:lpstr>
      <vt:lpstr>D. Insert Nat Trans Templ</vt:lpstr>
      <vt:lpstr>E. Optional ECB-ECAIs data</vt:lpstr>
      <vt:lpstr>Strat tables Cover Pool</vt:lpstr>
      <vt:lpstr>Funding and substitute assets</vt:lpstr>
      <vt:lpstr>D_CoverPool</vt:lpstr>
      <vt:lpstr>Disclaimer!general_tc</vt:lpstr>
      <vt:lpstr>Disclaimer!privacy_policy</vt:lpstr>
      <vt:lpstr>'C. HTT Harmonised Glossary'!Utskriftsområde</vt:lpstr>
      <vt:lpstr>'Completion Instructions'!Utskriftsområde</vt:lpstr>
      <vt:lpstr>Disclaimer!Utskriftsområde</vt:lpstr>
      <vt:lpstr>'E. Optional ECB-ECAIs data'!Utskriftsområde</vt:lpstr>
      <vt:lpstr>FAQ!Utskriftsområde</vt:lpstr>
      <vt:lpstr>Introduction!Utskriftsområde</vt:lpstr>
      <vt:lpstr>Disclaimer!Utskriftstitler</vt:lpstr>
      <vt:lpstr>FAQ!Utskriftstitler</vt:lpstr>
    </vt:vector>
  </TitlesOfParts>
  <Manager/>
  <Company>European Mortgage Federation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Paolo Colonna</dc:creator>
  <cp:keywords/>
  <dc:description/>
  <cp:lastModifiedBy>Steinsåker, Dag Einar (Totens Sparebank)</cp:lastModifiedBy>
  <cp:revision/>
  <cp:lastPrinted>2023-02-16T13:39:20Z</cp:lastPrinted>
  <dcterms:created xsi:type="dcterms:W3CDTF">2016-04-21T08:07:20Z</dcterms:created>
  <dcterms:modified xsi:type="dcterms:W3CDTF">2023-10-31T12:45:58Z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0x0101001296D38A24A0CC448FD3A4EE16A0CD60</vt:lpwstr>
  </property>
  <property fmtid="{D5CDD505-2E9C-101B-9397-08002B2CF9AE}" pid="3" name="_dlc_DocIdItemGuid">
    <vt:lpwstr>cf70ef92-e0fd-4d59-bcba-e9fda48b7a94</vt:lpwstr>
  </property>
  <property fmtid="{D5CDD505-2E9C-101B-9397-08002B2CF9AE}" pid="4" name="MediaServiceImageTags">
    <vt:lpwstr/>
  </property>
</Properties>
</file>